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defaultThemeVersion="124226"/>
  <mc:AlternateContent xmlns:mc="http://schemas.openxmlformats.org/markup-compatibility/2006">
    <mc:Choice Requires="x15">
      <x15ac:absPath xmlns:x15ac="http://schemas.microsoft.com/office/spreadsheetml/2010/11/ac" url="Y:\ESTERNO\RISULTATI DI PERIODO\2018\Q3 9M 2018\Aggiornamento sito\"/>
    </mc:Choice>
  </mc:AlternateContent>
  <xr:revisionPtr revIDLastSave="0" documentId="8_{7E7F4D7C-C03A-405A-8C96-3830388FCC38}" xr6:coauthVersionLast="37" xr6:coauthVersionMax="37" xr10:uidLastSave="{00000000-0000-0000-0000-000000000000}"/>
  <bookViews>
    <workbookView xWindow="0" yWindow="0" windowWidth="28800" windowHeight="11865" xr2:uid="{00000000-000D-0000-FFFF-FFFF00000000}"/>
  </bookViews>
  <sheets>
    <sheet name="9M results" sheetId="3" r:id="rId1"/>
    <sheet name="9M Results - historical data" sheetId="2" r:id="rId2"/>
  </sheets>
  <definedNames>
    <definedName name="_xlnm.Print_Area" localSheetId="1">'9M Results - historical data'!$B$1:$AA$66</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4" i="2" l="1"/>
  <c r="J12" i="2"/>
  <c r="L14" i="2"/>
  <c r="L12" i="2"/>
  <c r="N14" i="2"/>
  <c r="N12" i="2"/>
  <c r="P14" i="2"/>
  <c r="P12" i="2"/>
  <c r="R14" i="2"/>
  <c r="R12" i="2"/>
  <c r="T14" i="2"/>
  <c r="T12" i="2"/>
  <c r="V14" i="2"/>
  <c r="V12" i="2"/>
  <c r="X14" i="2"/>
  <c r="X12" i="2"/>
  <c r="Z14" i="2"/>
  <c r="Z12" i="2"/>
  <c r="AB14" i="2"/>
  <c r="AB12" i="2"/>
  <c r="AB10" i="2"/>
  <c r="AB8" i="2"/>
  <c r="AB6" i="2"/>
  <c r="Z10" i="2"/>
  <c r="Z8" i="2"/>
  <c r="Z6" i="2"/>
  <c r="X10" i="2"/>
  <c r="X8" i="2"/>
  <c r="X6" i="2"/>
  <c r="V10" i="2"/>
  <c r="V8" i="2"/>
  <c r="V6" i="2"/>
  <c r="T10" i="2"/>
  <c r="T8" i="2"/>
  <c r="T6" i="2"/>
  <c r="R10" i="2"/>
  <c r="R8" i="2"/>
  <c r="R6" i="2"/>
  <c r="P10" i="2"/>
  <c r="P8" i="2"/>
  <c r="P6" i="2"/>
  <c r="N10" i="2"/>
  <c r="N8" i="2"/>
  <c r="N6" i="2"/>
  <c r="L10" i="2"/>
  <c r="L8" i="2"/>
  <c r="L6" i="2"/>
  <c r="J10" i="2"/>
  <c r="J8" i="2"/>
  <c r="J6" i="2"/>
  <c r="H10" i="2"/>
  <c r="H8" i="2"/>
  <c r="H6" i="2"/>
  <c r="F10" i="2"/>
  <c r="F8" i="2"/>
  <c r="F6" i="2"/>
  <c r="D10" i="2"/>
  <c r="D8" i="2"/>
  <c r="D6" i="2"/>
  <c r="G18" i="2" l="1"/>
  <c r="G31" i="2" s="1"/>
  <c r="I38" i="2" l="1"/>
  <c r="O36" i="2"/>
  <c r="O38" i="2" s="1"/>
  <c r="O25" i="2"/>
  <c r="I23" i="2"/>
  <c r="I25" i="2" s="1"/>
  <c r="S18" i="2"/>
  <c r="S31" i="2" s="1"/>
  <c r="Q18" i="2"/>
  <c r="Q31" i="2" s="1"/>
  <c r="K18" i="2"/>
  <c r="K31" i="2" s="1"/>
  <c r="K41" i="2" s="1"/>
  <c r="I18" i="2"/>
  <c r="I31" i="2" s="1"/>
</calcChain>
</file>

<file path=xl/sharedStrings.xml><?xml version="1.0" encoding="utf-8"?>
<sst xmlns="http://schemas.openxmlformats.org/spreadsheetml/2006/main" count="171" uniqueCount="60">
  <si>
    <t>EBITDA</t>
  </si>
  <si>
    <t>Free cash flow</t>
  </si>
  <si>
    <t>Income Statement</t>
  </si>
  <si>
    <t>Net sales</t>
  </si>
  <si>
    <t>Gross profit</t>
  </si>
  <si>
    <t>Operating profit/(loss)</t>
  </si>
  <si>
    <t>Net profit/(loss) attrib. to the Group</t>
  </si>
  <si>
    <t>Balance Sheet</t>
  </si>
  <si>
    <t>Net working capital</t>
  </si>
  <si>
    <t>Tangible &amp; intangible fixed assets</t>
  </si>
  <si>
    <t>Financial fixed assets</t>
  </si>
  <si>
    <t>Other assets/(liabilities)</t>
  </si>
  <si>
    <t>Net capital employed</t>
  </si>
  <si>
    <t>Net financial position</t>
  </si>
  <si>
    <t>Minority interest</t>
  </si>
  <si>
    <t>Shareholders' equity</t>
  </si>
  <si>
    <t>Cash Flow</t>
  </si>
  <si>
    <t>Changes in working capital</t>
  </si>
  <si>
    <t xml:space="preserve">Cash from operating activities </t>
  </si>
  <si>
    <t>Cash from investing activities</t>
  </si>
  <si>
    <t>°</t>
  </si>
  <si>
    <t>Non-current assets held for sale</t>
  </si>
  <si>
    <t>Financial Highlights  - 9 month results - historical data</t>
  </si>
  <si>
    <t>(Millions of euro, excl. data per share)</t>
  </si>
  <si>
    <t>9M 2015</t>
  </si>
  <si>
    <t>9M 2014</t>
  </si>
  <si>
    <t>9M 2013</t>
  </si>
  <si>
    <t>9M 2012</t>
  </si>
  <si>
    <t>9M 2011</t>
  </si>
  <si>
    <t>9M 2010</t>
  </si>
  <si>
    <t>9M 2009</t>
  </si>
  <si>
    <t>9M 2008</t>
  </si>
  <si>
    <t>9M 2007</t>
  </si>
  <si>
    <t>9M 2006</t>
  </si>
  <si>
    <t>(Millions of euros)</t>
  </si>
  <si>
    <t>9M 2016</t>
  </si>
  <si>
    <t xml:space="preserve">Financial Highlights  - 9 month results </t>
  </si>
  <si>
    <t>111.5</t>
  </si>
  <si>
    <t>9M 2017</t>
  </si>
  <si>
    <t>9M 2018</t>
  </si>
  <si>
    <t xml:space="preserve">The new accounting standard IFRS 15 regarding “Revenue from contracts with customers” entered into effect starting from 1 January 2018. Following the fully retrospective approach chosen by the Group, the application of the principle to the first nine months of 2018, had an adjustment effect on the sales and cost of goods sold of the same period of 2017 equal to Euro 7.2 million, with a neutral effect on the gross profit. Consequently, 9M 2017 total net sales were adjusted to Euro 790.5 million. </t>
  </si>
  <si>
    <t>*</t>
  </si>
  <si>
    <r>
      <rPr>
        <b/>
        <sz val="9"/>
        <rFont val="Times New Roman"/>
        <family val="1"/>
      </rPr>
      <t>In 9M 2018</t>
    </r>
    <r>
      <rPr>
        <sz val="9"/>
        <rFont val="Times New Roman"/>
        <family val="1"/>
      </rPr>
      <t xml:space="preserve">, the adjusted EBITDA excludes non-recurring costs for Euro 4.4 million, mainly related to the CEO succession plan and reorganization costs in North America, and includes an income of Euro 29.3 million, as pro-rata portion of the accounting compensation for the early termination of the Gucci license, equal to Euro 39 million for the full year 2018. </t>
    </r>
  </si>
  <si>
    <r>
      <rPr>
        <b/>
        <sz val="9"/>
        <rFont val="Times New Roman"/>
        <family val="1"/>
      </rPr>
      <t>In 9M 2017</t>
    </r>
    <r>
      <rPr>
        <sz val="9"/>
        <rFont val="Times New Roman"/>
        <family val="1"/>
      </rPr>
      <t xml:space="preserve">, the adjusted EBITDA excludes non-recurring costs of Euro 4.4 million, mainly related to the reorganization of the Ormoz plant in Slovenia and other overhead cost saving initiatives, and includes an income of Euro 32.3 million as a pro-rata portion of the accounting compensation for the early termination of the Gucci license, equal to Euro 43 million for the full year 2017.  </t>
    </r>
  </si>
  <si>
    <r>
      <rPr>
        <b/>
        <sz val="9"/>
        <rFont val="Times New Roman"/>
        <family val="1"/>
      </rPr>
      <t>In 9M 2016</t>
    </r>
    <r>
      <rPr>
        <sz val="9"/>
        <rFont val="Times New Roman"/>
        <family val="1"/>
      </rPr>
      <t>, the adjusted EBITDA excludes non-recurring costs for Euro 6.4 million of which Euro 5.2 million related to overhead cost saving initiatives, such as for example the planned integration of Vale of Leven (Scotland) Polaroid lens production into Safilo’s China based corporate supply network, and Euro 1.2 million related to commercial restructuring costs in the EMEA region.</t>
    </r>
  </si>
  <si>
    <r>
      <rPr>
        <b/>
        <sz val="9"/>
        <rFont val="Times New Roman"/>
        <family val="1"/>
      </rPr>
      <t>In 9M 2015</t>
    </r>
    <r>
      <rPr>
        <sz val="9"/>
        <rFont val="Times New Roman"/>
        <family val="1"/>
      </rPr>
      <t>, the adjusted EBITDA excludes non-recurring costs related to the commercial restructuring costs in the EMEA region for Euro 1.2 million and other non-recurring costs for Euro 1.2 million mainly related to the consolidation of the Group’s North American distribution network into its Denver facility.</t>
    </r>
  </si>
  <si>
    <r>
      <rPr>
        <b/>
        <sz val="9"/>
        <rFont val="Times New Roman"/>
        <family val="1"/>
      </rPr>
      <t>In 9M 2014</t>
    </r>
    <r>
      <rPr>
        <sz val="9"/>
        <rFont val="Times New Roman"/>
        <family val="1"/>
      </rPr>
      <t>, the adjusted EBITDA excludes non-recurring costs for Euro 3.0 million related to both reorganization costs and the voluntary exit agreements for some employees of the Italian plants.</t>
    </r>
  </si>
  <si>
    <t>Cash from operating activities prior to changes in working capital</t>
  </si>
  <si>
    <t>9M 2017 °</t>
  </si>
  <si>
    <t>%</t>
  </si>
  <si>
    <t>n.a. *</t>
  </si>
  <si>
    <t>Adjusted economic KPI *</t>
  </si>
  <si>
    <t xml:space="preserve">Adjusted EBITDA </t>
  </si>
  <si>
    <t xml:space="preserve">Adjusted Operating profit/(loss) </t>
  </si>
  <si>
    <t>Adjusted Net profit/(loss) attrib. to the Group</t>
  </si>
  <si>
    <t>Following the entry into  force on March 18, 2016 of the Italian Legislative Decree no. 25 of 15 February  2016, which eliminates, in accordance with the European Union’s Transparency  Directive, the obligation to publish interim management statements, Safilo has  decided to release on a voluntary basis a trading update for its first quarter  and third quarter economic and financial KPIs.</t>
  </si>
  <si>
    <r>
      <rPr>
        <b/>
        <sz val="9"/>
        <rFont val="Times New Roman"/>
        <family val="1"/>
      </rPr>
      <t>In 9M 2013</t>
    </r>
    <r>
      <rPr>
        <sz val="9"/>
        <rFont val="Times New Roman"/>
        <family val="1"/>
      </rPr>
      <t>, the adjusted economic results exclude non-recurring costs for Euro 6 million related to the CEO succession plan and other restructuring costs for Euro 1.4 million, along with the relating fiscal impact.</t>
    </r>
  </si>
  <si>
    <r>
      <rPr>
        <b/>
        <sz val="9"/>
        <rFont val="Times New Roman"/>
        <family val="1"/>
      </rPr>
      <t>In 9M 2009</t>
    </r>
    <r>
      <rPr>
        <sz val="9"/>
        <rFont val="Times New Roman"/>
        <family val="1"/>
      </rPr>
      <t>, the adjusted economic results exclude non-recurring costs for Euro 7.4 million related to a provision for restructuring costs and the goodwill write down of Euro 120.7 million.</t>
    </r>
  </si>
  <si>
    <t>Adjusted EBITDA *</t>
  </si>
  <si>
    <t>Economic and financial highlights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</si>
</sst>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0.0"/>
    <numFmt numFmtId="166" formatCode="0.0%"/>
    <numFmt numFmtId="167" formatCode="0.0_);\(0.0\)"/>
    <numFmt numFmtId="168" formatCode="0.00_);\(0.00\)"/>
    <numFmt numFmtId="169" formatCode="_(* #,##0.0_);_(* \(#,##0.0\);_(* &quot;-&quot;??_);_(@_)"/>
    <numFmt numFmtId="170" formatCode="0.0;\(0.0\)"/>
    <numFmt numFmtId="171" formatCode="0.000_);\(0.000\)"/>
    <numFmt numFmtId="172" formatCode="#,##0.0;\(#,##0.0\)"/>
  </numFmts>
  <fonts count="14" x14ac:knownFonts="1">
    <font>
      <sz val="10"/>
      <name val="Arial"/>
    </font>
    <font>
      <sz val="10"/>
      <name val="Arial"/>
      <family val="2"/>
    </font>
    <font>
      <b/>
      <sz val="20"/>
      <color indexed="48"/>
      <name val="Arial"/>
      <family val="2"/>
    </font>
    <font>
      <b/>
      <sz val="12"/>
      <name val="Arial"/>
      <family val="2"/>
    </font>
    <font>
      <sz val="8"/>
      <name val="Arial"/>
      <family val="2"/>
    </font>
    <font>
      <i/>
      <sz val="10"/>
      <name val="Arial"/>
      <family val="2"/>
    </font>
    <font>
      <b/>
      <sz val="10"/>
      <name val="Arial"/>
      <family val="2"/>
    </font>
    <font>
      <sz val="9"/>
      <name val="Arial"/>
      <family val="2"/>
    </font>
    <font>
      <i/>
      <sz val="8"/>
      <name val="Arial"/>
      <family val="2"/>
    </font>
    <font>
      <i/>
      <sz val="9"/>
      <color indexed="18"/>
      <name val="Arial"/>
      <family val="2"/>
    </font>
    <font>
      <sz val="8"/>
      <color indexed="18"/>
      <name val="Arial"/>
      <family val="2"/>
    </font>
    <font>
      <sz val="9"/>
      <name val="Times New Roman"/>
      <family val="1"/>
    </font>
    <font>
      <b/>
      <sz val="9"/>
      <name val="Times New Roman"/>
      <family val="1"/>
    </font>
    <font>
      <sz val="9"/>
      <color indexed="18"/>
      <name val="Arial"/>
      <family val="2"/>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indexed="65"/>
        <bgColor indexed="8"/>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bottom style="dashed">
        <color indexed="64"/>
      </bottom>
      <diagonal/>
    </border>
  </borders>
  <cellStyleXfs count="4">
    <xf numFmtId="0" fontId="0" fillId="0" borderId="0" applyNumberFormat="0"/>
    <xf numFmtId="9" fontId="1" fillId="0" borderId="0" applyFont="0" applyFill="0" applyBorder="0" applyAlignment="0" applyProtection="0"/>
    <xf numFmtId="164" fontId="1" fillId="0" borderId="0" applyFont="0" applyFill="0" applyBorder="0" applyAlignment="0" applyProtection="0"/>
    <xf numFmtId="0" fontId="1" fillId="0" borderId="0" applyNumberFormat="0"/>
  </cellStyleXfs>
  <cellXfs count="94">
    <xf numFmtId="0" fontId="0" fillId="0" borderId="0" xfId="0"/>
    <xf numFmtId="0" fontId="0" fillId="0" borderId="0" xfId="0" applyAlignment="1">
      <alignment horizontal="right"/>
    </xf>
    <xf numFmtId="0" fontId="2" fillId="0" borderId="0" xfId="0" applyFont="1"/>
    <xf numFmtId="0" fontId="2" fillId="0" borderId="0" xfId="0" applyFont="1" applyAlignment="1"/>
    <xf numFmtId="0" fontId="3" fillId="0" borderId="0" xfId="0" applyFont="1"/>
    <xf numFmtId="165" fontId="0" fillId="0" borderId="0" xfId="0" applyNumberFormat="1" applyAlignment="1">
      <alignment horizontal="right"/>
    </xf>
    <xf numFmtId="0" fontId="5" fillId="0" borderId="0" xfId="0" applyFont="1"/>
    <xf numFmtId="167" fontId="0" fillId="0" borderId="0" xfId="0" applyNumberFormat="1" applyAlignment="1">
      <alignment horizontal="right"/>
    </xf>
    <xf numFmtId="0" fontId="0" fillId="0" borderId="1" xfId="0" applyBorder="1" applyAlignment="1">
      <alignment vertical="center"/>
    </xf>
    <xf numFmtId="165" fontId="0" fillId="0" borderId="1" xfId="0" applyNumberFormat="1" applyBorder="1" applyAlignment="1">
      <alignment horizontal="right" vertical="center"/>
    </xf>
    <xf numFmtId="0" fontId="0" fillId="0" borderId="0" xfId="0" applyAlignment="1">
      <alignment vertical="center"/>
    </xf>
    <xf numFmtId="167" fontId="0" fillId="0" borderId="1" xfId="0" applyNumberFormat="1" applyBorder="1" applyAlignment="1">
      <alignment horizontal="right" vertical="center"/>
    </xf>
    <xf numFmtId="165" fontId="0" fillId="0" borderId="0" xfId="0" applyNumberFormat="1" applyBorder="1" applyAlignment="1">
      <alignment horizontal="right"/>
    </xf>
    <xf numFmtId="0" fontId="0" fillId="0" borderId="0" xfId="0" applyBorder="1"/>
    <xf numFmtId="0" fontId="3" fillId="2" borderId="0" xfId="0" applyFont="1" applyFill="1"/>
    <xf numFmtId="0" fontId="0" fillId="0" borderId="2" xfId="0" applyBorder="1"/>
    <xf numFmtId="165" fontId="7" fillId="0" borderId="0" xfId="0" applyNumberFormat="1" applyFont="1" applyAlignment="1">
      <alignment horizontal="right"/>
    </xf>
    <xf numFmtId="165" fontId="0" fillId="0" borderId="3" xfId="0" applyNumberFormat="1" applyBorder="1" applyAlignment="1">
      <alignment horizontal="right"/>
    </xf>
    <xf numFmtId="167" fontId="0" fillId="0" borderId="0" xfId="0" applyNumberFormat="1" applyAlignment="1">
      <alignment horizontal="right" vertical="center"/>
    </xf>
    <xf numFmtId="165" fontId="0" fillId="0" borderId="0" xfId="0" applyNumberFormat="1" applyFill="1" applyBorder="1" applyAlignment="1">
      <alignment horizontal="right"/>
    </xf>
    <xf numFmtId="0" fontId="8" fillId="0" borderId="0" xfId="0" applyFont="1" applyBorder="1"/>
    <xf numFmtId="17" fontId="6" fillId="2" borderId="0" xfId="0" applyNumberFormat="1" applyFont="1" applyFill="1" applyBorder="1" applyAlignment="1">
      <alignment horizontal="right"/>
    </xf>
    <xf numFmtId="170" fontId="9" fillId="0" borderId="0" xfId="0" applyNumberFormat="1" applyFont="1" applyBorder="1" applyAlignment="1">
      <alignment horizontal="right"/>
    </xf>
    <xf numFmtId="170" fontId="7" fillId="0" borderId="3" xfId="0" applyNumberFormat="1" applyFont="1" applyBorder="1" applyAlignment="1">
      <alignment horizontal="right"/>
    </xf>
    <xf numFmtId="0" fontId="1" fillId="0" borderId="0" xfId="0" applyFont="1" applyBorder="1" applyAlignment="1">
      <alignment vertical="center"/>
    </xf>
    <xf numFmtId="0" fontId="9" fillId="0" borderId="0" xfId="0" applyFont="1" applyBorder="1"/>
    <xf numFmtId="165" fontId="7" fillId="0" borderId="0" xfId="0" applyNumberFormat="1" applyFont="1" applyFill="1" applyAlignment="1">
      <alignment horizontal="right"/>
    </xf>
    <xf numFmtId="172" fontId="0" fillId="0" borderId="0" xfId="0" applyNumberFormat="1" applyAlignment="1">
      <alignment horizontal="right"/>
    </xf>
    <xf numFmtId="167" fontId="1" fillId="0" borderId="0" xfId="0" applyNumberFormat="1" applyFont="1" applyAlignment="1">
      <alignment horizontal="right"/>
    </xf>
    <xf numFmtId="0" fontId="2" fillId="0" borderId="0" xfId="0" applyFont="1" applyFill="1" applyAlignment="1"/>
    <xf numFmtId="0" fontId="0" fillId="0" borderId="0" xfId="0" applyFill="1" applyAlignment="1">
      <alignment horizontal="right"/>
    </xf>
    <xf numFmtId="0" fontId="1" fillId="0" borderId="0" xfId="0" applyFont="1" applyAlignment="1">
      <alignment horizontal="center"/>
    </xf>
    <xf numFmtId="0" fontId="3" fillId="2" borderId="0" xfId="0" applyFont="1" applyFill="1" applyBorder="1"/>
    <xf numFmtId="0" fontId="1" fillId="2" borderId="0" xfId="0" applyFont="1" applyFill="1" applyBorder="1" applyAlignment="1">
      <alignment horizontal="center"/>
    </xf>
    <xf numFmtId="166" fontId="4" fillId="0" borderId="0" xfId="1" applyNumberFormat="1" applyFont="1" applyBorder="1" applyAlignment="1">
      <alignment horizontal="center"/>
    </xf>
    <xf numFmtId="165" fontId="0" fillId="0" borderId="0" xfId="0" applyNumberFormat="1" applyFill="1" applyAlignment="1">
      <alignment horizontal="right"/>
    </xf>
    <xf numFmtId="0" fontId="0" fillId="3" borderId="2" xfId="0" applyFill="1" applyBorder="1"/>
    <xf numFmtId="171" fontId="1" fillId="0" borderId="2" xfId="0" applyNumberFormat="1" applyFont="1" applyBorder="1" applyAlignment="1">
      <alignment horizontal="right"/>
    </xf>
    <xf numFmtId="2" fontId="0" fillId="3" borderId="2" xfId="0" applyNumberFormat="1" applyFill="1" applyBorder="1" applyAlignment="1">
      <alignment horizontal="right"/>
    </xf>
    <xf numFmtId="171" fontId="1" fillId="3" borderId="2" xfId="0" applyNumberFormat="1" applyFont="1" applyFill="1" applyBorder="1" applyAlignment="1">
      <alignment horizontal="right"/>
    </xf>
    <xf numFmtId="2" fontId="1" fillId="3" borderId="2" xfId="0" applyNumberFormat="1" applyFont="1" applyFill="1" applyBorder="1" applyAlignment="1">
      <alignment horizontal="left"/>
    </xf>
    <xf numFmtId="168" fontId="1" fillId="3" borderId="2" xfId="0" applyNumberFormat="1" applyFont="1" applyFill="1" applyBorder="1" applyAlignment="1">
      <alignment horizontal="right"/>
    </xf>
    <xf numFmtId="168" fontId="1" fillId="0" borderId="2" xfId="0" applyNumberFormat="1" applyFont="1" applyBorder="1" applyAlignment="1">
      <alignment horizontal="right"/>
    </xf>
    <xf numFmtId="0" fontId="0" fillId="3" borderId="0" xfId="0" applyFill="1"/>
    <xf numFmtId="0" fontId="0" fillId="3" borderId="0" xfId="0" applyFill="1" applyBorder="1"/>
    <xf numFmtId="168" fontId="1" fillId="3" borderId="0" xfId="0" applyNumberFormat="1" applyFont="1" applyFill="1" applyBorder="1" applyAlignment="1">
      <alignment horizontal="right"/>
    </xf>
    <xf numFmtId="2" fontId="0" fillId="3" borderId="0" xfId="0" applyNumberFormat="1" applyFill="1" applyBorder="1" applyAlignment="1">
      <alignment horizontal="right"/>
    </xf>
    <xf numFmtId="0" fontId="10" fillId="3" borderId="0" xfId="0" applyFont="1" applyFill="1" applyAlignment="1">
      <alignment horizontal="left" vertical="center"/>
    </xf>
    <xf numFmtId="0" fontId="0" fillId="3" borderId="0" xfId="0" applyFill="1" applyAlignment="1">
      <alignment horizontal="right"/>
    </xf>
    <xf numFmtId="165" fontId="0" fillId="4" borderId="0" xfId="0" applyNumberFormat="1" applyFill="1" applyBorder="1" applyAlignment="1">
      <alignment horizontal="right"/>
    </xf>
    <xf numFmtId="165" fontId="0" fillId="4" borderId="0" xfId="0" applyNumberFormat="1" applyFill="1" applyAlignment="1">
      <alignment horizontal="right"/>
    </xf>
    <xf numFmtId="167" fontId="1" fillId="4" borderId="0" xfId="0" applyNumberFormat="1" applyFont="1" applyFill="1" applyAlignment="1">
      <alignment horizontal="right"/>
    </xf>
    <xf numFmtId="165" fontId="0" fillId="4" borderId="1" xfId="0" applyNumberFormat="1" applyFill="1" applyBorder="1" applyAlignment="1">
      <alignment horizontal="right" vertical="center"/>
    </xf>
    <xf numFmtId="0" fontId="7" fillId="0" borderId="0" xfId="0" applyFont="1" applyAlignment="1">
      <alignment wrapText="1"/>
    </xf>
    <xf numFmtId="167" fontId="7" fillId="0" borderId="0" xfId="0" applyNumberFormat="1" applyFont="1" applyAlignment="1">
      <alignment horizontal="right"/>
    </xf>
    <xf numFmtId="0" fontId="7" fillId="0" borderId="3" xfId="0" applyFont="1" applyBorder="1"/>
    <xf numFmtId="165" fontId="7" fillId="0" borderId="3" xfId="0" applyNumberFormat="1" applyFont="1" applyFill="1" applyBorder="1" applyAlignment="1">
      <alignment horizontal="right"/>
    </xf>
    <xf numFmtId="165" fontId="7" fillId="0" borderId="3" xfId="0" applyNumberFormat="1" applyFont="1" applyBorder="1" applyAlignment="1">
      <alignment horizontal="right"/>
    </xf>
    <xf numFmtId="167" fontId="7" fillId="0" borderId="3" xfId="0" applyNumberFormat="1" applyFont="1" applyBorder="1" applyAlignment="1">
      <alignment horizontal="right"/>
    </xf>
    <xf numFmtId="167" fontId="0" fillId="0" borderId="0" xfId="0" applyNumberFormat="1" applyFill="1" applyBorder="1" applyAlignment="1">
      <alignment horizontal="right"/>
    </xf>
    <xf numFmtId="167" fontId="0" fillId="0" borderId="0" xfId="0" applyNumberFormat="1" applyFill="1" applyAlignment="1">
      <alignment horizontal="right" vertical="center"/>
    </xf>
    <xf numFmtId="165" fontId="0" fillId="0" borderId="0" xfId="0" applyNumberFormat="1" applyAlignment="1">
      <alignment horizontal="right" vertical="center"/>
    </xf>
    <xf numFmtId="167" fontId="0" fillId="0" borderId="0" xfId="0" applyNumberFormat="1" applyFill="1" applyAlignment="1">
      <alignment horizontal="right"/>
    </xf>
    <xf numFmtId="167" fontId="0" fillId="0" borderId="1" xfId="0" applyNumberFormat="1" applyFill="1" applyBorder="1" applyAlignment="1">
      <alignment horizontal="right" vertical="center"/>
    </xf>
    <xf numFmtId="165" fontId="9" fillId="0" borderId="0" xfId="0" applyNumberFormat="1" applyFont="1" applyBorder="1" applyAlignment="1">
      <alignment horizontal="right"/>
    </xf>
    <xf numFmtId="0" fontId="0" fillId="4" borderId="0" xfId="0" applyFill="1" applyAlignment="1">
      <alignment horizontal="right"/>
    </xf>
    <xf numFmtId="165" fontId="1" fillId="0" borderId="0" xfId="0" applyNumberFormat="1" applyFont="1" applyBorder="1" applyAlignment="1">
      <alignment horizontal="right"/>
    </xf>
    <xf numFmtId="0" fontId="1" fillId="0" borderId="0" xfId="0" applyFont="1" applyAlignment="1">
      <alignment horizontal="right"/>
    </xf>
    <xf numFmtId="165" fontId="1" fillId="0" borderId="0" xfId="0" applyNumberFormat="1" applyFont="1" applyAlignment="1">
      <alignment horizontal="right"/>
    </xf>
    <xf numFmtId="169" fontId="0" fillId="0" borderId="0" xfId="0" applyNumberFormat="1" applyAlignment="1">
      <alignment horizontal="right"/>
    </xf>
    <xf numFmtId="170" fontId="1" fillId="0" borderId="0" xfId="0" applyNumberFormat="1" applyFont="1" applyAlignment="1">
      <alignment horizontal="right"/>
    </xf>
    <xf numFmtId="0" fontId="1" fillId="2" borderId="0" xfId="0" applyFont="1" applyFill="1" applyBorder="1" applyAlignment="1">
      <alignment horizontal="left" vertical="top"/>
    </xf>
    <xf numFmtId="0" fontId="1" fillId="0" borderId="0" xfId="0" applyFont="1"/>
    <xf numFmtId="0" fontId="1" fillId="0" borderId="0" xfId="0" applyFont="1" applyAlignment="1">
      <alignment horizontal="right" vertical="top"/>
    </xf>
    <xf numFmtId="0" fontId="11" fillId="0" borderId="0" xfId="0" applyFont="1" applyAlignment="1">
      <alignment horizontal="left" vertical="top" wrapText="1"/>
    </xf>
    <xf numFmtId="0" fontId="1" fillId="0" borderId="0" xfId="0" applyFont="1" applyBorder="1"/>
    <xf numFmtId="165" fontId="1" fillId="0" borderId="0" xfId="0" applyNumberFormat="1" applyFont="1" applyFill="1" applyBorder="1" applyAlignment="1">
      <alignment horizontal="right"/>
    </xf>
    <xf numFmtId="165" fontId="1" fillId="0" borderId="0" xfId="0" applyNumberFormat="1" applyFont="1" applyFill="1" applyAlignment="1">
      <alignment horizontal="right"/>
    </xf>
    <xf numFmtId="170" fontId="1" fillId="0" borderId="0" xfId="0" applyNumberFormat="1" applyFont="1" applyFill="1" applyAlignment="1">
      <alignment horizontal="right"/>
    </xf>
    <xf numFmtId="166" fontId="4" fillId="0" borderId="0" xfId="1" applyNumberFormat="1" applyFont="1" applyBorder="1" applyAlignment="1">
      <alignment horizontal="right"/>
    </xf>
    <xf numFmtId="165" fontId="1" fillId="0" borderId="1" xfId="0" applyNumberFormat="1" applyFont="1" applyBorder="1" applyAlignment="1">
      <alignment horizontal="right" vertical="center"/>
    </xf>
    <xf numFmtId="167" fontId="1" fillId="0" borderId="0" xfId="0" applyNumberFormat="1" applyFont="1" applyAlignment="1">
      <alignment horizontal="right" vertical="center"/>
    </xf>
    <xf numFmtId="167" fontId="1" fillId="0" borderId="1" xfId="0" applyNumberFormat="1" applyFont="1" applyBorder="1" applyAlignment="1">
      <alignment horizontal="right" vertical="center"/>
    </xf>
    <xf numFmtId="0" fontId="13" fillId="0" borderId="0" xfId="0" applyFont="1" applyBorder="1"/>
    <xf numFmtId="0" fontId="1" fillId="0" borderId="2" xfId="0" applyFont="1" applyBorder="1"/>
    <xf numFmtId="0" fontId="0" fillId="0" borderId="2" xfId="0" applyBorder="1" applyAlignment="1">
      <alignment horizontal="right"/>
    </xf>
    <xf numFmtId="0" fontId="0" fillId="4" borderId="2" xfId="0" applyFill="1" applyBorder="1" applyAlignment="1">
      <alignment horizontal="right"/>
    </xf>
    <xf numFmtId="169" fontId="0" fillId="0" borderId="0" xfId="0" applyNumberFormat="1" applyAlignment="1"/>
    <xf numFmtId="0" fontId="0" fillId="0" borderId="0" xfId="0" applyAlignment="1"/>
    <xf numFmtId="165" fontId="0" fillId="0" borderId="0" xfId="0" applyNumberFormat="1" applyAlignment="1"/>
    <xf numFmtId="0" fontId="10" fillId="0" borderId="0" xfId="3" applyFont="1" applyFill="1" applyAlignment="1">
      <alignment horizontal="left" wrapText="1"/>
    </xf>
    <xf numFmtId="0" fontId="11" fillId="0" borderId="0" xfId="0" applyFont="1" applyAlignment="1">
      <alignment horizontal="left" vertical="top" wrapText="1"/>
    </xf>
    <xf numFmtId="0" fontId="0" fillId="0" borderId="0" xfId="0" applyAlignment="1">
      <alignment horizontal="left" vertical="top" wrapText="1"/>
    </xf>
    <xf numFmtId="0" fontId="0" fillId="0" borderId="0" xfId="0" applyAlignment="1"/>
  </cellXfs>
  <cellStyles count="4">
    <cellStyle name="Migliaia 2" xfId="2" xr:uid="{00000000-0005-0000-0000-000000000000}"/>
    <cellStyle name="Normale" xfId="0" builtinId="0"/>
    <cellStyle name="Normale 2" xfId="3" xr:uid="{00000000-0005-0000-0000-000002000000}"/>
    <cellStyle name="Percentuale 2"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581025</xdr:colOff>
      <xdr:row>2</xdr:row>
      <xdr:rowOff>85725</xdr:rowOff>
    </xdr:from>
    <xdr:to>
      <xdr:col>1</xdr:col>
      <xdr:colOff>581025</xdr:colOff>
      <xdr:row>2</xdr:row>
      <xdr:rowOff>85725</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819150" y="581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581025</xdr:colOff>
      <xdr:row>2</xdr:row>
      <xdr:rowOff>85725</xdr:rowOff>
    </xdr:from>
    <xdr:to>
      <xdr:col>1</xdr:col>
      <xdr:colOff>581025</xdr:colOff>
      <xdr:row>2</xdr:row>
      <xdr:rowOff>85725</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819150" y="581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581025</xdr:colOff>
      <xdr:row>2</xdr:row>
      <xdr:rowOff>85725</xdr:rowOff>
    </xdr:from>
    <xdr:to>
      <xdr:col>1</xdr:col>
      <xdr:colOff>581025</xdr:colOff>
      <xdr:row>2</xdr:row>
      <xdr:rowOff>85725</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819150" y="581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581025</xdr:colOff>
      <xdr:row>2</xdr:row>
      <xdr:rowOff>85725</xdr:rowOff>
    </xdr:from>
    <xdr:to>
      <xdr:col>1</xdr:col>
      <xdr:colOff>581025</xdr:colOff>
      <xdr:row>2</xdr:row>
      <xdr:rowOff>85725</xdr:rowOff>
    </xdr:to>
    <xdr:sp macro="" textlink="">
      <xdr:nvSpPr>
        <xdr:cNvPr id="2" name="Line 2">
          <a:extLst>
            <a:ext uri="{FF2B5EF4-FFF2-40B4-BE49-F238E27FC236}">
              <a16:creationId xmlns:a16="http://schemas.microsoft.com/office/drawing/2014/main" id="{00000000-0008-0000-0100-000002000000}"/>
            </a:ext>
          </a:extLst>
        </xdr:cNvPr>
        <xdr:cNvSpPr>
          <a:spLocks noChangeShapeType="1"/>
        </xdr:cNvSpPr>
      </xdr:nvSpPr>
      <xdr:spPr bwMode="auto">
        <a:xfrm>
          <a:off x="819150" y="581025"/>
          <a:ext cx="0" cy="0"/>
        </a:xfrm>
        <a:prstGeom prst="line">
          <a:avLst/>
        </a:prstGeom>
        <a:noFill/>
        <a:ln w="9525">
          <a:solidFill>
            <a:srgbClr val="000000"/>
          </a:solidFill>
          <a:round/>
          <a:headEnd/>
          <a:tailEnd/>
        </a:ln>
      </xdr:spPr>
    </xdr:sp>
    <xdr:clientData/>
  </xdr:twoCellAnchor>
  <xdr:twoCellAnchor>
    <xdr:from>
      <xdr:col>1</xdr:col>
      <xdr:colOff>581025</xdr:colOff>
      <xdr:row>2</xdr:row>
      <xdr:rowOff>85725</xdr:rowOff>
    </xdr:from>
    <xdr:to>
      <xdr:col>1</xdr:col>
      <xdr:colOff>581025</xdr:colOff>
      <xdr:row>2</xdr:row>
      <xdr:rowOff>85725</xdr:rowOff>
    </xdr:to>
    <xdr:sp macro="" textlink="">
      <xdr:nvSpPr>
        <xdr:cNvPr id="3" name="Line 3">
          <a:extLst>
            <a:ext uri="{FF2B5EF4-FFF2-40B4-BE49-F238E27FC236}">
              <a16:creationId xmlns:a16="http://schemas.microsoft.com/office/drawing/2014/main" id="{00000000-0008-0000-0100-000003000000}"/>
            </a:ext>
          </a:extLst>
        </xdr:cNvPr>
        <xdr:cNvSpPr>
          <a:spLocks noChangeShapeType="1"/>
        </xdr:cNvSpPr>
      </xdr:nvSpPr>
      <xdr:spPr bwMode="auto">
        <a:xfrm>
          <a:off x="819150" y="581025"/>
          <a:ext cx="0" cy="0"/>
        </a:xfrm>
        <a:prstGeom prst="line">
          <a:avLst/>
        </a:prstGeom>
        <a:noFill/>
        <a:ln w="9525">
          <a:solidFill>
            <a:srgbClr val="000000"/>
          </a:solidFill>
          <a:round/>
          <a:headEnd/>
          <a:tailEnd/>
        </a:ln>
      </xdr:spPr>
    </xdr:sp>
    <xdr:clientData/>
  </xdr:twoCellAnchor>
  <xdr:twoCellAnchor>
    <xdr:from>
      <xdr:col>1</xdr:col>
      <xdr:colOff>581025</xdr:colOff>
      <xdr:row>2</xdr:row>
      <xdr:rowOff>85725</xdr:rowOff>
    </xdr:from>
    <xdr:to>
      <xdr:col>1</xdr:col>
      <xdr:colOff>581025</xdr:colOff>
      <xdr:row>2</xdr:row>
      <xdr:rowOff>85725</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a:off x="819150" y="581025"/>
          <a:ext cx="0" cy="0"/>
        </a:xfrm>
        <a:prstGeom prst="line">
          <a:avLst/>
        </a:prstGeom>
        <a:noFill/>
        <a:ln w="9525">
          <a:solidFill>
            <a:srgbClr val="000000"/>
          </a:solidFill>
          <a:round/>
          <a:headEnd/>
          <a:tailEnd/>
        </a:ln>
      </xdr:spPr>
    </xdr:sp>
    <xdr:clientData/>
  </xdr:twoCellAnchor>
  <xdr:twoCellAnchor>
    <xdr:from>
      <xdr:col>1</xdr:col>
      <xdr:colOff>581025</xdr:colOff>
      <xdr:row>2</xdr:row>
      <xdr:rowOff>85725</xdr:rowOff>
    </xdr:from>
    <xdr:to>
      <xdr:col>1</xdr:col>
      <xdr:colOff>581025</xdr:colOff>
      <xdr:row>2</xdr:row>
      <xdr:rowOff>85725</xdr:rowOff>
    </xdr:to>
    <xdr:sp macro="" textlink="">
      <xdr:nvSpPr>
        <xdr:cNvPr id="5" name="Line 2">
          <a:extLst>
            <a:ext uri="{FF2B5EF4-FFF2-40B4-BE49-F238E27FC236}">
              <a16:creationId xmlns:a16="http://schemas.microsoft.com/office/drawing/2014/main" id="{00000000-0008-0000-0100-000005000000}"/>
            </a:ext>
          </a:extLst>
        </xdr:cNvPr>
        <xdr:cNvSpPr>
          <a:spLocks noChangeShapeType="1"/>
        </xdr:cNvSpPr>
      </xdr:nvSpPr>
      <xdr:spPr bwMode="auto">
        <a:xfrm>
          <a:off x="819150" y="581025"/>
          <a:ext cx="0" cy="0"/>
        </a:xfrm>
        <a:prstGeom prst="line">
          <a:avLst/>
        </a:prstGeom>
        <a:noFill/>
        <a:ln w="9525">
          <a:solidFill>
            <a:srgbClr val="000000"/>
          </a:solidFill>
          <a:round/>
          <a:headEnd/>
          <a:tailEnd/>
        </a:ln>
      </xdr:spPr>
    </xdr:sp>
    <xdr:clientData/>
  </xdr:twoCellAnchor>
  <xdr:twoCellAnchor>
    <xdr:from>
      <xdr:col>1</xdr:col>
      <xdr:colOff>581025</xdr:colOff>
      <xdr:row>2</xdr:row>
      <xdr:rowOff>85725</xdr:rowOff>
    </xdr:from>
    <xdr:to>
      <xdr:col>1</xdr:col>
      <xdr:colOff>581025</xdr:colOff>
      <xdr:row>2</xdr:row>
      <xdr:rowOff>85725</xdr:rowOff>
    </xdr:to>
    <xdr:sp macro="" textlink="">
      <xdr:nvSpPr>
        <xdr:cNvPr id="6" name="Line 3">
          <a:extLst>
            <a:ext uri="{FF2B5EF4-FFF2-40B4-BE49-F238E27FC236}">
              <a16:creationId xmlns:a16="http://schemas.microsoft.com/office/drawing/2014/main" id="{00000000-0008-0000-0100-000006000000}"/>
            </a:ext>
          </a:extLst>
        </xdr:cNvPr>
        <xdr:cNvSpPr>
          <a:spLocks noChangeShapeType="1"/>
        </xdr:cNvSpPr>
      </xdr:nvSpPr>
      <xdr:spPr bwMode="auto">
        <a:xfrm>
          <a:off x="819150" y="581025"/>
          <a:ext cx="0" cy="0"/>
        </a:xfrm>
        <a:prstGeom prst="line">
          <a:avLst/>
        </a:prstGeom>
        <a:noFill/>
        <a:ln w="9525">
          <a:solidFill>
            <a:srgbClr val="000000"/>
          </a:solidFill>
          <a:round/>
          <a:headEnd/>
          <a:tailEnd/>
        </a:ln>
      </xdr:spPr>
    </xdr:sp>
    <xdr:clientData/>
  </xdr:twoCellAnchor>
  <xdr:twoCellAnchor>
    <xdr:from>
      <xdr:col>1</xdr:col>
      <xdr:colOff>581025</xdr:colOff>
      <xdr:row>2</xdr:row>
      <xdr:rowOff>85725</xdr:rowOff>
    </xdr:from>
    <xdr:to>
      <xdr:col>1</xdr:col>
      <xdr:colOff>581025</xdr:colOff>
      <xdr:row>2</xdr:row>
      <xdr:rowOff>85725</xdr:rowOff>
    </xdr:to>
    <xdr:sp macro="" textlink="">
      <xdr:nvSpPr>
        <xdr:cNvPr id="7" name="Line 4">
          <a:extLst>
            <a:ext uri="{FF2B5EF4-FFF2-40B4-BE49-F238E27FC236}">
              <a16:creationId xmlns:a16="http://schemas.microsoft.com/office/drawing/2014/main" id="{00000000-0008-0000-0100-000007000000}"/>
            </a:ext>
          </a:extLst>
        </xdr:cNvPr>
        <xdr:cNvSpPr>
          <a:spLocks noChangeShapeType="1"/>
        </xdr:cNvSpPr>
      </xdr:nvSpPr>
      <xdr:spPr bwMode="auto">
        <a:xfrm>
          <a:off x="819150" y="581025"/>
          <a:ext cx="0" cy="0"/>
        </a:xfrm>
        <a:prstGeom prst="line">
          <a:avLst/>
        </a:prstGeom>
        <a:noFill/>
        <a:ln w="9525">
          <a:solidFill>
            <a:srgbClr val="000000"/>
          </a:solidFill>
          <a:round/>
          <a:headEnd/>
          <a:tailEnd/>
        </a:ln>
      </xdr:spPr>
    </xdr:sp>
    <xdr:clientData/>
  </xdr:twoCellAnchor>
  <xdr:twoCellAnchor>
    <xdr:from>
      <xdr:col>1</xdr:col>
      <xdr:colOff>581025</xdr:colOff>
      <xdr:row>2</xdr:row>
      <xdr:rowOff>85725</xdr:rowOff>
    </xdr:from>
    <xdr:to>
      <xdr:col>1</xdr:col>
      <xdr:colOff>581025</xdr:colOff>
      <xdr:row>2</xdr:row>
      <xdr:rowOff>85725</xdr:rowOff>
    </xdr:to>
    <xdr:sp macro="" textlink="">
      <xdr:nvSpPr>
        <xdr:cNvPr id="8" name="Line 5">
          <a:extLst>
            <a:ext uri="{FF2B5EF4-FFF2-40B4-BE49-F238E27FC236}">
              <a16:creationId xmlns:a16="http://schemas.microsoft.com/office/drawing/2014/main" id="{00000000-0008-0000-0100-000008000000}"/>
            </a:ext>
          </a:extLst>
        </xdr:cNvPr>
        <xdr:cNvSpPr>
          <a:spLocks noChangeShapeType="1"/>
        </xdr:cNvSpPr>
      </xdr:nvSpPr>
      <xdr:spPr bwMode="auto">
        <a:xfrm>
          <a:off x="819150" y="581025"/>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6"/>
  <sheetViews>
    <sheetView showGridLines="0" tabSelected="1" zoomScale="115" zoomScaleNormal="115" workbookViewId="0">
      <selection activeCell="B6" sqref="B6"/>
    </sheetView>
  </sheetViews>
  <sheetFormatPr defaultRowHeight="12.75" x14ac:dyDescent="0.2"/>
  <cols>
    <col min="1" max="1" width="3.5703125" customWidth="1"/>
    <col min="2" max="2" width="39" customWidth="1"/>
    <col min="3" max="3" width="14.42578125" style="1" customWidth="1"/>
    <col min="4" max="4" width="4" style="1" customWidth="1"/>
    <col min="5" max="5" width="14.42578125" style="1" customWidth="1"/>
    <col min="6" max="6" width="4" style="1" customWidth="1"/>
    <col min="7" max="7" width="14.42578125" style="1" customWidth="1"/>
    <col min="8" max="8" width="4" style="1" customWidth="1"/>
    <col min="9" max="9" width="14.42578125" style="1" customWidth="1"/>
    <col min="10" max="10" width="4" style="1" customWidth="1"/>
    <col min="11" max="11" width="14.42578125" style="1" customWidth="1"/>
    <col min="257" max="257" width="3.5703125" customWidth="1"/>
    <col min="258" max="258" width="30.85546875" customWidth="1"/>
    <col min="259" max="259" width="14.42578125" customWidth="1"/>
    <col min="260" max="260" width="4" customWidth="1"/>
    <col min="261" max="261" width="14.42578125" customWidth="1"/>
    <col min="262" max="262" width="4" customWidth="1"/>
    <col min="263" max="263" width="14.42578125" customWidth="1"/>
    <col min="264" max="264" width="4" customWidth="1"/>
    <col min="265" max="265" width="14.42578125" customWidth="1"/>
    <col min="266" max="266" width="4" customWidth="1"/>
    <col min="267" max="267" width="14.42578125" customWidth="1"/>
    <col min="513" max="513" width="3.5703125" customWidth="1"/>
    <col min="514" max="514" width="30.85546875" customWidth="1"/>
    <col min="515" max="515" width="14.42578125" customWidth="1"/>
    <col min="516" max="516" width="4" customWidth="1"/>
    <col min="517" max="517" width="14.42578125" customWidth="1"/>
    <col min="518" max="518" width="4" customWidth="1"/>
    <col min="519" max="519" width="14.42578125" customWidth="1"/>
    <col min="520" max="520" width="4" customWidth="1"/>
    <col min="521" max="521" width="14.42578125" customWidth="1"/>
    <col min="522" max="522" width="4" customWidth="1"/>
    <col min="523" max="523" width="14.42578125" customWidth="1"/>
    <col min="769" max="769" width="3.5703125" customWidth="1"/>
    <col min="770" max="770" width="30.85546875" customWidth="1"/>
    <col min="771" max="771" width="14.42578125" customWidth="1"/>
    <col min="772" max="772" width="4" customWidth="1"/>
    <col min="773" max="773" width="14.42578125" customWidth="1"/>
    <col min="774" max="774" width="4" customWidth="1"/>
    <col min="775" max="775" width="14.42578125" customWidth="1"/>
    <col min="776" max="776" width="4" customWidth="1"/>
    <col min="777" max="777" width="14.42578125" customWidth="1"/>
    <col min="778" max="778" width="4" customWidth="1"/>
    <col min="779" max="779" width="14.42578125" customWidth="1"/>
    <col min="1025" max="1025" width="3.5703125" customWidth="1"/>
    <col min="1026" max="1026" width="30.85546875" customWidth="1"/>
    <col min="1027" max="1027" width="14.42578125" customWidth="1"/>
    <col min="1028" max="1028" width="4" customWidth="1"/>
    <col min="1029" max="1029" width="14.42578125" customWidth="1"/>
    <col min="1030" max="1030" width="4" customWidth="1"/>
    <col min="1031" max="1031" width="14.42578125" customWidth="1"/>
    <col min="1032" max="1032" width="4" customWidth="1"/>
    <col min="1033" max="1033" width="14.42578125" customWidth="1"/>
    <col min="1034" max="1034" width="4" customWidth="1"/>
    <col min="1035" max="1035" width="14.42578125" customWidth="1"/>
    <col min="1281" max="1281" width="3.5703125" customWidth="1"/>
    <col min="1282" max="1282" width="30.85546875" customWidth="1"/>
    <col min="1283" max="1283" width="14.42578125" customWidth="1"/>
    <col min="1284" max="1284" width="4" customWidth="1"/>
    <col min="1285" max="1285" width="14.42578125" customWidth="1"/>
    <col min="1286" max="1286" width="4" customWidth="1"/>
    <col min="1287" max="1287" width="14.42578125" customWidth="1"/>
    <col min="1288" max="1288" width="4" customWidth="1"/>
    <col min="1289" max="1289" width="14.42578125" customWidth="1"/>
    <col min="1290" max="1290" width="4" customWidth="1"/>
    <col min="1291" max="1291" width="14.42578125" customWidth="1"/>
    <col min="1537" max="1537" width="3.5703125" customWidth="1"/>
    <col min="1538" max="1538" width="30.85546875" customWidth="1"/>
    <col min="1539" max="1539" width="14.42578125" customWidth="1"/>
    <col min="1540" max="1540" width="4" customWidth="1"/>
    <col min="1541" max="1541" width="14.42578125" customWidth="1"/>
    <col min="1542" max="1542" width="4" customWidth="1"/>
    <col min="1543" max="1543" width="14.42578125" customWidth="1"/>
    <col min="1544" max="1544" width="4" customWidth="1"/>
    <col min="1545" max="1545" width="14.42578125" customWidth="1"/>
    <col min="1546" max="1546" width="4" customWidth="1"/>
    <col min="1547" max="1547" width="14.42578125" customWidth="1"/>
    <col min="1793" max="1793" width="3.5703125" customWidth="1"/>
    <col min="1794" max="1794" width="30.85546875" customWidth="1"/>
    <col min="1795" max="1795" width="14.42578125" customWidth="1"/>
    <col min="1796" max="1796" width="4" customWidth="1"/>
    <col min="1797" max="1797" width="14.42578125" customWidth="1"/>
    <col min="1798" max="1798" width="4" customWidth="1"/>
    <col min="1799" max="1799" width="14.42578125" customWidth="1"/>
    <col min="1800" max="1800" width="4" customWidth="1"/>
    <col min="1801" max="1801" width="14.42578125" customWidth="1"/>
    <col min="1802" max="1802" width="4" customWidth="1"/>
    <col min="1803" max="1803" width="14.42578125" customWidth="1"/>
    <col min="2049" max="2049" width="3.5703125" customWidth="1"/>
    <col min="2050" max="2050" width="30.85546875" customWidth="1"/>
    <col min="2051" max="2051" width="14.42578125" customWidth="1"/>
    <col min="2052" max="2052" width="4" customWidth="1"/>
    <col min="2053" max="2053" width="14.42578125" customWidth="1"/>
    <col min="2054" max="2054" width="4" customWidth="1"/>
    <col min="2055" max="2055" width="14.42578125" customWidth="1"/>
    <col min="2056" max="2056" width="4" customWidth="1"/>
    <col min="2057" max="2057" width="14.42578125" customWidth="1"/>
    <col min="2058" max="2058" width="4" customWidth="1"/>
    <col min="2059" max="2059" width="14.42578125" customWidth="1"/>
    <col min="2305" max="2305" width="3.5703125" customWidth="1"/>
    <col min="2306" max="2306" width="30.85546875" customWidth="1"/>
    <col min="2307" max="2307" width="14.42578125" customWidth="1"/>
    <col min="2308" max="2308" width="4" customWidth="1"/>
    <col min="2309" max="2309" width="14.42578125" customWidth="1"/>
    <col min="2310" max="2310" width="4" customWidth="1"/>
    <col min="2311" max="2311" width="14.42578125" customWidth="1"/>
    <col min="2312" max="2312" width="4" customWidth="1"/>
    <col min="2313" max="2313" width="14.42578125" customWidth="1"/>
    <col min="2314" max="2314" width="4" customWidth="1"/>
    <col min="2315" max="2315" width="14.42578125" customWidth="1"/>
    <col min="2561" max="2561" width="3.5703125" customWidth="1"/>
    <col min="2562" max="2562" width="30.85546875" customWidth="1"/>
    <col min="2563" max="2563" width="14.42578125" customWidth="1"/>
    <col min="2564" max="2564" width="4" customWidth="1"/>
    <col min="2565" max="2565" width="14.42578125" customWidth="1"/>
    <col min="2566" max="2566" width="4" customWidth="1"/>
    <col min="2567" max="2567" width="14.42578125" customWidth="1"/>
    <col min="2568" max="2568" width="4" customWidth="1"/>
    <col min="2569" max="2569" width="14.42578125" customWidth="1"/>
    <col min="2570" max="2570" width="4" customWidth="1"/>
    <col min="2571" max="2571" width="14.42578125" customWidth="1"/>
    <col min="2817" max="2817" width="3.5703125" customWidth="1"/>
    <col min="2818" max="2818" width="30.85546875" customWidth="1"/>
    <col min="2819" max="2819" width="14.42578125" customWidth="1"/>
    <col min="2820" max="2820" width="4" customWidth="1"/>
    <col min="2821" max="2821" width="14.42578125" customWidth="1"/>
    <col min="2822" max="2822" width="4" customWidth="1"/>
    <col min="2823" max="2823" width="14.42578125" customWidth="1"/>
    <col min="2824" max="2824" width="4" customWidth="1"/>
    <col min="2825" max="2825" width="14.42578125" customWidth="1"/>
    <col min="2826" max="2826" width="4" customWidth="1"/>
    <col min="2827" max="2827" width="14.42578125" customWidth="1"/>
    <col min="3073" max="3073" width="3.5703125" customWidth="1"/>
    <col min="3074" max="3074" width="30.85546875" customWidth="1"/>
    <col min="3075" max="3075" width="14.42578125" customWidth="1"/>
    <col min="3076" max="3076" width="4" customWidth="1"/>
    <col min="3077" max="3077" width="14.42578125" customWidth="1"/>
    <col min="3078" max="3078" width="4" customWidth="1"/>
    <col min="3079" max="3079" width="14.42578125" customWidth="1"/>
    <col min="3080" max="3080" width="4" customWidth="1"/>
    <col min="3081" max="3081" width="14.42578125" customWidth="1"/>
    <col min="3082" max="3082" width="4" customWidth="1"/>
    <col min="3083" max="3083" width="14.42578125" customWidth="1"/>
    <col min="3329" max="3329" width="3.5703125" customWidth="1"/>
    <col min="3330" max="3330" width="30.85546875" customWidth="1"/>
    <col min="3331" max="3331" width="14.42578125" customWidth="1"/>
    <col min="3332" max="3332" width="4" customWidth="1"/>
    <col min="3333" max="3333" width="14.42578125" customWidth="1"/>
    <col min="3334" max="3334" width="4" customWidth="1"/>
    <col min="3335" max="3335" width="14.42578125" customWidth="1"/>
    <col min="3336" max="3336" width="4" customWidth="1"/>
    <col min="3337" max="3337" width="14.42578125" customWidth="1"/>
    <col min="3338" max="3338" width="4" customWidth="1"/>
    <col min="3339" max="3339" width="14.42578125" customWidth="1"/>
    <col min="3585" max="3585" width="3.5703125" customWidth="1"/>
    <col min="3586" max="3586" width="30.85546875" customWidth="1"/>
    <col min="3587" max="3587" width="14.42578125" customWidth="1"/>
    <col min="3588" max="3588" width="4" customWidth="1"/>
    <col min="3589" max="3589" width="14.42578125" customWidth="1"/>
    <col min="3590" max="3590" width="4" customWidth="1"/>
    <col min="3591" max="3591" width="14.42578125" customWidth="1"/>
    <col min="3592" max="3592" width="4" customWidth="1"/>
    <col min="3593" max="3593" width="14.42578125" customWidth="1"/>
    <col min="3594" max="3594" width="4" customWidth="1"/>
    <col min="3595" max="3595" width="14.42578125" customWidth="1"/>
    <col min="3841" max="3841" width="3.5703125" customWidth="1"/>
    <col min="3842" max="3842" width="30.85546875" customWidth="1"/>
    <col min="3843" max="3843" width="14.42578125" customWidth="1"/>
    <col min="3844" max="3844" width="4" customWidth="1"/>
    <col min="3845" max="3845" width="14.42578125" customWidth="1"/>
    <col min="3846" max="3846" width="4" customWidth="1"/>
    <col min="3847" max="3847" width="14.42578125" customWidth="1"/>
    <col min="3848" max="3848" width="4" customWidth="1"/>
    <col min="3849" max="3849" width="14.42578125" customWidth="1"/>
    <col min="3850" max="3850" width="4" customWidth="1"/>
    <col min="3851" max="3851" width="14.42578125" customWidth="1"/>
    <col min="4097" max="4097" width="3.5703125" customWidth="1"/>
    <col min="4098" max="4098" width="30.85546875" customWidth="1"/>
    <col min="4099" max="4099" width="14.42578125" customWidth="1"/>
    <col min="4100" max="4100" width="4" customWidth="1"/>
    <col min="4101" max="4101" width="14.42578125" customWidth="1"/>
    <col min="4102" max="4102" width="4" customWidth="1"/>
    <col min="4103" max="4103" width="14.42578125" customWidth="1"/>
    <col min="4104" max="4104" width="4" customWidth="1"/>
    <col min="4105" max="4105" width="14.42578125" customWidth="1"/>
    <col min="4106" max="4106" width="4" customWidth="1"/>
    <col min="4107" max="4107" width="14.42578125" customWidth="1"/>
    <col min="4353" max="4353" width="3.5703125" customWidth="1"/>
    <col min="4354" max="4354" width="30.85546875" customWidth="1"/>
    <col min="4355" max="4355" width="14.42578125" customWidth="1"/>
    <col min="4356" max="4356" width="4" customWidth="1"/>
    <col min="4357" max="4357" width="14.42578125" customWidth="1"/>
    <col min="4358" max="4358" width="4" customWidth="1"/>
    <col min="4359" max="4359" width="14.42578125" customWidth="1"/>
    <col min="4360" max="4360" width="4" customWidth="1"/>
    <col min="4361" max="4361" width="14.42578125" customWidth="1"/>
    <col min="4362" max="4362" width="4" customWidth="1"/>
    <col min="4363" max="4363" width="14.42578125" customWidth="1"/>
    <col min="4609" max="4609" width="3.5703125" customWidth="1"/>
    <col min="4610" max="4610" width="30.85546875" customWidth="1"/>
    <col min="4611" max="4611" width="14.42578125" customWidth="1"/>
    <col min="4612" max="4612" width="4" customWidth="1"/>
    <col min="4613" max="4613" width="14.42578125" customWidth="1"/>
    <col min="4614" max="4614" width="4" customWidth="1"/>
    <col min="4615" max="4615" width="14.42578125" customWidth="1"/>
    <col min="4616" max="4616" width="4" customWidth="1"/>
    <col min="4617" max="4617" width="14.42578125" customWidth="1"/>
    <col min="4618" max="4618" width="4" customWidth="1"/>
    <col min="4619" max="4619" width="14.42578125" customWidth="1"/>
    <col min="4865" max="4865" width="3.5703125" customWidth="1"/>
    <col min="4866" max="4866" width="30.85546875" customWidth="1"/>
    <col min="4867" max="4867" width="14.42578125" customWidth="1"/>
    <col min="4868" max="4868" width="4" customWidth="1"/>
    <col min="4869" max="4869" width="14.42578125" customWidth="1"/>
    <col min="4870" max="4870" width="4" customWidth="1"/>
    <col min="4871" max="4871" width="14.42578125" customWidth="1"/>
    <col min="4872" max="4872" width="4" customWidth="1"/>
    <col min="4873" max="4873" width="14.42578125" customWidth="1"/>
    <col min="4874" max="4874" width="4" customWidth="1"/>
    <col min="4875" max="4875" width="14.42578125" customWidth="1"/>
    <col min="5121" max="5121" width="3.5703125" customWidth="1"/>
    <col min="5122" max="5122" width="30.85546875" customWidth="1"/>
    <col min="5123" max="5123" width="14.42578125" customWidth="1"/>
    <col min="5124" max="5124" width="4" customWidth="1"/>
    <col min="5125" max="5125" width="14.42578125" customWidth="1"/>
    <col min="5126" max="5126" width="4" customWidth="1"/>
    <col min="5127" max="5127" width="14.42578125" customWidth="1"/>
    <col min="5128" max="5128" width="4" customWidth="1"/>
    <col min="5129" max="5129" width="14.42578125" customWidth="1"/>
    <col min="5130" max="5130" width="4" customWidth="1"/>
    <col min="5131" max="5131" width="14.42578125" customWidth="1"/>
    <col min="5377" max="5377" width="3.5703125" customWidth="1"/>
    <col min="5378" max="5378" width="30.85546875" customWidth="1"/>
    <col min="5379" max="5379" width="14.42578125" customWidth="1"/>
    <col min="5380" max="5380" width="4" customWidth="1"/>
    <col min="5381" max="5381" width="14.42578125" customWidth="1"/>
    <col min="5382" max="5382" width="4" customWidth="1"/>
    <col min="5383" max="5383" width="14.42578125" customWidth="1"/>
    <col min="5384" max="5384" width="4" customWidth="1"/>
    <col min="5385" max="5385" width="14.42578125" customWidth="1"/>
    <col min="5386" max="5386" width="4" customWidth="1"/>
    <col min="5387" max="5387" width="14.42578125" customWidth="1"/>
    <col min="5633" max="5633" width="3.5703125" customWidth="1"/>
    <col min="5634" max="5634" width="30.85546875" customWidth="1"/>
    <col min="5635" max="5635" width="14.42578125" customWidth="1"/>
    <col min="5636" max="5636" width="4" customWidth="1"/>
    <col min="5637" max="5637" width="14.42578125" customWidth="1"/>
    <col min="5638" max="5638" width="4" customWidth="1"/>
    <col min="5639" max="5639" width="14.42578125" customWidth="1"/>
    <col min="5640" max="5640" width="4" customWidth="1"/>
    <col min="5641" max="5641" width="14.42578125" customWidth="1"/>
    <col min="5642" max="5642" width="4" customWidth="1"/>
    <col min="5643" max="5643" width="14.42578125" customWidth="1"/>
    <col min="5889" max="5889" width="3.5703125" customWidth="1"/>
    <col min="5890" max="5890" width="30.85546875" customWidth="1"/>
    <col min="5891" max="5891" width="14.42578125" customWidth="1"/>
    <col min="5892" max="5892" width="4" customWidth="1"/>
    <col min="5893" max="5893" width="14.42578125" customWidth="1"/>
    <col min="5894" max="5894" width="4" customWidth="1"/>
    <col min="5895" max="5895" width="14.42578125" customWidth="1"/>
    <col min="5896" max="5896" width="4" customWidth="1"/>
    <col min="5897" max="5897" width="14.42578125" customWidth="1"/>
    <col min="5898" max="5898" width="4" customWidth="1"/>
    <col min="5899" max="5899" width="14.42578125" customWidth="1"/>
    <col min="6145" max="6145" width="3.5703125" customWidth="1"/>
    <col min="6146" max="6146" width="30.85546875" customWidth="1"/>
    <col min="6147" max="6147" width="14.42578125" customWidth="1"/>
    <col min="6148" max="6148" width="4" customWidth="1"/>
    <col min="6149" max="6149" width="14.42578125" customWidth="1"/>
    <col min="6150" max="6150" width="4" customWidth="1"/>
    <col min="6151" max="6151" width="14.42578125" customWidth="1"/>
    <col min="6152" max="6152" width="4" customWidth="1"/>
    <col min="6153" max="6153" width="14.42578125" customWidth="1"/>
    <col min="6154" max="6154" width="4" customWidth="1"/>
    <col min="6155" max="6155" width="14.42578125" customWidth="1"/>
    <col min="6401" max="6401" width="3.5703125" customWidth="1"/>
    <col min="6402" max="6402" width="30.85546875" customWidth="1"/>
    <col min="6403" max="6403" width="14.42578125" customWidth="1"/>
    <col min="6404" max="6404" width="4" customWidth="1"/>
    <col min="6405" max="6405" width="14.42578125" customWidth="1"/>
    <col min="6406" max="6406" width="4" customWidth="1"/>
    <col min="6407" max="6407" width="14.42578125" customWidth="1"/>
    <col min="6408" max="6408" width="4" customWidth="1"/>
    <col min="6409" max="6409" width="14.42578125" customWidth="1"/>
    <col min="6410" max="6410" width="4" customWidth="1"/>
    <col min="6411" max="6411" width="14.42578125" customWidth="1"/>
    <col min="6657" max="6657" width="3.5703125" customWidth="1"/>
    <col min="6658" max="6658" width="30.85546875" customWidth="1"/>
    <col min="6659" max="6659" width="14.42578125" customWidth="1"/>
    <col min="6660" max="6660" width="4" customWidth="1"/>
    <col min="6661" max="6661" width="14.42578125" customWidth="1"/>
    <col min="6662" max="6662" width="4" customWidth="1"/>
    <col min="6663" max="6663" width="14.42578125" customWidth="1"/>
    <col min="6664" max="6664" width="4" customWidth="1"/>
    <col min="6665" max="6665" width="14.42578125" customWidth="1"/>
    <col min="6666" max="6666" width="4" customWidth="1"/>
    <col min="6667" max="6667" width="14.42578125" customWidth="1"/>
    <col min="6913" max="6913" width="3.5703125" customWidth="1"/>
    <col min="6914" max="6914" width="30.85546875" customWidth="1"/>
    <col min="6915" max="6915" width="14.42578125" customWidth="1"/>
    <col min="6916" max="6916" width="4" customWidth="1"/>
    <col min="6917" max="6917" width="14.42578125" customWidth="1"/>
    <col min="6918" max="6918" width="4" customWidth="1"/>
    <col min="6919" max="6919" width="14.42578125" customWidth="1"/>
    <col min="6920" max="6920" width="4" customWidth="1"/>
    <col min="6921" max="6921" width="14.42578125" customWidth="1"/>
    <col min="6922" max="6922" width="4" customWidth="1"/>
    <col min="6923" max="6923" width="14.42578125" customWidth="1"/>
    <col min="7169" max="7169" width="3.5703125" customWidth="1"/>
    <col min="7170" max="7170" width="30.85546875" customWidth="1"/>
    <col min="7171" max="7171" width="14.42578125" customWidth="1"/>
    <col min="7172" max="7172" width="4" customWidth="1"/>
    <col min="7173" max="7173" width="14.42578125" customWidth="1"/>
    <col min="7174" max="7174" width="4" customWidth="1"/>
    <col min="7175" max="7175" width="14.42578125" customWidth="1"/>
    <col min="7176" max="7176" width="4" customWidth="1"/>
    <col min="7177" max="7177" width="14.42578125" customWidth="1"/>
    <col min="7178" max="7178" width="4" customWidth="1"/>
    <col min="7179" max="7179" width="14.42578125" customWidth="1"/>
    <col min="7425" max="7425" width="3.5703125" customWidth="1"/>
    <col min="7426" max="7426" width="30.85546875" customWidth="1"/>
    <col min="7427" max="7427" width="14.42578125" customWidth="1"/>
    <col min="7428" max="7428" width="4" customWidth="1"/>
    <col min="7429" max="7429" width="14.42578125" customWidth="1"/>
    <col min="7430" max="7430" width="4" customWidth="1"/>
    <col min="7431" max="7431" width="14.42578125" customWidth="1"/>
    <col min="7432" max="7432" width="4" customWidth="1"/>
    <col min="7433" max="7433" width="14.42578125" customWidth="1"/>
    <col min="7434" max="7434" width="4" customWidth="1"/>
    <col min="7435" max="7435" width="14.42578125" customWidth="1"/>
    <col min="7681" max="7681" width="3.5703125" customWidth="1"/>
    <col min="7682" max="7682" width="30.85546875" customWidth="1"/>
    <col min="7683" max="7683" width="14.42578125" customWidth="1"/>
    <col min="7684" max="7684" width="4" customWidth="1"/>
    <col min="7685" max="7685" width="14.42578125" customWidth="1"/>
    <col min="7686" max="7686" width="4" customWidth="1"/>
    <col min="7687" max="7687" width="14.42578125" customWidth="1"/>
    <col min="7688" max="7688" width="4" customWidth="1"/>
    <col min="7689" max="7689" width="14.42578125" customWidth="1"/>
    <col min="7690" max="7690" width="4" customWidth="1"/>
    <col min="7691" max="7691" width="14.42578125" customWidth="1"/>
    <col min="7937" max="7937" width="3.5703125" customWidth="1"/>
    <col min="7938" max="7938" width="30.85546875" customWidth="1"/>
    <col min="7939" max="7939" width="14.42578125" customWidth="1"/>
    <col min="7940" max="7940" width="4" customWidth="1"/>
    <col min="7941" max="7941" width="14.42578125" customWidth="1"/>
    <col min="7942" max="7942" width="4" customWidth="1"/>
    <col min="7943" max="7943" width="14.42578125" customWidth="1"/>
    <col min="7944" max="7944" width="4" customWidth="1"/>
    <col min="7945" max="7945" width="14.42578125" customWidth="1"/>
    <col min="7946" max="7946" width="4" customWidth="1"/>
    <col min="7947" max="7947" width="14.42578125" customWidth="1"/>
    <col min="8193" max="8193" width="3.5703125" customWidth="1"/>
    <col min="8194" max="8194" width="30.85546875" customWidth="1"/>
    <col min="8195" max="8195" width="14.42578125" customWidth="1"/>
    <col min="8196" max="8196" width="4" customWidth="1"/>
    <col min="8197" max="8197" width="14.42578125" customWidth="1"/>
    <col min="8198" max="8198" width="4" customWidth="1"/>
    <col min="8199" max="8199" width="14.42578125" customWidth="1"/>
    <col min="8200" max="8200" width="4" customWidth="1"/>
    <col min="8201" max="8201" width="14.42578125" customWidth="1"/>
    <col min="8202" max="8202" width="4" customWidth="1"/>
    <col min="8203" max="8203" width="14.42578125" customWidth="1"/>
    <col min="8449" max="8449" width="3.5703125" customWidth="1"/>
    <col min="8450" max="8450" width="30.85546875" customWidth="1"/>
    <col min="8451" max="8451" width="14.42578125" customWidth="1"/>
    <col min="8452" max="8452" width="4" customWidth="1"/>
    <col min="8453" max="8453" width="14.42578125" customWidth="1"/>
    <col min="8454" max="8454" width="4" customWidth="1"/>
    <col min="8455" max="8455" width="14.42578125" customWidth="1"/>
    <col min="8456" max="8456" width="4" customWidth="1"/>
    <col min="8457" max="8457" width="14.42578125" customWidth="1"/>
    <col min="8458" max="8458" width="4" customWidth="1"/>
    <col min="8459" max="8459" width="14.42578125" customWidth="1"/>
    <col min="8705" max="8705" width="3.5703125" customWidth="1"/>
    <col min="8706" max="8706" width="30.85546875" customWidth="1"/>
    <col min="8707" max="8707" width="14.42578125" customWidth="1"/>
    <col min="8708" max="8708" width="4" customWidth="1"/>
    <col min="8709" max="8709" width="14.42578125" customWidth="1"/>
    <col min="8710" max="8710" width="4" customWidth="1"/>
    <col min="8711" max="8711" width="14.42578125" customWidth="1"/>
    <col min="8712" max="8712" width="4" customWidth="1"/>
    <col min="8713" max="8713" width="14.42578125" customWidth="1"/>
    <col min="8714" max="8714" width="4" customWidth="1"/>
    <col min="8715" max="8715" width="14.42578125" customWidth="1"/>
    <col min="8961" max="8961" width="3.5703125" customWidth="1"/>
    <col min="8962" max="8962" width="30.85546875" customWidth="1"/>
    <col min="8963" max="8963" width="14.42578125" customWidth="1"/>
    <col min="8964" max="8964" width="4" customWidth="1"/>
    <col min="8965" max="8965" width="14.42578125" customWidth="1"/>
    <col min="8966" max="8966" width="4" customWidth="1"/>
    <col min="8967" max="8967" width="14.42578125" customWidth="1"/>
    <col min="8968" max="8968" width="4" customWidth="1"/>
    <col min="8969" max="8969" width="14.42578125" customWidth="1"/>
    <col min="8970" max="8970" width="4" customWidth="1"/>
    <col min="8971" max="8971" width="14.42578125" customWidth="1"/>
    <col min="9217" max="9217" width="3.5703125" customWidth="1"/>
    <col min="9218" max="9218" width="30.85546875" customWidth="1"/>
    <col min="9219" max="9219" width="14.42578125" customWidth="1"/>
    <col min="9220" max="9220" width="4" customWidth="1"/>
    <col min="9221" max="9221" width="14.42578125" customWidth="1"/>
    <col min="9222" max="9222" width="4" customWidth="1"/>
    <col min="9223" max="9223" width="14.42578125" customWidth="1"/>
    <col min="9224" max="9224" width="4" customWidth="1"/>
    <col min="9225" max="9225" width="14.42578125" customWidth="1"/>
    <col min="9226" max="9226" width="4" customWidth="1"/>
    <col min="9227" max="9227" width="14.42578125" customWidth="1"/>
    <col min="9473" max="9473" width="3.5703125" customWidth="1"/>
    <col min="9474" max="9474" width="30.85546875" customWidth="1"/>
    <col min="9475" max="9475" width="14.42578125" customWidth="1"/>
    <col min="9476" max="9476" width="4" customWidth="1"/>
    <col min="9477" max="9477" width="14.42578125" customWidth="1"/>
    <col min="9478" max="9478" width="4" customWidth="1"/>
    <col min="9479" max="9479" width="14.42578125" customWidth="1"/>
    <col min="9480" max="9480" width="4" customWidth="1"/>
    <col min="9481" max="9481" width="14.42578125" customWidth="1"/>
    <col min="9482" max="9482" width="4" customWidth="1"/>
    <col min="9483" max="9483" width="14.42578125" customWidth="1"/>
    <col min="9729" max="9729" width="3.5703125" customWidth="1"/>
    <col min="9730" max="9730" width="30.85546875" customWidth="1"/>
    <col min="9731" max="9731" width="14.42578125" customWidth="1"/>
    <col min="9732" max="9732" width="4" customWidth="1"/>
    <col min="9733" max="9733" width="14.42578125" customWidth="1"/>
    <col min="9734" max="9734" width="4" customWidth="1"/>
    <col min="9735" max="9735" width="14.42578125" customWidth="1"/>
    <col min="9736" max="9736" width="4" customWidth="1"/>
    <col min="9737" max="9737" width="14.42578125" customWidth="1"/>
    <col min="9738" max="9738" width="4" customWidth="1"/>
    <col min="9739" max="9739" width="14.42578125" customWidth="1"/>
    <col min="9985" max="9985" width="3.5703125" customWidth="1"/>
    <col min="9986" max="9986" width="30.85546875" customWidth="1"/>
    <col min="9987" max="9987" width="14.42578125" customWidth="1"/>
    <col min="9988" max="9988" width="4" customWidth="1"/>
    <col min="9989" max="9989" width="14.42578125" customWidth="1"/>
    <col min="9990" max="9990" width="4" customWidth="1"/>
    <col min="9991" max="9991" width="14.42578125" customWidth="1"/>
    <col min="9992" max="9992" width="4" customWidth="1"/>
    <col min="9993" max="9993" width="14.42578125" customWidth="1"/>
    <col min="9994" max="9994" width="4" customWidth="1"/>
    <col min="9995" max="9995" width="14.42578125" customWidth="1"/>
    <col min="10241" max="10241" width="3.5703125" customWidth="1"/>
    <col min="10242" max="10242" width="30.85546875" customWidth="1"/>
    <col min="10243" max="10243" width="14.42578125" customWidth="1"/>
    <col min="10244" max="10244" width="4" customWidth="1"/>
    <col min="10245" max="10245" width="14.42578125" customWidth="1"/>
    <col min="10246" max="10246" width="4" customWidth="1"/>
    <col min="10247" max="10247" width="14.42578125" customWidth="1"/>
    <col min="10248" max="10248" width="4" customWidth="1"/>
    <col min="10249" max="10249" width="14.42578125" customWidth="1"/>
    <col min="10250" max="10250" width="4" customWidth="1"/>
    <col min="10251" max="10251" width="14.42578125" customWidth="1"/>
    <col min="10497" max="10497" width="3.5703125" customWidth="1"/>
    <col min="10498" max="10498" width="30.85546875" customWidth="1"/>
    <col min="10499" max="10499" width="14.42578125" customWidth="1"/>
    <col min="10500" max="10500" width="4" customWidth="1"/>
    <col min="10501" max="10501" width="14.42578125" customWidth="1"/>
    <col min="10502" max="10502" width="4" customWidth="1"/>
    <col min="10503" max="10503" width="14.42578125" customWidth="1"/>
    <col min="10504" max="10504" width="4" customWidth="1"/>
    <col min="10505" max="10505" width="14.42578125" customWidth="1"/>
    <col min="10506" max="10506" width="4" customWidth="1"/>
    <col min="10507" max="10507" width="14.42578125" customWidth="1"/>
    <col min="10753" max="10753" width="3.5703125" customWidth="1"/>
    <col min="10754" max="10754" width="30.85546875" customWidth="1"/>
    <col min="10755" max="10755" width="14.42578125" customWidth="1"/>
    <col min="10756" max="10756" width="4" customWidth="1"/>
    <col min="10757" max="10757" width="14.42578125" customWidth="1"/>
    <col min="10758" max="10758" width="4" customWidth="1"/>
    <col min="10759" max="10759" width="14.42578125" customWidth="1"/>
    <col min="10760" max="10760" width="4" customWidth="1"/>
    <col min="10761" max="10761" width="14.42578125" customWidth="1"/>
    <col min="10762" max="10762" width="4" customWidth="1"/>
    <col min="10763" max="10763" width="14.42578125" customWidth="1"/>
    <col min="11009" max="11009" width="3.5703125" customWidth="1"/>
    <col min="11010" max="11010" width="30.85546875" customWidth="1"/>
    <col min="11011" max="11011" width="14.42578125" customWidth="1"/>
    <col min="11012" max="11012" width="4" customWidth="1"/>
    <col min="11013" max="11013" width="14.42578125" customWidth="1"/>
    <col min="11014" max="11014" width="4" customWidth="1"/>
    <col min="11015" max="11015" width="14.42578125" customWidth="1"/>
    <col min="11016" max="11016" width="4" customWidth="1"/>
    <col min="11017" max="11017" width="14.42578125" customWidth="1"/>
    <col min="11018" max="11018" width="4" customWidth="1"/>
    <col min="11019" max="11019" width="14.42578125" customWidth="1"/>
    <col min="11265" max="11265" width="3.5703125" customWidth="1"/>
    <col min="11266" max="11266" width="30.85546875" customWidth="1"/>
    <col min="11267" max="11267" width="14.42578125" customWidth="1"/>
    <col min="11268" max="11268" width="4" customWidth="1"/>
    <col min="11269" max="11269" width="14.42578125" customWidth="1"/>
    <col min="11270" max="11270" width="4" customWidth="1"/>
    <col min="11271" max="11271" width="14.42578125" customWidth="1"/>
    <col min="11272" max="11272" width="4" customWidth="1"/>
    <col min="11273" max="11273" width="14.42578125" customWidth="1"/>
    <col min="11274" max="11274" width="4" customWidth="1"/>
    <col min="11275" max="11275" width="14.42578125" customWidth="1"/>
    <col min="11521" max="11521" width="3.5703125" customWidth="1"/>
    <col min="11522" max="11522" width="30.85546875" customWidth="1"/>
    <col min="11523" max="11523" width="14.42578125" customWidth="1"/>
    <col min="11524" max="11524" width="4" customWidth="1"/>
    <col min="11525" max="11525" width="14.42578125" customWidth="1"/>
    <col min="11526" max="11526" width="4" customWidth="1"/>
    <col min="11527" max="11527" width="14.42578125" customWidth="1"/>
    <col min="11528" max="11528" width="4" customWidth="1"/>
    <col min="11529" max="11529" width="14.42578125" customWidth="1"/>
    <col min="11530" max="11530" width="4" customWidth="1"/>
    <col min="11531" max="11531" width="14.42578125" customWidth="1"/>
    <col min="11777" max="11777" width="3.5703125" customWidth="1"/>
    <col min="11778" max="11778" width="30.85546875" customWidth="1"/>
    <col min="11779" max="11779" width="14.42578125" customWidth="1"/>
    <col min="11780" max="11780" width="4" customWidth="1"/>
    <col min="11781" max="11781" width="14.42578125" customWidth="1"/>
    <col min="11782" max="11782" width="4" customWidth="1"/>
    <col min="11783" max="11783" width="14.42578125" customWidth="1"/>
    <col min="11784" max="11784" width="4" customWidth="1"/>
    <col min="11785" max="11785" width="14.42578125" customWidth="1"/>
    <col min="11786" max="11786" width="4" customWidth="1"/>
    <col min="11787" max="11787" width="14.42578125" customWidth="1"/>
    <col min="12033" max="12033" width="3.5703125" customWidth="1"/>
    <col min="12034" max="12034" width="30.85546875" customWidth="1"/>
    <col min="12035" max="12035" width="14.42578125" customWidth="1"/>
    <col min="12036" max="12036" width="4" customWidth="1"/>
    <col min="12037" max="12037" width="14.42578125" customWidth="1"/>
    <col min="12038" max="12038" width="4" customWidth="1"/>
    <col min="12039" max="12039" width="14.42578125" customWidth="1"/>
    <col min="12040" max="12040" width="4" customWidth="1"/>
    <col min="12041" max="12041" width="14.42578125" customWidth="1"/>
    <col min="12042" max="12042" width="4" customWidth="1"/>
    <col min="12043" max="12043" width="14.42578125" customWidth="1"/>
    <col min="12289" max="12289" width="3.5703125" customWidth="1"/>
    <col min="12290" max="12290" width="30.85546875" customWidth="1"/>
    <col min="12291" max="12291" width="14.42578125" customWidth="1"/>
    <col min="12292" max="12292" width="4" customWidth="1"/>
    <col min="12293" max="12293" width="14.42578125" customWidth="1"/>
    <col min="12294" max="12294" width="4" customWidth="1"/>
    <col min="12295" max="12295" width="14.42578125" customWidth="1"/>
    <col min="12296" max="12296" width="4" customWidth="1"/>
    <col min="12297" max="12297" width="14.42578125" customWidth="1"/>
    <col min="12298" max="12298" width="4" customWidth="1"/>
    <col min="12299" max="12299" width="14.42578125" customWidth="1"/>
    <col min="12545" max="12545" width="3.5703125" customWidth="1"/>
    <col min="12546" max="12546" width="30.85546875" customWidth="1"/>
    <col min="12547" max="12547" width="14.42578125" customWidth="1"/>
    <col min="12548" max="12548" width="4" customWidth="1"/>
    <col min="12549" max="12549" width="14.42578125" customWidth="1"/>
    <col min="12550" max="12550" width="4" customWidth="1"/>
    <col min="12551" max="12551" width="14.42578125" customWidth="1"/>
    <col min="12552" max="12552" width="4" customWidth="1"/>
    <col min="12553" max="12553" width="14.42578125" customWidth="1"/>
    <col min="12554" max="12554" width="4" customWidth="1"/>
    <col min="12555" max="12555" width="14.42578125" customWidth="1"/>
    <col min="12801" max="12801" width="3.5703125" customWidth="1"/>
    <col min="12802" max="12802" width="30.85546875" customWidth="1"/>
    <col min="12803" max="12803" width="14.42578125" customWidth="1"/>
    <col min="12804" max="12804" width="4" customWidth="1"/>
    <col min="12805" max="12805" width="14.42578125" customWidth="1"/>
    <col min="12806" max="12806" width="4" customWidth="1"/>
    <col min="12807" max="12807" width="14.42578125" customWidth="1"/>
    <col min="12808" max="12808" width="4" customWidth="1"/>
    <col min="12809" max="12809" width="14.42578125" customWidth="1"/>
    <col min="12810" max="12810" width="4" customWidth="1"/>
    <col min="12811" max="12811" width="14.42578125" customWidth="1"/>
    <col min="13057" max="13057" width="3.5703125" customWidth="1"/>
    <col min="13058" max="13058" width="30.85546875" customWidth="1"/>
    <col min="13059" max="13059" width="14.42578125" customWidth="1"/>
    <col min="13060" max="13060" width="4" customWidth="1"/>
    <col min="13061" max="13061" width="14.42578125" customWidth="1"/>
    <col min="13062" max="13062" width="4" customWidth="1"/>
    <col min="13063" max="13063" width="14.42578125" customWidth="1"/>
    <col min="13064" max="13064" width="4" customWidth="1"/>
    <col min="13065" max="13065" width="14.42578125" customWidth="1"/>
    <col min="13066" max="13066" width="4" customWidth="1"/>
    <col min="13067" max="13067" width="14.42578125" customWidth="1"/>
    <col min="13313" max="13313" width="3.5703125" customWidth="1"/>
    <col min="13314" max="13314" width="30.85546875" customWidth="1"/>
    <col min="13315" max="13315" width="14.42578125" customWidth="1"/>
    <col min="13316" max="13316" width="4" customWidth="1"/>
    <col min="13317" max="13317" width="14.42578125" customWidth="1"/>
    <col min="13318" max="13318" width="4" customWidth="1"/>
    <col min="13319" max="13319" width="14.42578125" customWidth="1"/>
    <col min="13320" max="13320" width="4" customWidth="1"/>
    <col min="13321" max="13321" width="14.42578125" customWidth="1"/>
    <col min="13322" max="13322" width="4" customWidth="1"/>
    <col min="13323" max="13323" width="14.42578125" customWidth="1"/>
    <col min="13569" max="13569" width="3.5703125" customWidth="1"/>
    <col min="13570" max="13570" width="30.85546875" customWidth="1"/>
    <col min="13571" max="13571" width="14.42578125" customWidth="1"/>
    <col min="13572" max="13572" width="4" customWidth="1"/>
    <col min="13573" max="13573" width="14.42578125" customWidth="1"/>
    <col min="13574" max="13574" width="4" customWidth="1"/>
    <col min="13575" max="13575" width="14.42578125" customWidth="1"/>
    <col min="13576" max="13576" width="4" customWidth="1"/>
    <col min="13577" max="13577" width="14.42578125" customWidth="1"/>
    <col min="13578" max="13578" width="4" customWidth="1"/>
    <col min="13579" max="13579" width="14.42578125" customWidth="1"/>
    <col min="13825" max="13825" width="3.5703125" customWidth="1"/>
    <col min="13826" max="13826" width="30.85546875" customWidth="1"/>
    <col min="13827" max="13827" width="14.42578125" customWidth="1"/>
    <col min="13828" max="13828" width="4" customWidth="1"/>
    <col min="13829" max="13829" width="14.42578125" customWidth="1"/>
    <col min="13830" max="13830" width="4" customWidth="1"/>
    <col min="13831" max="13831" width="14.42578125" customWidth="1"/>
    <col min="13832" max="13832" width="4" customWidth="1"/>
    <col min="13833" max="13833" width="14.42578125" customWidth="1"/>
    <col min="13834" max="13834" width="4" customWidth="1"/>
    <col min="13835" max="13835" width="14.42578125" customWidth="1"/>
    <col min="14081" max="14081" width="3.5703125" customWidth="1"/>
    <col min="14082" max="14082" width="30.85546875" customWidth="1"/>
    <col min="14083" max="14083" width="14.42578125" customWidth="1"/>
    <col min="14084" max="14084" width="4" customWidth="1"/>
    <col min="14085" max="14085" width="14.42578125" customWidth="1"/>
    <col min="14086" max="14086" width="4" customWidth="1"/>
    <col min="14087" max="14087" width="14.42578125" customWidth="1"/>
    <col min="14088" max="14088" width="4" customWidth="1"/>
    <col min="14089" max="14089" width="14.42578125" customWidth="1"/>
    <col min="14090" max="14090" width="4" customWidth="1"/>
    <col min="14091" max="14091" width="14.42578125" customWidth="1"/>
    <col min="14337" max="14337" width="3.5703125" customWidth="1"/>
    <col min="14338" max="14338" width="30.85546875" customWidth="1"/>
    <col min="14339" max="14339" width="14.42578125" customWidth="1"/>
    <col min="14340" max="14340" width="4" customWidth="1"/>
    <col min="14341" max="14341" width="14.42578125" customWidth="1"/>
    <col min="14342" max="14342" width="4" customWidth="1"/>
    <col min="14343" max="14343" width="14.42578125" customWidth="1"/>
    <col min="14344" max="14344" width="4" customWidth="1"/>
    <col min="14345" max="14345" width="14.42578125" customWidth="1"/>
    <col min="14346" max="14346" width="4" customWidth="1"/>
    <col min="14347" max="14347" width="14.42578125" customWidth="1"/>
    <col min="14593" max="14593" width="3.5703125" customWidth="1"/>
    <col min="14594" max="14594" width="30.85546875" customWidth="1"/>
    <col min="14595" max="14595" width="14.42578125" customWidth="1"/>
    <col min="14596" max="14596" width="4" customWidth="1"/>
    <col min="14597" max="14597" width="14.42578125" customWidth="1"/>
    <col min="14598" max="14598" width="4" customWidth="1"/>
    <col min="14599" max="14599" width="14.42578125" customWidth="1"/>
    <col min="14600" max="14600" width="4" customWidth="1"/>
    <col min="14601" max="14601" width="14.42578125" customWidth="1"/>
    <col min="14602" max="14602" width="4" customWidth="1"/>
    <col min="14603" max="14603" width="14.42578125" customWidth="1"/>
    <col min="14849" max="14849" width="3.5703125" customWidth="1"/>
    <col min="14850" max="14850" width="30.85546875" customWidth="1"/>
    <col min="14851" max="14851" width="14.42578125" customWidth="1"/>
    <col min="14852" max="14852" width="4" customWidth="1"/>
    <col min="14853" max="14853" width="14.42578125" customWidth="1"/>
    <col min="14854" max="14854" width="4" customWidth="1"/>
    <col min="14855" max="14855" width="14.42578125" customWidth="1"/>
    <col min="14856" max="14856" width="4" customWidth="1"/>
    <col min="14857" max="14857" width="14.42578125" customWidth="1"/>
    <col min="14858" max="14858" width="4" customWidth="1"/>
    <col min="14859" max="14859" width="14.42578125" customWidth="1"/>
    <col min="15105" max="15105" width="3.5703125" customWidth="1"/>
    <col min="15106" max="15106" width="30.85546875" customWidth="1"/>
    <col min="15107" max="15107" width="14.42578125" customWidth="1"/>
    <col min="15108" max="15108" width="4" customWidth="1"/>
    <col min="15109" max="15109" width="14.42578125" customWidth="1"/>
    <col min="15110" max="15110" width="4" customWidth="1"/>
    <col min="15111" max="15111" width="14.42578125" customWidth="1"/>
    <col min="15112" max="15112" width="4" customWidth="1"/>
    <col min="15113" max="15113" width="14.42578125" customWidth="1"/>
    <col min="15114" max="15114" width="4" customWidth="1"/>
    <col min="15115" max="15115" width="14.42578125" customWidth="1"/>
    <col min="15361" max="15361" width="3.5703125" customWidth="1"/>
    <col min="15362" max="15362" width="30.85546875" customWidth="1"/>
    <col min="15363" max="15363" width="14.42578125" customWidth="1"/>
    <col min="15364" max="15364" width="4" customWidth="1"/>
    <col min="15365" max="15365" width="14.42578125" customWidth="1"/>
    <col min="15366" max="15366" width="4" customWidth="1"/>
    <col min="15367" max="15367" width="14.42578125" customWidth="1"/>
    <col min="15368" max="15368" width="4" customWidth="1"/>
    <col min="15369" max="15369" width="14.42578125" customWidth="1"/>
    <col min="15370" max="15370" width="4" customWidth="1"/>
    <col min="15371" max="15371" width="14.42578125" customWidth="1"/>
    <col min="15617" max="15617" width="3.5703125" customWidth="1"/>
    <col min="15618" max="15618" width="30.85546875" customWidth="1"/>
    <col min="15619" max="15619" width="14.42578125" customWidth="1"/>
    <col min="15620" max="15620" width="4" customWidth="1"/>
    <col min="15621" max="15621" width="14.42578125" customWidth="1"/>
    <col min="15622" max="15622" width="4" customWidth="1"/>
    <col min="15623" max="15623" width="14.42578125" customWidth="1"/>
    <col min="15624" max="15624" width="4" customWidth="1"/>
    <col min="15625" max="15625" width="14.42578125" customWidth="1"/>
    <col min="15626" max="15626" width="4" customWidth="1"/>
    <col min="15627" max="15627" width="14.42578125" customWidth="1"/>
    <col min="15873" max="15873" width="3.5703125" customWidth="1"/>
    <col min="15874" max="15874" width="30.85546875" customWidth="1"/>
    <col min="15875" max="15875" width="14.42578125" customWidth="1"/>
    <col min="15876" max="15876" width="4" customWidth="1"/>
    <col min="15877" max="15877" width="14.42578125" customWidth="1"/>
    <col min="15878" max="15878" width="4" customWidth="1"/>
    <col min="15879" max="15879" width="14.42578125" customWidth="1"/>
    <col min="15880" max="15880" width="4" customWidth="1"/>
    <col min="15881" max="15881" width="14.42578125" customWidth="1"/>
    <col min="15882" max="15882" width="4" customWidth="1"/>
    <col min="15883" max="15883" width="14.42578125" customWidth="1"/>
    <col min="16129" max="16129" width="3.5703125" customWidth="1"/>
    <col min="16130" max="16130" width="30.85546875" customWidth="1"/>
    <col min="16131" max="16131" width="14.42578125" customWidth="1"/>
    <col min="16132" max="16132" width="4" customWidth="1"/>
    <col min="16133" max="16133" width="14.42578125" customWidth="1"/>
    <col min="16134" max="16134" width="4" customWidth="1"/>
    <col min="16135" max="16135" width="14.42578125" customWidth="1"/>
    <col min="16136" max="16136" width="4" customWidth="1"/>
    <col min="16137" max="16137" width="14.42578125" customWidth="1"/>
    <col min="16138" max="16138" width="4" customWidth="1"/>
    <col min="16139" max="16139" width="14.42578125" customWidth="1"/>
  </cols>
  <sheetData>
    <row r="1" spans="2:12" ht="26.25" x14ac:dyDescent="0.4">
      <c r="B1" s="2" t="s">
        <v>36</v>
      </c>
      <c r="C1" s="3"/>
      <c r="D1" s="3"/>
      <c r="E1" s="3"/>
      <c r="F1" s="3"/>
      <c r="G1" s="3"/>
      <c r="H1" s="3"/>
      <c r="I1" s="3"/>
      <c r="J1" s="3"/>
      <c r="K1" s="3"/>
    </row>
    <row r="3" spans="2:12" x14ac:dyDescent="0.2">
      <c r="B3" s="20" t="s">
        <v>34</v>
      </c>
    </row>
    <row r="4" spans="2:12" ht="7.5" customHeight="1" x14ac:dyDescent="0.2"/>
    <row r="5" spans="2:12" ht="15.75" x14ac:dyDescent="0.25">
      <c r="B5" s="32" t="s">
        <v>59</v>
      </c>
      <c r="C5" s="21" t="s">
        <v>39</v>
      </c>
      <c r="D5" s="33"/>
      <c r="E5" s="21" t="s">
        <v>38</v>
      </c>
      <c r="F5" s="71" t="s">
        <v>20</v>
      </c>
      <c r="G5" s="21" t="s">
        <v>35</v>
      </c>
      <c r="H5" s="33"/>
      <c r="I5" s="21" t="s">
        <v>24</v>
      </c>
      <c r="J5" s="33"/>
      <c r="K5" s="21" t="s">
        <v>25</v>
      </c>
    </row>
    <row r="6" spans="2:12" ht="21.75" customHeight="1" x14ac:dyDescent="0.2">
      <c r="B6" s="24" t="s">
        <v>3</v>
      </c>
      <c r="C6" s="66">
        <v>713.73299999999995</v>
      </c>
      <c r="D6" s="34"/>
      <c r="E6" s="66">
        <v>790.53599999999994</v>
      </c>
      <c r="F6" s="66"/>
      <c r="G6" s="66">
        <v>939.1</v>
      </c>
      <c r="H6" s="34"/>
      <c r="I6" s="66">
        <v>959.7</v>
      </c>
      <c r="J6" s="66"/>
      <c r="K6" s="66">
        <v>867.5</v>
      </c>
      <c r="L6" s="34"/>
    </row>
    <row r="7" spans="2:12" ht="3.75" customHeight="1" x14ac:dyDescent="0.2">
      <c r="B7" s="24"/>
      <c r="C7" s="67"/>
      <c r="D7" s="67"/>
      <c r="E7" s="67"/>
      <c r="F7" s="67"/>
      <c r="G7" s="67"/>
      <c r="H7" s="67"/>
      <c r="I7" s="67"/>
      <c r="J7" s="67"/>
      <c r="K7" s="67"/>
      <c r="L7" s="67"/>
    </row>
    <row r="8" spans="2:12" ht="16.5" customHeight="1" x14ac:dyDescent="0.2">
      <c r="B8" t="s">
        <v>4</v>
      </c>
      <c r="C8" s="68">
        <v>366.49200000000002</v>
      </c>
      <c r="D8" s="34"/>
      <c r="E8" s="68">
        <v>407.57900000000001</v>
      </c>
      <c r="F8" s="67"/>
      <c r="G8" s="68">
        <v>564</v>
      </c>
      <c r="H8" s="34"/>
      <c r="I8" s="68">
        <v>577.4</v>
      </c>
      <c r="J8" s="67"/>
      <c r="K8" s="68">
        <v>540.6</v>
      </c>
      <c r="L8" s="34"/>
    </row>
    <row r="9" spans="2:12" ht="7.5" customHeight="1" x14ac:dyDescent="0.2">
      <c r="B9" s="6"/>
      <c r="C9" s="67"/>
      <c r="D9" s="67"/>
      <c r="E9" s="67"/>
      <c r="F9" s="67"/>
      <c r="G9" s="67"/>
      <c r="H9" s="67"/>
      <c r="I9" s="67"/>
      <c r="J9" s="67"/>
      <c r="K9" s="67"/>
      <c r="L9" s="67"/>
    </row>
    <row r="10" spans="2:12" ht="18.75" customHeight="1" x14ac:dyDescent="0.2">
      <c r="B10" t="s">
        <v>0</v>
      </c>
      <c r="C10" s="68">
        <v>32.738999999999997</v>
      </c>
      <c r="D10" s="34"/>
      <c r="E10" s="68">
        <v>38.811</v>
      </c>
      <c r="F10" s="67"/>
      <c r="G10" s="68">
        <v>71</v>
      </c>
      <c r="H10" s="34"/>
      <c r="I10" s="68">
        <v>75.099999999999994</v>
      </c>
      <c r="J10" s="67"/>
      <c r="K10" s="68">
        <v>83.3</v>
      </c>
      <c r="L10" s="34"/>
    </row>
    <row r="11" spans="2:12" ht="7.5" customHeight="1" x14ac:dyDescent="0.2">
      <c r="B11" s="6"/>
      <c r="C11" s="67"/>
      <c r="D11" s="67"/>
      <c r="E11" s="67"/>
      <c r="F11" s="67"/>
      <c r="G11" s="67"/>
      <c r="H11" s="67"/>
      <c r="I11" s="67"/>
      <c r="J11" s="67"/>
      <c r="K11" s="67"/>
      <c r="L11" s="67"/>
    </row>
    <row r="12" spans="2:12" ht="18.75" customHeight="1" x14ac:dyDescent="0.2">
      <c r="B12" s="72" t="s">
        <v>58</v>
      </c>
      <c r="C12" s="68">
        <v>37.188000000000002</v>
      </c>
      <c r="D12" s="34"/>
      <c r="E12" s="68">
        <v>43.167000000000002</v>
      </c>
      <c r="F12" s="67"/>
      <c r="G12" s="68">
        <v>77.400000000000006</v>
      </c>
      <c r="H12" s="34"/>
      <c r="I12" s="68">
        <v>77.400000000000006</v>
      </c>
      <c r="J12" s="67"/>
      <c r="K12" s="68">
        <v>86.3</v>
      </c>
      <c r="L12" s="34"/>
    </row>
    <row r="13" spans="2:12" ht="7.5" customHeight="1" x14ac:dyDescent="0.2">
      <c r="B13" s="6"/>
      <c r="C13" s="67"/>
      <c r="D13" s="67"/>
      <c r="E13" s="67"/>
      <c r="F13" s="67"/>
      <c r="G13" s="67"/>
      <c r="H13" s="67"/>
      <c r="I13" s="67"/>
      <c r="J13" s="67"/>
      <c r="K13" s="67"/>
      <c r="L13" s="67"/>
    </row>
    <row r="14" spans="2:12" ht="17.25" customHeight="1" x14ac:dyDescent="0.2">
      <c r="B14" t="s">
        <v>13</v>
      </c>
      <c r="C14" s="87">
        <v>144.24</v>
      </c>
      <c r="D14" s="88"/>
      <c r="E14" s="87">
        <v>135.85400000000001</v>
      </c>
      <c r="F14" s="89"/>
      <c r="G14" s="87">
        <v>111.5</v>
      </c>
      <c r="H14" s="88"/>
      <c r="I14" s="89">
        <v>97.1</v>
      </c>
      <c r="J14" s="89"/>
      <c r="K14" s="89">
        <v>158.9</v>
      </c>
      <c r="L14" s="1"/>
    </row>
    <row r="15" spans="2:12" x14ac:dyDescent="0.2">
      <c r="L15" s="1"/>
    </row>
    <row r="17" spans="1:12" ht="63.75" customHeight="1" x14ac:dyDescent="0.2">
      <c r="A17" s="73" t="s">
        <v>20</v>
      </c>
      <c r="B17" s="91" t="s">
        <v>40</v>
      </c>
      <c r="C17" s="92"/>
      <c r="D17" s="92"/>
      <c r="E17" s="92"/>
      <c r="F17" s="92"/>
      <c r="G17" s="92"/>
      <c r="H17" s="92"/>
      <c r="I17" s="92"/>
      <c r="J17" s="92"/>
      <c r="K17" s="92"/>
    </row>
    <row r="18" spans="1:12" ht="34.5" customHeight="1" x14ac:dyDescent="0.2">
      <c r="A18" s="73" t="s">
        <v>41</v>
      </c>
      <c r="B18" s="91" t="s">
        <v>42</v>
      </c>
      <c r="C18" s="92"/>
      <c r="D18" s="92"/>
      <c r="E18" s="92"/>
      <c r="F18" s="92"/>
      <c r="G18" s="92"/>
      <c r="H18" s="92"/>
      <c r="I18" s="92"/>
      <c r="J18" s="92"/>
      <c r="K18" s="92"/>
    </row>
    <row r="19" spans="1:12" ht="8.25" customHeight="1" x14ac:dyDescent="0.2">
      <c r="B19" s="90"/>
      <c r="C19" s="90"/>
      <c r="D19" s="90"/>
      <c r="E19" s="90"/>
      <c r="F19" s="90"/>
      <c r="G19" s="90"/>
      <c r="H19" s="90"/>
      <c r="I19" s="90"/>
      <c r="J19" s="90"/>
      <c r="K19" s="90"/>
    </row>
    <row r="20" spans="1:12" ht="35.25" customHeight="1" x14ac:dyDescent="0.2">
      <c r="B20" s="91" t="s">
        <v>43</v>
      </c>
      <c r="C20" s="92"/>
      <c r="D20" s="92"/>
      <c r="E20" s="92"/>
      <c r="F20" s="92"/>
      <c r="G20" s="92"/>
      <c r="H20" s="92"/>
      <c r="I20" s="92"/>
      <c r="J20" s="92"/>
      <c r="K20" s="92"/>
    </row>
    <row r="21" spans="1:12" ht="8.25" customHeight="1" x14ac:dyDescent="0.2">
      <c r="B21" s="90"/>
      <c r="C21" s="90"/>
      <c r="D21" s="90"/>
      <c r="E21" s="90"/>
      <c r="F21" s="90"/>
      <c r="G21" s="90"/>
      <c r="H21" s="90"/>
      <c r="I21" s="90"/>
      <c r="J21" s="90"/>
      <c r="K21" s="90"/>
    </row>
    <row r="22" spans="1:12" ht="36" customHeight="1" x14ac:dyDescent="0.2">
      <c r="B22" s="91" t="s">
        <v>44</v>
      </c>
      <c r="C22" s="92"/>
      <c r="D22" s="92"/>
      <c r="E22" s="92"/>
      <c r="F22" s="92"/>
      <c r="G22" s="92"/>
      <c r="H22" s="92"/>
      <c r="I22" s="92"/>
      <c r="J22" s="92"/>
      <c r="K22" s="92"/>
    </row>
    <row r="23" spans="1:12" ht="8.25" customHeight="1" x14ac:dyDescent="0.2">
      <c r="B23" s="90"/>
      <c r="C23" s="90"/>
      <c r="D23" s="90"/>
      <c r="E23" s="90"/>
      <c r="F23" s="90"/>
      <c r="G23" s="90"/>
      <c r="H23" s="90"/>
      <c r="I23" s="90"/>
      <c r="J23" s="90"/>
      <c r="K23" s="90"/>
    </row>
    <row r="24" spans="1:12" ht="27" customHeight="1" x14ac:dyDescent="0.2">
      <c r="B24" s="91" t="s">
        <v>45</v>
      </c>
      <c r="C24" s="92"/>
      <c r="D24" s="92"/>
      <c r="E24" s="92"/>
      <c r="F24" s="92"/>
      <c r="G24" s="92"/>
      <c r="H24" s="92"/>
      <c r="I24" s="92"/>
      <c r="J24" s="92"/>
      <c r="K24" s="92"/>
      <c r="L24" s="74"/>
    </row>
    <row r="25" spans="1:12" ht="8.25" customHeight="1" x14ac:dyDescent="0.2">
      <c r="B25" s="90"/>
      <c r="C25" s="90"/>
      <c r="D25" s="90"/>
      <c r="E25" s="90"/>
      <c r="F25" s="90"/>
      <c r="G25" s="90"/>
      <c r="H25" s="90"/>
      <c r="I25" s="90"/>
      <c r="J25" s="90"/>
      <c r="K25" s="90"/>
    </row>
    <row r="26" spans="1:12" ht="26.25" customHeight="1" x14ac:dyDescent="0.2">
      <c r="B26" s="91" t="s">
        <v>46</v>
      </c>
      <c r="C26" s="92"/>
      <c r="D26" s="92"/>
      <c r="E26" s="92"/>
      <c r="F26" s="92"/>
      <c r="G26" s="92"/>
      <c r="H26" s="92"/>
      <c r="I26" s="92"/>
      <c r="J26" s="92"/>
      <c r="K26" s="92"/>
    </row>
  </sheetData>
  <mergeCells count="10">
    <mergeCell ref="B25:K25"/>
    <mergeCell ref="B26:K26"/>
    <mergeCell ref="B22:K22"/>
    <mergeCell ref="B17:K17"/>
    <mergeCell ref="B18:K18"/>
    <mergeCell ref="B20:K20"/>
    <mergeCell ref="B19:K19"/>
    <mergeCell ref="B21:K21"/>
    <mergeCell ref="B23:K23"/>
    <mergeCell ref="B24:K24"/>
  </mergeCells>
  <pageMargins left="0.75" right="0.75" top="1" bottom="1" header="0.5" footer="0.5"/>
  <pageSetup paperSize="9" scale="52"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65"/>
  <sheetViews>
    <sheetView showGridLines="0" workbookViewId="0">
      <selection activeCell="B17" sqref="B17"/>
    </sheetView>
  </sheetViews>
  <sheetFormatPr defaultRowHeight="12.75" x14ac:dyDescent="0.2"/>
  <cols>
    <col min="1" max="1" width="3.5703125" customWidth="1"/>
    <col min="2" max="2" width="37.140625" customWidth="1"/>
    <col min="3" max="3" width="16.28515625" customWidth="1"/>
    <col min="4" max="4" width="7" customWidth="1"/>
    <col min="5" max="5" width="16.28515625" customWidth="1"/>
    <col min="6" max="6" width="7" customWidth="1"/>
    <col min="7" max="7" width="16.28515625" style="1" customWidth="1"/>
    <col min="8" max="8" width="7" style="1" customWidth="1"/>
    <col min="9" max="9" width="16.28515625" style="1" customWidth="1"/>
    <col min="10" max="10" width="7" style="1" customWidth="1"/>
    <col min="11" max="11" width="16.28515625" style="1" customWidth="1"/>
    <col min="12" max="12" width="7" style="1" customWidth="1"/>
    <col min="13" max="13" width="16.28515625" style="1" customWidth="1"/>
    <col min="14" max="14" width="7" style="1" customWidth="1"/>
    <col min="15" max="15" width="16.28515625" style="1" customWidth="1"/>
    <col min="16" max="16" width="7" style="1" customWidth="1"/>
    <col min="17" max="17" width="16.28515625" style="1" customWidth="1"/>
    <col min="18" max="18" width="7" style="1" customWidth="1"/>
    <col min="19" max="19" width="16.28515625" style="1" customWidth="1"/>
    <col min="20" max="20" width="7" style="1" customWidth="1"/>
    <col min="21" max="21" width="16.28515625" style="1" customWidth="1"/>
    <col min="22" max="22" width="7" style="1" customWidth="1"/>
    <col min="23" max="23" width="16.28515625" style="65" customWidth="1"/>
    <col min="24" max="24" width="7" style="1" customWidth="1"/>
    <col min="25" max="25" width="16.28515625" style="1" customWidth="1"/>
    <col min="26" max="26" width="7" style="1" customWidth="1"/>
    <col min="27" max="27" width="16.28515625" style="1" customWidth="1"/>
  </cols>
  <sheetData>
    <row r="1" spans="2:28" ht="26.25" x14ac:dyDescent="0.4">
      <c r="B1" s="2" t="s">
        <v>22</v>
      </c>
      <c r="C1" s="2"/>
      <c r="D1" s="2"/>
      <c r="E1" s="2"/>
      <c r="F1" s="2"/>
      <c r="G1" s="3"/>
      <c r="H1" s="3"/>
      <c r="I1" s="3"/>
      <c r="J1" s="3"/>
      <c r="K1" s="3"/>
      <c r="L1" s="3"/>
      <c r="M1" s="3"/>
      <c r="N1" s="3"/>
      <c r="O1" s="3"/>
      <c r="P1" s="3"/>
      <c r="Q1" s="3"/>
      <c r="R1" s="3"/>
      <c r="S1" s="3"/>
      <c r="T1" s="3"/>
      <c r="U1" s="3"/>
      <c r="V1" s="3"/>
      <c r="W1" s="29"/>
      <c r="X1" s="3"/>
      <c r="Y1" s="3"/>
      <c r="Z1" s="3"/>
      <c r="AA1" s="3"/>
    </row>
    <row r="2" spans="2:28" x14ac:dyDescent="0.2">
      <c r="B2" s="6"/>
      <c r="C2" s="6"/>
      <c r="D2" s="6"/>
      <c r="E2" s="6"/>
      <c r="F2" s="6"/>
      <c r="W2" s="30"/>
    </row>
    <row r="3" spans="2:28" x14ac:dyDescent="0.2">
      <c r="B3" s="20" t="s">
        <v>23</v>
      </c>
      <c r="C3" s="20"/>
      <c r="D3" s="20"/>
      <c r="E3" s="20"/>
      <c r="F3" s="20"/>
      <c r="W3" s="30"/>
    </row>
    <row r="4" spans="2:28" x14ac:dyDescent="0.2">
      <c r="W4" s="30"/>
      <c r="Z4" s="31"/>
    </row>
    <row r="5" spans="2:28" s="13" customFormat="1" ht="15.75" x14ac:dyDescent="0.25">
      <c r="B5" s="32" t="s">
        <v>2</v>
      </c>
      <c r="C5" s="21" t="s">
        <v>39</v>
      </c>
      <c r="D5" s="33" t="s">
        <v>49</v>
      </c>
      <c r="E5" s="21" t="s">
        <v>48</v>
      </c>
      <c r="F5" s="33" t="s">
        <v>49</v>
      </c>
      <c r="G5" s="21" t="s">
        <v>35</v>
      </c>
      <c r="H5" s="33" t="s">
        <v>49</v>
      </c>
      <c r="I5" s="21" t="s">
        <v>24</v>
      </c>
      <c r="J5" s="33" t="s">
        <v>49</v>
      </c>
      <c r="K5" s="21" t="s">
        <v>25</v>
      </c>
      <c r="L5" s="33" t="s">
        <v>49</v>
      </c>
      <c r="M5" s="21" t="s">
        <v>26</v>
      </c>
      <c r="N5" s="33" t="s">
        <v>49</v>
      </c>
      <c r="O5" s="21" t="s">
        <v>27</v>
      </c>
      <c r="P5" s="33" t="s">
        <v>49</v>
      </c>
      <c r="Q5" s="21" t="s">
        <v>28</v>
      </c>
      <c r="R5" s="33" t="s">
        <v>49</v>
      </c>
      <c r="S5" s="21" t="s">
        <v>29</v>
      </c>
      <c r="T5" s="33" t="s">
        <v>49</v>
      </c>
      <c r="U5" s="21" t="s">
        <v>30</v>
      </c>
      <c r="V5" s="33" t="s">
        <v>49</v>
      </c>
      <c r="W5" s="21" t="s">
        <v>31</v>
      </c>
      <c r="X5" s="33" t="s">
        <v>49</v>
      </c>
      <c r="Y5" s="21" t="s">
        <v>32</v>
      </c>
      <c r="Z5" s="33" t="s">
        <v>49</v>
      </c>
      <c r="AA5" s="21" t="s">
        <v>33</v>
      </c>
      <c r="AB5" s="33" t="s">
        <v>49</v>
      </c>
    </row>
    <row r="6" spans="2:28" s="72" customFormat="1" ht="18.75" customHeight="1" x14ac:dyDescent="0.2">
      <c r="B6" s="75" t="s">
        <v>3</v>
      </c>
      <c r="C6" s="66">
        <v>713.73299999999995</v>
      </c>
      <c r="D6" s="79">
        <f>C6/C$6</f>
        <v>1</v>
      </c>
      <c r="E6" s="66">
        <v>790.53599999999994</v>
      </c>
      <c r="F6" s="79">
        <f>E6/E$6</f>
        <v>1</v>
      </c>
      <c r="G6" s="66">
        <v>939.1</v>
      </c>
      <c r="H6" s="79">
        <f>G6/G$6</f>
        <v>1</v>
      </c>
      <c r="I6" s="66">
        <v>959.7</v>
      </c>
      <c r="J6" s="79">
        <f>I6/I$6</f>
        <v>1</v>
      </c>
      <c r="K6" s="66">
        <v>867.5</v>
      </c>
      <c r="L6" s="79">
        <f>K6/K$6</f>
        <v>1</v>
      </c>
      <c r="M6" s="66">
        <v>841.8</v>
      </c>
      <c r="N6" s="79">
        <f>M6/M$6</f>
        <v>1</v>
      </c>
      <c r="O6" s="66">
        <v>862.36</v>
      </c>
      <c r="P6" s="79">
        <f>O6/O$6</f>
        <v>1</v>
      </c>
      <c r="Q6" s="66">
        <v>833.49</v>
      </c>
      <c r="R6" s="79">
        <f>Q6/Q$6</f>
        <v>1</v>
      </c>
      <c r="S6" s="66">
        <v>818.2</v>
      </c>
      <c r="T6" s="79">
        <f>S6/S$6</f>
        <v>1</v>
      </c>
      <c r="U6" s="66">
        <v>774.7</v>
      </c>
      <c r="V6" s="79">
        <f>U6/U$6</f>
        <v>1</v>
      </c>
      <c r="W6" s="76">
        <v>865.7</v>
      </c>
      <c r="X6" s="79">
        <f>W6/W$6</f>
        <v>1</v>
      </c>
      <c r="Y6" s="66">
        <v>903.9</v>
      </c>
      <c r="Z6" s="79">
        <f>Y6/Y$6</f>
        <v>1</v>
      </c>
      <c r="AA6" s="66">
        <v>843.6</v>
      </c>
      <c r="AB6" s="79">
        <f>AA6/AA$6</f>
        <v>1</v>
      </c>
    </row>
    <row r="7" spans="2:28" s="72" customFormat="1" ht="7.5" customHeight="1" x14ac:dyDescent="0.2">
      <c r="B7" s="6"/>
      <c r="C7" s="67"/>
      <c r="D7"/>
      <c r="E7" s="67"/>
      <c r="F7"/>
      <c r="G7" s="68"/>
      <c r="H7"/>
      <c r="I7" s="68"/>
      <c r="J7"/>
      <c r="K7" s="68"/>
      <c r="L7"/>
      <c r="M7" s="68"/>
      <c r="N7"/>
      <c r="O7" s="68"/>
      <c r="P7"/>
      <c r="Q7" s="68"/>
      <c r="R7"/>
      <c r="S7" s="68"/>
      <c r="T7"/>
      <c r="U7" s="68"/>
      <c r="V7"/>
      <c r="W7" s="77"/>
      <c r="X7"/>
      <c r="Y7" s="67"/>
      <c r="Z7"/>
      <c r="AA7" s="67"/>
      <c r="AB7"/>
    </row>
    <row r="8" spans="2:28" s="72" customFormat="1" ht="18.75" customHeight="1" x14ac:dyDescent="0.2">
      <c r="B8" s="72" t="s">
        <v>4</v>
      </c>
      <c r="C8" s="68">
        <v>366.49200000000002</v>
      </c>
      <c r="D8" s="79">
        <f>C8/C$6</f>
        <v>0.51348613557170542</v>
      </c>
      <c r="E8" s="68">
        <v>407.57900000000001</v>
      </c>
      <c r="F8" s="79">
        <f>E8/E$6</f>
        <v>0.51557297833368754</v>
      </c>
      <c r="G8" s="68">
        <v>564</v>
      </c>
      <c r="H8" s="79">
        <f>G8/G$6</f>
        <v>0.60057501863486318</v>
      </c>
      <c r="I8" s="68">
        <v>577.4</v>
      </c>
      <c r="J8" s="79">
        <f>I8/I$6</f>
        <v>0.60164634781702608</v>
      </c>
      <c r="K8" s="68">
        <v>540.6</v>
      </c>
      <c r="L8" s="79">
        <f>K8/K$6</f>
        <v>0.62317002881844386</v>
      </c>
      <c r="M8" s="68">
        <v>516.9</v>
      </c>
      <c r="N8" s="79">
        <f>M8/M$6</f>
        <v>0.61404133998574484</v>
      </c>
      <c r="O8" s="68">
        <v>509.11</v>
      </c>
      <c r="P8" s="79">
        <f>O8/O$6</f>
        <v>0.59036829166473404</v>
      </c>
      <c r="Q8" s="68">
        <v>497.56900000000002</v>
      </c>
      <c r="R8" s="79">
        <f>Q8/Q$6</f>
        <v>0.59697056953292782</v>
      </c>
      <c r="S8" s="68">
        <v>482.7</v>
      </c>
      <c r="T8" s="79">
        <f>S8/S$6</f>
        <v>0.58995355658763138</v>
      </c>
      <c r="U8" s="68">
        <v>446.4</v>
      </c>
      <c r="V8" s="79">
        <f>U8/U$6</f>
        <v>0.57622305408545238</v>
      </c>
      <c r="W8" s="77">
        <v>503.2</v>
      </c>
      <c r="X8" s="79">
        <f>W8/W$6</f>
        <v>0.58126371722305648</v>
      </c>
      <c r="Y8" s="68">
        <v>532.1</v>
      </c>
      <c r="Z8" s="79">
        <f>Y8/Y$6</f>
        <v>0.58867131319836274</v>
      </c>
      <c r="AA8" s="68">
        <v>508.7</v>
      </c>
      <c r="AB8" s="79">
        <f>AA8/AA$6</f>
        <v>0.60301090564248461</v>
      </c>
    </row>
    <row r="9" spans="2:28" s="72" customFormat="1" ht="7.5" customHeight="1" x14ac:dyDescent="0.2">
      <c r="B9" s="6"/>
      <c r="C9" s="67"/>
      <c r="D9"/>
      <c r="E9" s="67"/>
      <c r="F9"/>
      <c r="G9" s="68"/>
      <c r="H9"/>
      <c r="I9" s="68"/>
      <c r="J9"/>
      <c r="K9" s="68"/>
      <c r="L9"/>
      <c r="M9" s="68"/>
      <c r="N9"/>
      <c r="O9" s="68"/>
      <c r="P9"/>
      <c r="Q9" s="68"/>
      <c r="R9"/>
      <c r="S9" s="68"/>
      <c r="T9"/>
      <c r="U9" s="68"/>
      <c r="V9"/>
      <c r="W9" s="77"/>
      <c r="X9"/>
      <c r="Y9" s="67"/>
      <c r="Z9"/>
      <c r="AA9" s="67"/>
      <c r="AB9"/>
    </row>
    <row r="10" spans="2:28" s="72" customFormat="1" ht="18.75" customHeight="1" x14ac:dyDescent="0.2">
      <c r="B10" s="72" t="s">
        <v>0</v>
      </c>
      <c r="C10" s="68">
        <v>32.738999999999997</v>
      </c>
      <c r="D10" s="79">
        <f>C10/C$6</f>
        <v>4.5870094278953055E-2</v>
      </c>
      <c r="E10" s="68">
        <v>38.811</v>
      </c>
      <c r="F10" s="79">
        <f>E10/E$6</f>
        <v>4.9094538389143572E-2</v>
      </c>
      <c r="G10" s="68">
        <v>71</v>
      </c>
      <c r="H10" s="79">
        <f>G10/G$6</f>
        <v>7.5604301991268233E-2</v>
      </c>
      <c r="I10" s="68">
        <v>75.099999999999994</v>
      </c>
      <c r="J10" s="79">
        <f>I10/I$6</f>
        <v>7.8253620923205161E-2</v>
      </c>
      <c r="K10" s="68">
        <v>83.3</v>
      </c>
      <c r="L10" s="79">
        <f>K10/K$6</f>
        <v>9.6023054755043219E-2</v>
      </c>
      <c r="M10" s="68">
        <v>81.3</v>
      </c>
      <c r="N10" s="79">
        <f>M10/M$6</f>
        <v>9.6578759800427655E-2</v>
      </c>
      <c r="O10" s="68">
        <v>85.91</v>
      </c>
      <c r="P10" s="79">
        <f>O10/O$6</f>
        <v>9.9621967623730226E-2</v>
      </c>
      <c r="Q10" s="68">
        <v>97.635000000000005</v>
      </c>
      <c r="R10" s="79">
        <f>Q10/Q$6</f>
        <v>0.11713997768419537</v>
      </c>
      <c r="S10" s="68">
        <v>82.5</v>
      </c>
      <c r="T10" s="79">
        <f>S10/S$6</f>
        <v>0.10083109264238573</v>
      </c>
      <c r="U10" s="68">
        <v>47.5</v>
      </c>
      <c r="V10" s="79">
        <f>U10/U$6</f>
        <v>6.1314057054343611E-2</v>
      </c>
      <c r="W10" s="78">
        <v>101.8</v>
      </c>
      <c r="X10" s="79">
        <f>W10/W$6</f>
        <v>0.11759269954949751</v>
      </c>
      <c r="Y10" s="68">
        <v>130.19999999999999</v>
      </c>
      <c r="Z10" s="79">
        <f>Y10/Y$6</f>
        <v>0.14404248257550614</v>
      </c>
      <c r="AA10" s="67">
        <v>128.1</v>
      </c>
      <c r="AB10" s="79">
        <f>AA10/AA$6</f>
        <v>0.1518492176386913</v>
      </c>
    </row>
    <row r="11" spans="2:28" s="72" customFormat="1" ht="7.5" customHeight="1" x14ac:dyDescent="0.2">
      <c r="B11" s="6"/>
      <c r="C11" s="6"/>
      <c r="D11" s="6"/>
      <c r="E11" s="6"/>
      <c r="F11" s="6"/>
      <c r="G11" s="68"/>
      <c r="H11" s="34"/>
      <c r="I11" s="68"/>
      <c r="J11" s="34"/>
      <c r="K11" s="68"/>
      <c r="L11" s="34"/>
      <c r="M11" s="68"/>
      <c r="N11" s="34"/>
      <c r="O11" s="68"/>
      <c r="P11" s="34"/>
      <c r="Q11" s="68"/>
      <c r="R11" s="34"/>
      <c r="S11" s="68"/>
      <c r="T11" s="34"/>
      <c r="U11" s="68"/>
      <c r="V11" s="34"/>
      <c r="W11" s="77"/>
      <c r="X11" s="34"/>
      <c r="Y11" s="68"/>
      <c r="AA11" s="67"/>
    </row>
    <row r="12" spans="2:28" s="72" customFormat="1" ht="18.75" customHeight="1" x14ac:dyDescent="0.2">
      <c r="B12" s="72" t="s">
        <v>5</v>
      </c>
      <c r="C12" s="70" t="s">
        <v>50</v>
      </c>
      <c r="E12" s="70" t="s">
        <v>50</v>
      </c>
      <c r="G12" s="70" t="s">
        <v>50</v>
      </c>
      <c r="H12" s="67"/>
      <c r="I12" s="70">
        <v>45.2</v>
      </c>
      <c r="J12" s="79">
        <f>I12/I$6</f>
        <v>4.7098051474419089E-2</v>
      </c>
      <c r="K12" s="70">
        <v>57.2</v>
      </c>
      <c r="L12" s="79">
        <f>K12/K$6</f>
        <v>6.5936599423631129E-2</v>
      </c>
      <c r="M12" s="70">
        <v>54.1</v>
      </c>
      <c r="N12" s="79">
        <f>M12/M$6</f>
        <v>6.4267046804466627E-2</v>
      </c>
      <c r="O12" s="70">
        <v>56.86</v>
      </c>
      <c r="P12" s="79">
        <f>O12/O$6</f>
        <v>6.5935340229138648E-2</v>
      </c>
      <c r="Q12" s="70">
        <v>70.036000000000001</v>
      </c>
      <c r="R12" s="79">
        <f>Q12/Q$6</f>
        <v>8.4027402848264529E-2</v>
      </c>
      <c r="S12" s="70">
        <v>52.4</v>
      </c>
      <c r="T12" s="79">
        <f>S12/S$6</f>
        <v>6.4043021266194086E-2</v>
      </c>
      <c r="U12" s="28">
        <v>-134.5</v>
      </c>
      <c r="V12" s="79">
        <f>U12/U$6</f>
        <v>-0.1736155931328256</v>
      </c>
      <c r="W12" s="68">
        <v>71.7</v>
      </c>
      <c r="X12" s="79">
        <f>W12/W$6</f>
        <v>8.2823148896846485E-2</v>
      </c>
      <c r="Y12" s="68">
        <v>101.6</v>
      </c>
      <c r="Z12" s="79">
        <f>Y12/Y$6</f>
        <v>0.11240181435999558</v>
      </c>
      <c r="AA12" s="68">
        <v>100.9</v>
      </c>
      <c r="AB12" s="79">
        <f>AA12/AA$6</f>
        <v>0.11960644855381698</v>
      </c>
    </row>
    <row r="13" spans="2:28" s="72" customFormat="1" ht="7.5" customHeight="1" x14ac:dyDescent="0.2">
      <c r="B13" s="6"/>
      <c r="C13" s="68"/>
      <c r="D13" s="6"/>
      <c r="E13" s="68"/>
      <c r="F13" s="6"/>
      <c r="G13" s="68"/>
      <c r="H13" s="34"/>
      <c r="I13" s="68"/>
      <c r="K13" s="68"/>
      <c r="M13" s="68"/>
      <c r="O13" s="68"/>
      <c r="Q13" s="68"/>
      <c r="S13" s="68"/>
      <c r="U13" s="68"/>
      <c r="W13" s="77"/>
      <c r="Y13" s="67"/>
      <c r="AA13" s="68"/>
    </row>
    <row r="14" spans="2:28" s="72" customFormat="1" ht="18.75" customHeight="1" x14ac:dyDescent="0.2">
      <c r="B14" s="72" t="s">
        <v>6</v>
      </c>
      <c r="C14" s="70" t="s">
        <v>50</v>
      </c>
      <c r="E14" s="70" t="s">
        <v>50</v>
      </c>
      <c r="G14" s="70" t="s">
        <v>50</v>
      </c>
      <c r="H14" s="67"/>
      <c r="I14" s="70">
        <v>10.8</v>
      </c>
      <c r="J14" s="79">
        <f>I14/I$6</f>
        <v>1.1253516723976243E-2</v>
      </c>
      <c r="K14" s="70">
        <v>31.7</v>
      </c>
      <c r="L14" s="79">
        <f>K14/K$6</f>
        <v>3.6541786743515853E-2</v>
      </c>
      <c r="M14" s="70">
        <v>21.8</v>
      </c>
      <c r="N14" s="79">
        <f>M14/M$6</f>
        <v>2.5896887621762892E-2</v>
      </c>
      <c r="O14" s="70">
        <v>20.88</v>
      </c>
      <c r="P14" s="79">
        <f>O14/O$6</f>
        <v>2.4212625817524001E-2</v>
      </c>
      <c r="Q14" s="70">
        <v>26.597999999999999</v>
      </c>
      <c r="R14" s="79">
        <f>Q14/Q$6</f>
        <v>3.1911600619083609E-2</v>
      </c>
      <c r="S14" s="70">
        <v>-3.6</v>
      </c>
      <c r="T14" s="79">
        <f>S14/S$6</f>
        <v>-4.3999022243950137E-3</v>
      </c>
      <c r="U14" s="28">
        <v>-186.2</v>
      </c>
      <c r="V14" s="79">
        <f>U14/U$6</f>
        <v>-0.24035110365302695</v>
      </c>
      <c r="W14" s="70">
        <v>14.5</v>
      </c>
      <c r="X14" s="79">
        <f>W14/W$6</f>
        <v>1.6749451311077738E-2</v>
      </c>
      <c r="Y14" s="68">
        <v>38.799999999999997</v>
      </c>
      <c r="Z14" s="79">
        <f>Y14/Y$6</f>
        <v>4.2925102334329016E-2</v>
      </c>
      <c r="AA14" s="68">
        <v>29.1</v>
      </c>
      <c r="AB14" s="79">
        <f>AA14/AA$6</f>
        <v>3.4495021337126598E-2</v>
      </c>
    </row>
    <row r="15" spans="2:28" s="43" customFormat="1" x14ac:dyDescent="0.2">
      <c r="B15" s="36"/>
      <c r="C15" s="36"/>
      <c r="D15" s="36"/>
      <c r="E15" s="36"/>
      <c r="F15" s="36"/>
      <c r="G15" s="37"/>
      <c r="H15" s="38"/>
      <c r="I15" s="37"/>
      <c r="J15" s="38"/>
      <c r="K15" s="39"/>
      <c r="L15" s="38"/>
      <c r="M15" s="39"/>
      <c r="N15" s="38"/>
      <c r="O15" s="39"/>
      <c r="P15" s="38"/>
      <c r="Q15" s="39"/>
      <c r="R15" s="38"/>
      <c r="S15" s="39"/>
      <c r="T15" s="40"/>
      <c r="U15" s="39"/>
      <c r="V15" s="40"/>
      <c r="W15" s="41"/>
      <c r="X15" s="38"/>
      <c r="Y15" s="41"/>
      <c r="Z15" s="15"/>
      <c r="AA15" s="42"/>
      <c r="AB15" s="36"/>
    </row>
    <row r="16" spans="2:28" s="43" customFormat="1" ht="5.25" customHeight="1" x14ac:dyDescent="0.2">
      <c r="B16" s="44"/>
      <c r="C16" s="44"/>
      <c r="D16" s="44"/>
      <c r="E16" s="44"/>
      <c r="F16" s="44"/>
      <c r="G16" s="45"/>
      <c r="H16" s="46"/>
      <c r="I16" s="45"/>
      <c r="J16" s="46"/>
      <c r="K16" s="45"/>
      <c r="L16" s="46"/>
      <c r="M16" s="45"/>
      <c r="N16" s="46"/>
      <c r="O16" s="45"/>
      <c r="P16" s="46"/>
      <c r="Q16" s="45"/>
      <c r="R16" s="46"/>
      <c r="S16" s="45"/>
      <c r="T16" s="46"/>
      <c r="U16" s="45"/>
      <c r="V16" s="46"/>
      <c r="W16" s="45"/>
      <c r="X16" s="46"/>
      <c r="Y16" s="45"/>
      <c r="Z16"/>
      <c r="AA16" s="1"/>
    </row>
    <row r="17" spans="2:27" s="43" customFormat="1" x14ac:dyDescent="0.2">
      <c r="G17" s="47"/>
      <c r="H17" s="47"/>
      <c r="I17" s="47"/>
      <c r="J17" s="47"/>
      <c r="K17" s="47"/>
      <c r="L17" s="47"/>
      <c r="M17" s="47"/>
      <c r="N17" s="47"/>
      <c r="O17" s="47"/>
      <c r="P17" s="47"/>
      <c r="Q17" s="47"/>
      <c r="R17" s="47"/>
      <c r="S17" s="47"/>
      <c r="T17" s="47"/>
      <c r="U17" s="47"/>
      <c r="V17" s="47"/>
      <c r="W17" s="47"/>
      <c r="X17" s="47"/>
      <c r="Y17" s="48"/>
      <c r="Z17" s="1"/>
      <c r="AA17" s="1"/>
    </row>
    <row r="18" spans="2:27" s="13" customFormat="1" ht="15.75" customHeight="1" x14ac:dyDescent="0.25">
      <c r="B18" s="32" t="s">
        <v>7</v>
      </c>
      <c r="C18" s="21" t="s">
        <v>39</v>
      </c>
      <c r="D18" s="32"/>
      <c r="E18" s="21" t="s">
        <v>38</v>
      </c>
      <c r="F18" s="32" t="s">
        <v>20</v>
      </c>
      <c r="G18" s="21" t="str">
        <f>+G5</f>
        <v>9M 2016</v>
      </c>
      <c r="H18" s="33"/>
      <c r="I18" s="21" t="str">
        <f>+I5</f>
        <v>9M 2015</v>
      </c>
      <c r="J18" s="33"/>
      <c r="K18" s="21" t="str">
        <f>+K5</f>
        <v>9M 2014</v>
      </c>
      <c r="L18" s="33"/>
      <c r="M18" s="21" t="s">
        <v>26</v>
      </c>
      <c r="N18" s="33"/>
      <c r="O18" s="21" t="s">
        <v>27</v>
      </c>
      <c r="P18" s="33"/>
      <c r="Q18" s="21" t="str">
        <f>Q5</f>
        <v>9M 2011</v>
      </c>
      <c r="R18" s="33"/>
      <c r="S18" s="21" t="str">
        <f>S5</f>
        <v>9M 2010</v>
      </c>
      <c r="T18" s="33"/>
      <c r="U18" s="21" t="s">
        <v>30</v>
      </c>
      <c r="V18" s="33"/>
      <c r="W18" s="21" t="s">
        <v>31</v>
      </c>
      <c r="X18" s="33"/>
      <c r="Y18" s="21" t="s">
        <v>32</v>
      </c>
      <c r="Z18" s="33"/>
      <c r="AA18" s="21" t="s">
        <v>33</v>
      </c>
    </row>
    <row r="19" spans="2:27" ht="18" customHeight="1" x14ac:dyDescent="0.2">
      <c r="B19" s="13" t="s">
        <v>8</v>
      </c>
      <c r="C19" s="70" t="s">
        <v>50</v>
      </c>
      <c r="D19" s="13"/>
      <c r="E19" s="70" t="s">
        <v>50</v>
      </c>
      <c r="F19" s="13"/>
      <c r="G19" s="70" t="s">
        <v>50</v>
      </c>
      <c r="H19" s="5"/>
      <c r="I19" s="12">
        <v>288.89999999999998</v>
      </c>
      <c r="J19" s="5"/>
      <c r="K19" s="12">
        <v>300.10000000000002</v>
      </c>
      <c r="L19" s="5"/>
      <c r="M19" s="12">
        <v>259</v>
      </c>
      <c r="N19" s="5"/>
      <c r="O19" s="12">
        <v>284.70000000000005</v>
      </c>
      <c r="P19" s="5"/>
      <c r="Q19" s="12">
        <v>288.39999999999998</v>
      </c>
      <c r="R19" s="5"/>
      <c r="S19" s="12">
        <v>282.7</v>
      </c>
      <c r="T19" s="5"/>
      <c r="U19" s="49">
        <v>342.6</v>
      </c>
      <c r="V19" s="50"/>
      <c r="W19" s="49">
        <v>376.4</v>
      </c>
      <c r="X19" s="12"/>
      <c r="Y19" s="12">
        <v>395.4</v>
      </c>
      <c r="Z19" s="5"/>
      <c r="AA19" s="12">
        <v>362.3</v>
      </c>
    </row>
    <row r="20" spans="2:27" ht="17.25" customHeight="1" x14ac:dyDescent="0.2">
      <c r="B20" t="s">
        <v>9</v>
      </c>
      <c r="C20" s="70" t="s">
        <v>50</v>
      </c>
      <c r="E20" s="70" t="s">
        <v>50</v>
      </c>
      <c r="G20" s="70" t="s">
        <v>50</v>
      </c>
      <c r="H20" s="5"/>
      <c r="I20" s="5">
        <v>870.9</v>
      </c>
      <c r="J20" s="5"/>
      <c r="K20" s="5">
        <v>824.09999999999991</v>
      </c>
      <c r="L20" s="5"/>
      <c r="M20" s="5">
        <v>785.6</v>
      </c>
      <c r="N20" s="5"/>
      <c r="O20" s="5">
        <v>821.40000000000009</v>
      </c>
      <c r="P20" s="5"/>
      <c r="Q20" s="5">
        <v>762.9</v>
      </c>
      <c r="R20" s="5"/>
      <c r="S20" s="5">
        <v>758.428</v>
      </c>
      <c r="T20" s="5"/>
      <c r="U20" s="50">
        <v>921.1</v>
      </c>
      <c r="V20" s="50"/>
      <c r="W20" s="50">
        <v>1046.7</v>
      </c>
      <c r="X20" s="5"/>
      <c r="Y20" s="5">
        <v>980.3</v>
      </c>
      <c r="Z20" s="5"/>
      <c r="AA20" s="5">
        <v>1029.0999999999999</v>
      </c>
    </row>
    <row r="21" spans="2:27" ht="17.25" customHeight="1" x14ac:dyDescent="0.2">
      <c r="B21" t="s">
        <v>10</v>
      </c>
      <c r="C21" s="70" t="s">
        <v>50</v>
      </c>
      <c r="E21" s="70" t="s">
        <v>50</v>
      </c>
      <c r="G21" s="70" t="s">
        <v>50</v>
      </c>
      <c r="H21" s="5"/>
      <c r="I21" s="5">
        <v>0</v>
      </c>
      <c r="J21" s="5"/>
      <c r="K21" s="5">
        <v>8.3000000000000007</v>
      </c>
      <c r="L21" s="5"/>
      <c r="M21" s="5">
        <v>9.3000000000000007</v>
      </c>
      <c r="N21" s="5"/>
      <c r="O21" s="5">
        <v>11.7</v>
      </c>
      <c r="P21" s="5"/>
      <c r="Q21" s="5">
        <v>11.882999999999999</v>
      </c>
      <c r="R21" s="5"/>
      <c r="S21" s="5">
        <v>12.8</v>
      </c>
      <c r="T21" s="5"/>
      <c r="U21" s="50">
        <v>12.4</v>
      </c>
      <c r="V21" s="50"/>
      <c r="W21" s="50">
        <v>14.7</v>
      </c>
      <c r="X21" s="5"/>
      <c r="Y21" s="5">
        <v>14.7</v>
      </c>
      <c r="Z21" s="5"/>
      <c r="AA21" s="5">
        <v>16</v>
      </c>
    </row>
    <row r="22" spans="2:27" ht="17.25" customHeight="1" x14ac:dyDescent="0.2">
      <c r="B22" t="s">
        <v>21</v>
      </c>
      <c r="C22" s="70" t="s">
        <v>50</v>
      </c>
      <c r="E22" s="70" t="s">
        <v>50</v>
      </c>
      <c r="G22" s="70" t="s">
        <v>50</v>
      </c>
      <c r="H22" s="27"/>
      <c r="I22" s="5">
        <v>1.6</v>
      </c>
      <c r="J22" s="27"/>
      <c r="K22" s="27">
        <v>0</v>
      </c>
      <c r="L22" s="27"/>
      <c r="M22" s="27">
        <v>0</v>
      </c>
      <c r="N22" s="27"/>
      <c r="O22" s="27">
        <v>0</v>
      </c>
      <c r="P22" s="27"/>
      <c r="Q22" s="27">
        <v>0</v>
      </c>
      <c r="R22" s="27"/>
      <c r="S22" s="27">
        <v>0</v>
      </c>
      <c r="T22" s="27"/>
      <c r="U22" s="27">
        <v>0</v>
      </c>
      <c r="V22" s="27"/>
      <c r="W22" s="27">
        <v>0</v>
      </c>
      <c r="X22" s="5"/>
      <c r="Y22" s="5"/>
      <c r="Z22" s="12"/>
      <c r="AA22" s="5"/>
    </row>
    <row r="23" spans="2:27" ht="17.25" customHeight="1" x14ac:dyDescent="0.2">
      <c r="B23" t="s">
        <v>11</v>
      </c>
      <c r="C23" s="70" t="s">
        <v>50</v>
      </c>
      <c r="E23" s="70" t="s">
        <v>50</v>
      </c>
      <c r="G23" s="70" t="s">
        <v>50</v>
      </c>
      <c r="H23" s="5"/>
      <c r="I23" s="28">
        <f>-32+7</f>
        <v>-25</v>
      </c>
      <c r="J23" s="5"/>
      <c r="K23" s="28">
        <v>-28.900000000000002</v>
      </c>
      <c r="L23" s="5"/>
      <c r="M23" s="28">
        <v>-10.9</v>
      </c>
      <c r="N23" s="5"/>
      <c r="O23" s="28">
        <v>-18.999999999999989</v>
      </c>
      <c r="P23" s="5"/>
      <c r="Q23" s="28">
        <v>-37.700000000000003</v>
      </c>
      <c r="R23" s="5"/>
      <c r="S23" s="28">
        <v>-46.027999999999949</v>
      </c>
      <c r="T23" s="5"/>
      <c r="U23" s="51">
        <v>-86.8</v>
      </c>
      <c r="V23" s="50"/>
      <c r="W23" s="51">
        <v>-25.3</v>
      </c>
      <c r="X23" s="5"/>
      <c r="Y23" s="7">
        <v>-34.9</v>
      </c>
      <c r="Z23" s="5"/>
      <c r="AA23" s="7">
        <v>-31.4</v>
      </c>
    </row>
    <row r="24" spans="2:27" ht="17.25" customHeight="1" x14ac:dyDescent="0.2">
      <c r="C24" s="5"/>
      <c r="E24" s="5"/>
      <c r="G24" s="5"/>
      <c r="H24" s="5"/>
      <c r="I24" s="5"/>
      <c r="J24" s="5"/>
      <c r="K24" s="5"/>
      <c r="L24" s="5"/>
      <c r="M24" s="5"/>
      <c r="N24" s="5"/>
      <c r="O24" s="5"/>
      <c r="P24" s="5"/>
      <c r="Q24" s="5"/>
      <c r="R24" s="5"/>
      <c r="S24" s="5"/>
      <c r="T24" s="5"/>
      <c r="U24" s="50"/>
      <c r="V24" s="50"/>
      <c r="W24" s="50"/>
      <c r="X24" s="5"/>
      <c r="Y24" s="5"/>
      <c r="Z24" s="5"/>
      <c r="AA24" s="19"/>
    </row>
    <row r="25" spans="2:27" s="10" customFormat="1" ht="17.25" customHeight="1" x14ac:dyDescent="0.2">
      <c r="B25" s="8" t="s">
        <v>12</v>
      </c>
      <c r="C25" s="80" t="s">
        <v>50</v>
      </c>
      <c r="D25" s="8"/>
      <c r="E25" s="80" t="s">
        <v>50</v>
      </c>
      <c r="F25" s="8"/>
      <c r="G25" s="80" t="s">
        <v>50</v>
      </c>
      <c r="H25" s="9"/>
      <c r="I25" s="9">
        <f>SUM(I19:I24)</f>
        <v>1136.3999999999999</v>
      </c>
      <c r="J25" s="9"/>
      <c r="K25" s="9">
        <v>1103.5999999999997</v>
      </c>
      <c r="L25" s="9"/>
      <c r="M25" s="9">
        <v>1042.9999999999998</v>
      </c>
      <c r="N25" s="9"/>
      <c r="O25" s="9">
        <f>SUM(O19:O24)</f>
        <v>1098.8000000000002</v>
      </c>
      <c r="P25" s="9"/>
      <c r="Q25" s="9">
        <v>1025.4829999999999</v>
      </c>
      <c r="R25" s="9"/>
      <c r="S25" s="9">
        <v>1007.9</v>
      </c>
      <c r="T25" s="9"/>
      <c r="U25" s="52">
        <v>1189.3</v>
      </c>
      <c r="V25" s="52"/>
      <c r="W25" s="52">
        <v>1412.5</v>
      </c>
      <c r="X25" s="9"/>
      <c r="Y25" s="9">
        <v>1355.5</v>
      </c>
      <c r="Z25" s="9"/>
      <c r="AA25" s="9">
        <v>1376</v>
      </c>
    </row>
    <row r="26" spans="2:27" ht="23.25" customHeight="1" x14ac:dyDescent="0.2">
      <c r="B26" t="s">
        <v>13</v>
      </c>
      <c r="C26" s="69">
        <v>144.24</v>
      </c>
      <c r="D26" s="1"/>
      <c r="E26" s="69">
        <v>135.85400000000001</v>
      </c>
      <c r="G26" s="5" t="s">
        <v>37</v>
      </c>
      <c r="H26" s="5"/>
      <c r="I26" s="5">
        <v>97.1</v>
      </c>
      <c r="J26" s="5"/>
      <c r="K26" s="5">
        <v>158.9</v>
      </c>
      <c r="L26" s="5"/>
      <c r="M26" s="5">
        <v>-180.7</v>
      </c>
      <c r="N26" s="5"/>
      <c r="O26" s="5">
        <v>223.8</v>
      </c>
      <c r="P26" s="5"/>
      <c r="Q26" s="5">
        <v>239.4</v>
      </c>
      <c r="R26" s="5"/>
      <c r="S26" s="5">
        <v>262.7</v>
      </c>
      <c r="T26" s="5"/>
      <c r="U26" s="50">
        <v>586.29999999999995</v>
      </c>
      <c r="V26" s="50"/>
      <c r="W26" s="50">
        <v>566.79999999999995</v>
      </c>
      <c r="X26" s="5"/>
      <c r="Y26" s="5">
        <v>514.6</v>
      </c>
      <c r="Z26" s="5"/>
      <c r="AA26" s="5">
        <v>531.79999999999995</v>
      </c>
    </row>
    <row r="27" spans="2:27" ht="17.25" customHeight="1" x14ac:dyDescent="0.2">
      <c r="B27" t="s">
        <v>14</v>
      </c>
      <c r="C27" s="70" t="s">
        <v>50</v>
      </c>
      <c r="E27" s="70" t="s">
        <v>50</v>
      </c>
      <c r="G27" s="70" t="s">
        <v>50</v>
      </c>
      <c r="H27" s="5"/>
      <c r="I27" s="28">
        <v>2.2999999999999998</v>
      </c>
      <c r="J27" s="5"/>
      <c r="K27" s="28">
        <v>2.4</v>
      </c>
      <c r="L27" s="5"/>
      <c r="M27" s="28">
        <v>-3</v>
      </c>
      <c r="N27" s="5"/>
      <c r="O27" s="28">
        <v>5.0999999999999996</v>
      </c>
      <c r="P27" s="5"/>
      <c r="Q27" s="5">
        <v>12.878</v>
      </c>
      <c r="R27" s="5"/>
      <c r="S27" s="5">
        <v>10.42</v>
      </c>
      <c r="T27" s="5"/>
      <c r="U27" s="50">
        <v>8.3000000000000007</v>
      </c>
      <c r="V27" s="50"/>
      <c r="W27" s="50">
        <v>5.0999999999999996</v>
      </c>
      <c r="X27" s="5"/>
      <c r="Y27" s="5">
        <v>4.9000000000000004</v>
      </c>
      <c r="Z27" s="5"/>
      <c r="AA27" s="5">
        <v>5.4</v>
      </c>
    </row>
    <row r="28" spans="2:27" ht="17.25" customHeight="1" x14ac:dyDescent="0.2">
      <c r="B28" t="s">
        <v>15</v>
      </c>
      <c r="C28" s="70" t="s">
        <v>50</v>
      </c>
      <c r="E28" s="70" t="s">
        <v>50</v>
      </c>
      <c r="G28" s="70" t="s">
        <v>50</v>
      </c>
      <c r="H28" s="5"/>
      <c r="I28" s="5">
        <v>1036.9000000000001</v>
      </c>
      <c r="J28" s="5"/>
      <c r="K28" s="5">
        <v>942.3</v>
      </c>
      <c r="L28" s="5"/>
      <c r="M28" s="5">
        <v>859.3</v>
      </c>
      <c r="N28" s="5"/>
      <c r="O28" s="5">
        <v>869.9</v>
      </c>
      <c r="P28" s="5"/>
      <c r="Q28" s="5">
        <v>773.2</v>
      </c>
      <c r="R28" s="5"/>
      <c r="S28" s="5">
        <v>734.79700000000003</v>
      </c>
      <c r="T28" s="5"/>
      <c r="U28" s="50">
        <v>594.70000000000005</v>
      </c>
      <c r="V28" s="50"/>
      <c r="W28" s="50">
        <v>840.6</v>
      </c>
      <c r="X28" s="5"/>
      <c r="Y28" s="5">
        <v>836</v>
      </c>
      <c r="Z28" s="5"/>
      <c r="AA28" s="5">
        <v>838.8</v>
      </c>
    </row>
    <row r="29" spans="2:27" ht="17.25" customHeight="1" x14ac:dyDescent="0.2">
      <c r="G29" s="5"/>
      <c r="H29" s="5"/>
      <c r="I29" s="5"/>
      <c r="J29" s="5"/>
      <c r="K29" s="5"/>
      <c r="L29" s="5"/>
      <c r="M29" s="5"/>
      <c r="N29" s="5"/>
      <c r="O29" s="5"/>
      <c r="P29" s="5"/>
      <c r="Q29" s="5"/>
      <c r="R29" s="5"/>
      <c r="S29" s="5"/>
      <c r="T29" s="5"/>
      <c r="U29" s="5"/>
      <c r="V29" s="5"/>
      <c r="W29" s="35"/>
      <c r="X29" s="5"/>
      <c r="Y29" s="5"/>
      <c r="Z29" s="5"/>
      <c r="AA29" s="19"/>
    </row>
    <row r="30" spans="2:27" ht="17.25" customHeight="1" x14ac:dyDescent="0.2">
      <c r="G30" s="5"/>
      <c r="H30" s="5"/>
      <c r="I30" s="5"/>
      <c r="J30" s="5"/>
      <c r="K30" s="5"/>
      <c r="L30" s="5"/>
      <c r="M30" s="5"/>
      <c r="N30" s="5"/>
      <c r="O30" s="5"/>
      <c r="P30" s="5"/>
      <c r="Q30" s="5"/>
      <c r="R30" s="5"/>
      <c r="S30" s="5"/>
      <c r="T30" s="5"/>
      <c r="U30" s="5"/>
      <c r="V30" s="5"/>
      <c r="W30" s="35"/>
      <c r="X30" s="5"/>
      <c r="Y30" s="5"/>
      <c r="Z30" s="5"/>
      <c r="AA30" s="19"/>
    </row>
    <row r="31" spans="2:27" ht="15.75" x14ac:dyDescent="0.25">
      <c r="B31" s="14" t="s">
        <v>16</v>
      </c>
      <c r="C31" s="21" t="s">
        <v>39</v>
      </c>
      <c r="D31" s="32"/>
      <c r="E31" s="21" t="s">
        <v>38</v>
      </c>
      <c r="F31" s="32" t="s">
        <v>20</v>
      </c>
      <c r="G31" s="21" t="str">
        <f>+G18</f>
        <v>9M 2016</v>
      </c>
      <c r="H31" s="33"/>
      <c r="I31" s="21" t="str">
        <f>+I18</f>
        <v>9M 2015</v>
      </c>
      <c r="J31" s="33"/>
      <c r="K31" s="21" t="str">
        <f>+K18</f>
        <v>9M 2014</v>
      </c>
      <c r="L31" s="33"/>
      <c r="M31" s="21" t="s">
        <v>26</v>
      </c>
      <c r="N31" s="33"/>
      <c r="O31" s="21" t="s">
        <v>27</v>
      </c>
      <c r="P31" s="33"/>
      <c r="Q31" s="21" t="str">
        <f>Q18</f>
        <v>9M 2011</v>
      </c>
      <c r="R31" s="33"/>
      <c r="S31" s="21" t="str">
        <f>S18</f>
        <v>9M 2010</v>
      </c>
      <c r="T31" s="33"/>
      <c r="U31" s="21" t="s">
        <v>30</v>
      </c>
      <c r="V31" s="33"/>
      <c r="W31" s="21" t="s">
        <v>31</v>
      </c>
      <c r="X31" s="33"/>
      <c r="Y31" s="21" t="s">
        <v>32</v>
      </c>
      <c r="Z31" s="33"/>
      <c r="AA31" s="21" t="s">
        <v>33</v>
      </c>
    </row>
    <row r="32" spans="2:27" ht="9" customHeight="1" x14ac:dyDescent="0.25">
      <c r="B32" s="4"/>
      <c r="C32" s="4"/>
      <c r="D32" s="4"/>
      <c r="E32" s="4"/>
      <c r="F32" s="4"/>
      <c r="H32" s="5"/>
      <c r="J32" s="5"/>
      <c r="L32" s="5"/>
      <c r="N32" s="5"/>
      <c r="P32" s="5"/>
      <c r="R32" s="5"/>
      <c r="T32" s="5"/>
      <c r="V32" s="5"/>
      <c r="W32" s="5"/>
      <c r="X32" s="5"/>
      <c r="Y32" s="5"/>
      <c r="Z32" s="5"/>
      <c r="AA32" s="19"/>
    </row>
    <row r="33" spans="2:27" ht="25.5" customHeight="1" x14ac:dyDescent="0.2">
      <c r="B33" s="53" t="s">
        <v>47</v>
      </c>
      <c r="C33" s="16" t="s">
        <v>50</v>
      </c>
      <c r="D33" s="53"/>
      <c r="E33" s="16" t="s">
        <v>50</v>
      </c>
      <c r="F33" s="53"/>
      <c r="G33" s="16" t="s">
        <v>50</v>
      </c>
      <c r="H33" s="5"/>
      <c r="I33" s="16">
        <v>40.200000000000003</v>
      </c>
      <c r="J33" s="5"/>
      <c r="K33" s="16">
        <v>51.9</v>
      </c>
      <c r="L33" s="5"/>
      <c r="M33" s="16">
        <v>46.6</v>
      </c>
      <c r="N33" s="5"/>
      <c r="O33" s="16">
        <v>46.2</v>
      </c>
      <c r="P33" s="5"/>
      <c r="Q33" s="16">
        <v>53.6</v>
      </c>
      <c r="R33" s="5"/>
      <c r="S33" s="16">
        <v>34.200000000000003</v>
      </c>
      <c r="T33" s="5"/>
      <c r="U33" s="16">
        <v>9.4</v>
      </c>
      <c r="V33" s="5"/>
      <c r="W33" s="26">
        <v>50.4</v>
      </c>
      <c r="X33" s="16"/>
      <c r="Y33" s="54">
        <v>81.5</v>
      </c>
      <c r="Z33" s="5"/>
      <c r="AA33" s="54">
        <v>85.6</v>
      </c>
    </row>
    <row r="34" spans="2:27" ht="25.5" customHeight="1" x14ac:dyDescent="0.2">
      <c r="B34" s="55" t="s">
        <v>17</v>
      </c>
      <c r="C34" s="23" t="s">
        <v>50</v>
      </c>
      <c r="D34" s="55"/>
      <c r="E34" s="23" t="s">
        <v>50</v>
      </c>
      <c r="F34" s="55"/>
      <c r="G34" s="23" t="s">
        <v>50</v>
      </c>
      <c r="H34" s="17"/>
      <c r="I34" s="23">
        <v>46.4</v>
      </c>
      <c r="J34" s="17"/>
      <c r="K34" s="23">
        <v>-34.4</v>
      </c>
      <c r="L34" s="17"/>
      <c r="M34" s="23">
        <v>9.1999999999999993</v>
      </c>
      <c r="N34" s="17"/>
      <c r="O34" s="23">
        <v>12.3</v>
      </c>
      <c r="P34" s="17"/>
      <c r="Q34" s="23">
        <v>-10.199999999999999</v>
      </c>
      <c r="R34" s="17"/>
      <c r="S34" s="23">
        <v>49</v>
      </c>
      <c r="T34" s="17"/>
      <c r="U34" s="23">
        <v>6.6</v>
      </c>
      <c r="V34" s="17"/>
      <c r="W34" s="56">
        <v>0.3</v>
      </c>
      <c r="X34" s="57"/>
      <c r="Y34" s="58">
        <v>-46.7</v>
      </c>
      <c r="Z34" s="57"/>
      <c r="AA34" s="58">
        <v>-87</v>
      </c>
    </row>
    <row r="35" spans="2:27" ht="6.75" customHeight="1" x14ac:dyDescent="0.2">
      <c r="C35" s="5"/>
      <c r="E35" s="5"/>
      <c r="G35" s="5"/>
      <c r="H35" s="5"/>
      <c r="I35" s="5"/>
      <c r="J35" s="5"/>
      <c r="K35" s="5"/>
      <c r="L35" s="5"/>
      <c r="M35" s="5"/>
      <c r="N35" s="5"/>
      <c r="O35" s="5"/>
      <c r="P35" s="5"/>
      <c r="Q35" s="5"/>
      <c r="R35" s="5"/>
      <c r="S35" s="5"/>
      <c r="T35" s="5"/>
      <c r="U35" s="5"/>
      <c r="V35" s="5"/>
      <c r="W35" s="35"/>
      <c r="X35" s="5"/>
      <c r="Y35" s="7"/>
      <c r="Z35" s="5"/>
      <c r="AA35" s="59"/>
    </row>
    <row r="36" spans="2:27" ht="18" customHeight="1" x14ac:dyDescent="0.2">
      <c r="B36" s="10" t="s">
        <v>18</v>
      </c>
      <c r="C36" s="81" t="s">
        <v>50</v>
      </c>
      <c r="D36" s="10"/>
      <c r="E36" s="81" t="s">
        <v>50</v>
      </c>
      <c r="F36" s="10"/>
      <c r="G36" s="81" t="s">
        <v>50</v>
      </c>
      <c r="H36" s="5"/>
      <c r="I36" s="18">
        <v>86.6</v>
      </c>
      <c r="J36" s="5"/>
      <c r="K36" s="18">
        <v>17.5</v>
      </c>
      <c r="L36" s="5"/>
      <c r="M36" s="18">
        <v>55.8</v>
      </c>
      <c r="N36" s="5"/>
      <c r="O36" s="18">
        <f>SUM(O33:O35)</f>
        <v>58.5</v>
      </c>
      <c r="P36" s="5"/>
      <c r="Q36" s="18">
        <v>43.400000000000006</v>
      </c>
      <c r="R36" s="5"/>
      <c r="S36" s="18">
        <v>83.2</v>
      </c>
      <c r="T36" s="5"/>
      <c r="U36" s="18">
        <v>16</v>
      </c>
      <c r="V36" s="5"/>
      <c r="W36" s="60">
        <v>50.7</v>
      </c>
      <c r="X36" s="61"/>
      <c r="Y36" s="18">
        <v>34.799999999999997</v>
      </c>
      <c r="Z36" s="61"/>
      <c r="AA36" s="18">
        <v>-1.4000000000000057</v>
      </c>
    </row>
    <row r="37" spans="2:27" ht="18" customHeight="1" x14ac:dyDescent="0.2">
      <c r="B37" t="s">
        <v>19</v>
      </c>
      <c r="C37" s="28" t="s">
        <v>50</v>
      </c>
      <c r="E37" s="28" t="s">
        <v>50</v>
      </c>
      <c r="G37" s="28" t="s">
        <v>50</v>
      </c>
      <c r="H37" s="5"/>
      <c r="I37" s="7">
        <v>-19.8</v>
      </c>
      <c r="J37" s="5"/>
      <c r="K37" s="7">
        <v>-27.8</v>
      </c>
      <c r="L37" s="5"/>
      <c r="M37" s="7">
        <v>-21.9</v>
      </c>
      <c r="N37" s="5"/>
      <c r="O37" s="7">
        <v>-89.6</v>
      </c>
      <c r="P37" s="5"/>
      <c r="Q37" s="7">
        <v>-23.103000000000002</v>
      </c>
      <c r="R37" s="5"/>
      <c r="S37" s="7">
        <v>-18.7</v>
      </c>
      <c r="T37" s="5"/>
      <c r="U37" s="7">
        <v>-28.3</v>
      </c>
      <c r="V37" s="5"/>
      <c r="W37" s="62">
        <v>-76.2</v>
      </c>
      <c r="X37" s="5"/>
      <c r="Y37" s="7">
        <v>-31.1</v>
      </c>
      <c r="Z37" s="5"/>
      <c r="AA37" s="7">
        <v>-21.3</v>
      </c>
    </row>
    <row r="38" spans="2:27" ht="18" customHeight="1" x14ac:dyDescent="0.2">
      <c r="B38" s="8" t="s">
        <v>1</v>
      </c>
      <c r="C38" s="82" t="s">
        <v>50</v>
      </c>
      <c r="D38" s="8"/>
      <c r="E38" s="82" t="s">
        <v>50</v>
      </c>
      <c r="F38" s="8"/>
      <c r="G38" s="82" t="s">
        <v>50</v>
      </c>
      <c r="H38" s="9"/>
      <c r="I38" s="11">
        <f>SUM(I36:I37)</f>
        <v>66.8</v>
      </c>
      <c r="J38" s="9"/>
      <c r="K38" s="11">
        <v>-10.3</v>
      </c>
      <c r="L38" s="9"/>
      <c r="M38" s="11">
        <v>33.9</v>
      </c>
      <c r="N38" s="9"/>
      <c r="O38" s="11">
        <f>SUM(O36:O37)</f>
        <v>-31.099999999999994</v>
      </c>
      <c r="P38" s="9"/>
      <c r="Q38" s="11">
        <v>20.297000000000004</v>
      </c>
      <c r="R38" s="9"/>
      <c r="S38" s="11">
        <v>64.5</v>
      </c>
      <c r="T38" s="9"/>
      <c r="U38" s="11">
        <v>-12.3</v>
      </c>
      <c r="V38" s="9"/>
      <c r="W38" s="63">
        <v>-25.5</v>
      </c>
      <c r="X38" s="9"/>
      <c r="Y38" s="11">
        <v>3.7</v>
      </c>
      <c r="Z38" s="9"/>
      <c r="AA38" s="11">
        <v>-22.7</v>
      </c>
    </row>
    <row r="39" spans="2:27" ht="18" customHeight="1" x14ac:dyDescent="0.2">
      <c r="W39" s="30"/>
    </row>
    <row r="41" spans="2:27" ht="15.75" x14ac:dyDescent="0.25">
      <c r="B41" s="14" t="s">
        <v>51</v>
      </c>
      <c r="C41" s="21" t="s">
        <v>39</v>
      </c>
      <c r="D41" s="32"/>
      <c r="E41" s="21" t="s">
        <v>38</v>
      </c>
      <c r="F41" s="32" t="s">
        <v>20</v>
      </c>
      <c r="G41" s="21" t="s">
        <v>35</v>
      </c>
      <c r="H41" s="33"/>
      <c r="I41" s="21" t="s">
        <v>24</v>
      </c>
      <c r="J41" s="33"/>
      <c r="K41" s="21" t="e">
        <f>+#REF!</f>
        <v>#REF!</v>
      </c>
      <c r="L41" s="33"/>
      <c r="M41" s="21" t="s">
        <v>26</v>
      </c>
      <c r="N41" s="33"/>
      <c r="O41" s="21" t="s">
        <v>27</v>
      </c>
      <c r="P41" s="33"/>
      <c r="Q41" s="21" t="s">
        <v>28</v>
      </c>
      <c r="R41" s="33"/>
      <c r="S41" s="21" t="s">
        <v>29</v>
      </c>
      <c r="T41" s="33"/>
      <c r="U41" s="21" t="s">
        <v>30</v>
      </c>
      <c r="V41" s="33"/>
      <c r="W41" s="21" t="s">
        <v>31</v>
      </c>
      <c r="X41" s="33"/>
      <c r="Y41" s="21" t="s">
        <v>32</v>
      </c>
      <c r="Z41" s="33"/>
      <c r="AA41" s="21" t="s">
        <v>33</v>
      </c>
    </row>
    <row r="43" spans="2:27" x14ac:dyDescent="0.2">
      <c r="B43" s="83" t="s">
        <v>52</v>
      </c>
      <c r="C43" s="64">
        <v>37.188000000000002</v>
      </c>
      <c r="D43" s="64"/>
      <c r="E43" s="64">
        <v>43.167000000000002</v>
      </c>
      <c r="F43" s="25"/>
      <c r="G43" s="64">
        <v>77.400000000000006</v>
      </c>
      <c r="I43" s="64">
        <v>77.400000000000006</v>
      </c>
      <c r="K43" s="64">
        <v>86.3</v>
      </c>
      <c r="M43" s="64">
        <v>88.7</v>
      </c>
      <c r="U43" s="64">
        <v>55</v>
      </c>
    </row>
    <row r="44" spans="2:27" x14ac:dyDescent="0.2">
      <c r="B44" s="72"/>
    </row>
    <row r="45" spans="2:27" ht="18.75" customHeight="1" x14ac:dyDescent="0.2">
      <c r="B45" s="83" t="s">
        <v>53</v>
      </c>
      <c r="C45" s="64" t="s">
        <v>50</v>
      </c>
      <c r="D45" s="25"/>
      <c r="E45" s="64" t="s">
        <v>50</v>
      </c>
      <c r="F45" s="25"/>
      <c r="G45" s="64" t="s">
        <v>50</v>
      </c>
      <c r="I45" s="64">
        <v>47.6</v>
      </c>
      <c r="K45" s="64">
        <v>60.2</v>
      </c>
      <c r="M45" s="64">
        <v>61.5</v>
      </c>
      <c r="U45" s="64">
        <v>21.7</v>
      </c>
    </row>
    <row r="46" spans="2:27" x14ac:dyDescent="0.2">
      <c r="B46" s="72"/>
      <c r="C46" s="1"/>
      <c r="E46" s="1"/>
    </row>
    <row r="47" spans="2:27" ht="18.75" customHeight="1" x14ac:dyDescent="0.2">
      <c r="B47" s="83" t="s">
        <v>54</v>
      </c>
      <c r="C47" s="64" t="s">
        <v>50</v>
      </c>
      <c r="D47" s="25"/>
      <c r="E47" s="64" t="s">
        <v>50</v>
      </c>
      <c r="F47" s="25"/>
      <c r="G47" s="64" t="s">
        <v>50</v>
      </c>
      <c r="I47" s="22">
        <v>12.4</v>
      </c>
      <c r="K47" s="22">
        <v>33.9</v>
      </c>
      <c r="M47" s="22">
        <v>27.3</v>
      </c>
      <c r="U47" s="22">
        <v>-30</v>
      </c>
    </row>
    <row r="48" spans="2:27" ht="7.5" customHeight="1" x14ac:dyDescent="0.2">
      <c r="B48" s="84"/>
      <c r="C48" s="15"/>
      <c r="D48" s="15"/>
      <c r="E48" s="15"/>
      <c r="F48" s="15"/>
      <c r="G48" s="85"/>
      <c r="H48" s="85"/>
      <c r="I48" s="85"/>
      <c r="J48" s="85"/>
      <c r="K48" s="85"/>
      <c r="L48" s="85"/>
      <c r="M48" s="85"/>
      <c r="N48" s="85"/>
      <c r="O48" s="85"/>
      <c r="P48" s="85"/>
      <c r="Q48" s="85"/>
      <c r="R48" s="85"/>
      <c r="S48" s="85"/>
      <c r="T48" s="85"/>
      <c r="U48" s="85"/>
      <c r="V48" s="85"/>
      <c r="W48" s="86"/>
      <c r="X48" s="85"/>
      <c r="Y48" s="85"/>
      <c r="Z48" s="85"/>
      <c r="AA48" s="85"/>
    </row>
    <row r="49" spans="1:21" ht="18.75" customHeight="1" x14ac:dyDescent="0.2"/>
    <row r="50" spans="1:21" ht="34.5" customHeight="1" x14ac:dyDescent="0.2">
      <c r="A50" s="73" t="s">
        <v>20</v>
      </c>
      <c r="B50" s="91" t="s">
        <v>40</v>
      </c>
      <c r="C50" s="92"/>
      <c r="D50" s="92"/>
      <c r="E50" s="92"/>
      <c r="F50" s="92"/>
      <c r="G50" s="92"/>
      <c r="H50" s="92"/>
      <c r="I50" s="92"/>
      <c r="J50" s="92"/>
      <c r="K50" s="92"/>
      <c r="L50" s="93"/>
      <c r="M50" s="93"/>
      <c r="N50" s="93"/>
      <c r="O50" s="93"/>
      <c r="P50" s="93"/>
      <c r="Q50" s="93"/>
      <c r="R50" s="93"/>
      <c r="S50" s="93"/>
    </row>
    <row r="51" spans="1:21" ht="8.25" customHeight="1" x14ac:dyDescent="0.2"/>
    <row r="52" spans="1:21" ht="36" customHeight="1" x14ac:dyDescent="0.2">
      <c r="A52" s="73" t="s">
        <v>41</v>
      </c>
      <c r="B52" s="91" t="s">
        <v>55</v>
      </c>
      <c r="C52" s="92"/>
      <c r="D52" s="92"/>
      <c r="E52" s="92"/>
      <c r="F52" s="92"/>
      <c r="G52" s="92"/>
      <c r="H52" s="92"/>
      <c r="I52" s="92"/>
      <c r="J52" s="92"/>
      <c r="K52" s="92"/>
      <c r="L52" s="93"/>
      <c r="M52" s="93"/>
      <c r="N52" s="93"/>
      <c r="O52" s="93"/>
      <c r="P52" s="93"/>
      <c r="Q52" s="93"/>
      <c r="R52" s="93"/>
      <c r="S52" s="93"/>
      <c r="T52" s="91"/>
      <c r="U52" s="92"/>
    </row>
    <row r="53" spans="1:21" ht="23.25" customHeight="1" x14ac:dyDescent="0.2">
      <c r="A53" s="73" t="s">
        <v>41</v>
      </c>
      <c r="B53" s="91" t="s">
        <v>42</v>
      </c>
      <c r="C53" s="92"/>
      <c r="D53" s="92"/>
      <c r="E53" s="92"/>
      <c r="F53" s="92"/>
      <c r="G53" s="92"/>
      <c r="H53" s="92"/>
      <c r="I53" s="92"/>
      <c r="J53" s="92"/>
      <c r="K53" s="92"/>
      <c r="L53" s="93"/>
      <c r="M53" s="93"/>
      <c r="N53" s="93"/>
      <c r="O53" s="93"/>
      <c r="P53" s="93"/>
      <c r="Q53" s="93"/>
      <c r="R53" s="93"/>
      <c r="S53" s="93"/>
    </row>
    <row r="54" spans="1:21" x14ac:dyDescent="0.2">
      <c r="B54" s="90"/>
      <c r="C54" s="90"/>
      <c r="D54" s="90"/>
      <c r="E54" s="90"/>
      <c r="F54" s="90"/>
      <c r="G54" s="90"/>
      <c r="H54" s="90"/>
      <c r="I54" s="90"/>
      <c r="J54" s="90"/>
      <c r="K54" s="90"/>
    </row>
    <row r="55" spans="1:21" ht="27.75" customHeight="1" x14ac:dyDescent="0.2">
      <c r="B55" s="91" t="s">
        <v>43</v>
      </c>
      <c r="C55" s="92"/>
      <c r="D55" s="92"/>
      <c r="E55" s="92"/>
      <c r="F55" s="92"/>
      <c r="G55" s="92"/>
      <c r="H55" s="92"/>
      <c r="I55" s="92"/>
      <c r="J55" s="92"/>
      <c r="K55" s="92"/>
      <c r="L55" s="93"/>
      <c r="M55" s="93"/>
      <c r="N55" s="93"/>
      <c r="O55" s="93"/>
      <c r="P55" s="93"/>
      <c r="Q55" s="93"/>
      <c r="R55" s="93"/>
      <c r="S55" s="93"/>
    </row>
    <row r="56" spans="1:21" x14ac:dyDescent="0.2">
      <c r="B56" s="90"/>
      <c r="C56" s="90"/>
      <c r="D56" s="90"/>
      <c r="E56" s="90"/>
      <c r="F56" s="90"/>
      <c r="G56" s="90"/>
      <c r="H56" s="90"/>
      <c r="I56" s="90"/>
      <c r="J56" s="90"/>
      <c r="K56" s="90"/>
    </row>
    <row r="57" spans="1:21" ht="25.5" customHeight="1" x14ac:dyDescent="0.2">
      <c r="B57" s="91" t="s">
        <v>44</v>
      </c>
      <c r="C57" s="92"/>
      <c r="D57" s="92"/>
      <c r="E57" s="92"/>
      <c r="F57" s="92"/>
      <c r="G57" s="92"/>
      <c r="H57" s="92"/>
      <c r="I57" s="92"/>
      <c r="J57" s="92"/>
      <c r="K57" s="92"/>
      <c r="L57" s="93"/>
      <c r="M57" s="93"/>
      <c r="N57" s="93"/>
      <c r="O57" s="93"/>
      <c r="P57" s="93"/>
      <c r="Q57" s="93"/>
      <c r="R57" s="93"/>
      <c r="S57" s="93"/>
    </row>
    <row r="58" spans="1:21" x14ac:dyDescent="0.2">
      <c r="B58" s="90"/>
      <c r="C58" s="90"/>
      <c r="D58" s="90"/>
      <c r="E58" s="90"/>
      <c r="F58" s="90"/>
      <c r="G58" s="90"/>
      <c r="H58" s="90"/>
      <c r="I58" s="90"/>
      <c r="J58" s="90"/>
      <c r="K58" s="90"/>
    </row>
    <row r="59" spans="1:21" ht="15.75" customHeight="1" x14ac:dyDescent="0.2">
      <c r="B59" s="91" t="s">
        <v>45</v>
      </c>
      <c r="C59" s="92"/>
      <c r="D59" s="92"/>
      <c r="E59" s="92"/>
      <c r="F59" s="92"/>
      <c r="G59" s="92"/>
      <c r="H59" s="92"/>
      <c r="I59" s="92"/>
      <c r="J59" s="92"/>
      <c r="K59" s="92"/>
      <c r="L59" s="93"/>
      <c r="M59" s="93"/>
      <c r="N59" s="93"/>
      <c r="O59" s="93"/>
      <c r="P59" s="93"/>
      <c r="Q59" s="93"/>
      <c r="R59" s="93"/>
      <c r="S59" s="93"/>
    </row>
    <row r="60" spans="1:21" x14ac:dyDescent="0.2">
      <c r="B60" s="90"/>
      <c r="C60" s="90"/>
      <c r="D60" s="90"/>
      <c r="E60" s="90"/>
      <c r="F60" s="90"/>
      <c r="G60" s="90"/>
      <c r="H60" s="90"/>
      <c r="I60" s="90"/>
      <c r="J60" s="90"/>
      <c r="K60" s="90"/>
    </row>
    <row r="61" spans="1:21" ht="18.75" customHeight="1" x14ac:dyDescent="0.2">
      <c r="B61" s="91" t="s">
        <v>46</v>
      </c>
      <c r="C61" s="92"/>
      <c r="D61" s="92"/>
      <c r="E61" s="92"/>
      <c r="F61" s="92"/>
      <c r="G61" s="92"/>
      <c r="H61" s="92"/>
      <c r="I61" s="92"/>
      <c r="J61" s="92"/>
      <c r="K61" s="92"/>
      <c r="L61" s="93"/>
      <c r="M61" s="93"/>
      <c r="N61" s="93"/>
      <c r="O61" s="93"/>
      <c r="P61" s="93"/>
      <c r="Q61" s="93"/>
      <c r="R61" s="93"/>
    </row>
    <row r="63" spans="1:21" x14ac:dyDescent="0.2">
      <c r="B63" s="91" t="s">
        <v>56</v>
      </c>
      <c r="C63" s="92"/>
      <c r="D63" s="92"/>
      <c r="E63" s="92"/>
      <c r="F63" s="92"/>
      <c r="G63" s="92"/>
      <c r="H63" s="92"/>
      <c r="I63" s="92"/>
      <c r="J63" s="92"/>
      <c r="K63" s="92"/>
      <c r="L63" s="93"/>
      <c r="M63" s="93"/>
      <c r="N63" s="93"/>
      <c r="O63" s="93"/>
      <c r="P63" s="93"/>
      <c r="Q63" s="93"/>
      <c r="R63" s="93"/>
    </row>
    <row r="65" spans="2:18" x14ac:dyDescent="0.2">
      <c r="B65" s="91" t="s">
        <v>57</v>
      </c>
      <c r="C65" s="92"/>
      <c r="D65" s="92"/>
      <c r="E65" s="92"/>
      <c r="F65" s="92"/>
      <c r="G65" s="92"/>
      <c r="H65" s="92"/>
      <c r="I65" s="92"/>
      <c r="J65" s="92"/>
      <c r="K65" s="92"/>
      <c r="L65" s="93"/>
      <c r="M65" s="93"/>
      <c r="N65" s="93"/>
      <c r="O65" s="93"/>
      <c r="P65" s="93"/>
      <c r="Q65" s="93"/>
      <c r="R65" s="93"/>
    </row>
  </sheetData>
  <mergeCells count="14">
    <mergeCell ref="B50:S50"/>
    <mergeCell ref="B52:S52"/>
    <mergeCell ref="T52:U52"/>
    <mergeCell ref="B54:K54"/>
    <mergeCell ref="B56:K56"/>
    <mergeCell ref="B53:S53"/>
    <mergeCell ref="B65:R65"/>
    <mergeCell ref="B55:S55"/>
    <mergeCell ref="B57:S57"/>
    <mergeCell ref="B59:S59"/>
    <mergeCell ref="B61:R61"/>
    <mergeCell ref="B63:R63"/>
    <mergeCell ref="B58:K58"/>
    <mergeCell ref="B60:K60"/>
  </mergeCells>
  <printOptions horizontalCentered="1" verticalCentered="1"/>
  <pageMargins left="0" right="0" top="0" bottom="0" header="0.51181102362204722" footer="0.51181102362204722"/>
  <pageSetup paperSize="9" scale="59" orientation="landscape"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9M results</vt:lpstr>
      <vt:lpstr>9M Results - historical data</vt:lpstr>
      <vt:lpstr>'9M Results - historical data'!Area_stampa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Ferrante Barbara</dc:creator>
  <cp:lastModifiedBy>Ferrante Barbara</cp:lastModifiedBy>
  <cp:lastPrinted>2012-08-09T07:39:51Z</cp:lastPrinted>
  <dcterms:created xsi:type="dcterms:W3CDTF">2008-12-12T18:50:06Z</dcterms:created>
  <dcterms:modified xsi:type="dcterms:W3CDTF">2018-11-15T11:17:14Z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