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30" yWindow="1200" windowWidth="10005" windowHeight="10005" activeTab="1"/>
  </bookViews>
  <sheets>
    <sheet name="9M results" sheetId="3" r:id="rId1"/>
    <sheet name="9M Results - historical data" sheetId="2" r:id="rId2"/>
  </sheets>
  <definedNames>
    <definedName name="_xlnm.Print_Area" localSheetId="1">'9M Results - historical data'!$B$1:$W$76</definedName>
  </definedNames>
  <calcPr calcId="171027"/>
</workbook>
</file>

<file path=xl/calcChain.xml><?xml version="1.0" encoding="utf-8"?>
<calcChain xmlns="http://schemas.openxmlformats.org/spreadsheetml/2006/main">
  <c r="C22" i="2" l="1"/>
  <c r="C35" i="2" s="1"/>
  <c r="C45" i="2" s="1"/>
  <c r="C56" i="2" s="1"/>
  <c r="W52" i="2" l="1"/>
  <c r="U52" i="2"/>
  <c r="S52" i="2"/>
  <c r="Q52" i="2"/>
  <c r="O52" i="2"/>
  <c r="M52" i="2"/>
  <c r="K52" i="2"/>
  <c r="E52" i="2"/>
  <c r="W50" i="2"/>
  <c r="U50" i="2"/>
  <c r="S50" i="2"/>
  <c r="Q50" i="2"/>
  <c r="O50" i="2"/>
  <c r="M50" i="2"/>
  <c r="K50" i="2"/>
  <c r="E50" i="2"/>
  <c r="W48" i="2"/>
  <c r="U48" i="2"/>
  <c r="S48" i="2"/>
  <c r="Q48" i="2"/>
  <c r="O48" i="2"/>
  <c r="M48" i="2"/>
  <c r="K48" i="2"/>
  <c r="E48" i="2"/>
  <c r="W46" i="2"/>
  <c r="U46" i="2"/>
  <c r="S46" i="2"/>
  <c r="Q46" i="2"/>
  <c r="O46" i="2"/>
  <c r="M46" i="2"/>
  <c r="K46" i="2"/>
  <c r="U45" i="2"/>
  <c r="S45" i="2"/>
  <c r="Q45" i="2"/>
  <c r="E42" i="2"/>
  <c r="K40" i="2"/>
  <c r="K42" i="2" s="1"/>
  <c r="O35" i="2"/>
  <c r="O45" i="2" s="1"/>
  <c r="K29" i="2"/>
  <c r="E27" i="2"/>
  <c r="E29" i="2" s="1"/>
  <c r="O22" i="2"/>
  <c r="M22" i="2"/>
  <c r="M35" i="2" s="1"/>
  <c r="M45" i="2" s="1"/>
  <c r="G22" i="2"/>
  <c r="G35" i="2" s="1"/>
  <c r="G45" i="2" s="1"/>
  <c r="G56" i="2" s="1"/>
  <c r="E22" i="2"/>
  <c r="E35" i="2" s="1"/>
  <c r="E45" i="2" s="1"/>
  <c r="E56" i="2" s="1"/>
  <c r="W17" i="2"/>
</calcChain>
</file>

<file path=xl/sharedStrings.xml><?xml version="1.0" encoding="utf-8"?>
<sst xmlns="http://schemas.openxmlformats.org/spreadsheetml/2006/main" count="125" uniqueCount="69">
  <si>
    <t>EBITDA</t>
  </si>
  <si>
    <t>Free cash flow</t>
  </si>
  <si>
    <t xml:space="preserve">EBITDA </t>
  </si>
  <si>
    <t>Income Statement</t>
  </si>
  <si>
    <t>Net sales</t>
  </si>
  <si>
    <t>Gross profit</t>
  </si>
  <si>
    <t>Operating profit/(loss)</t>
  </si>
  <si>
    <t>Net profit/(loss) attrib. to the Group</t>
  </si>
  <si>
    <t>Key data per share</t>
  </si>
  <si>
    <t>Balance Sheet</t>
  </si>
  <si>
    <t>Net working capital</t>
  </si>
  <si>
    <t>Tangible &amp; intangible fixed assets</t>
  </si>
  <si>
    <t>Financial fixed assets</t>
  </si>
  <si>
    <t>Other assets/(liabilities)</t>
  </si>
  <si>
    <t>Net capital employed</t>
  </si>
  <si>
    <t>Net financial position</t>
  </si>
  <si>
    <t>Minority interest</t>
  </si>
  <si>
    <t>Shareholders' equity</t>
  </si>
  <si>
    <t>Cash Flow</t>
  </si>
  <si>
    <t>Cash from operating activities prior to 
changes in working capital</t>
  </si>
  <si>
    <t>Changes in working capital</t>
  </si>
  <si>
    <t xml:space="preserve">Cash from operating activities </t>
  </si>
  <si>
    <t>Key Indicators</t>
  </si>
  <si>
    <t>Gross margin</t>
  </si>
  <si>
    <t>EBIT margin</t>
  </si>
  <si>
    <t>Net margin</t>
  </si>
  <si>
    <t>Cash from investing activities</t>
  </si>
  <si>
    <t>°</t>
  </si>
  <si>
    <t>Income Statement from ordinary activities</t>
  </si>
  <si>
    <t>Non-current assets held for sale</t>
  </si>
  <si>
    <t>Financial Highlights  - 9 month results - historical data</t>
  </si>
  <si>
    <t>(Millions of euro, excl. data per share)</t>
  </si>
  <si>
    <t>9M 2015</t>
  </si>
  <si>
    <t>9M 2014</t>
  </si>
  <si>
    <t>9M 2013</t>
  </si>
  <si>
    <t>9M 2012</t>
  </si>
  <si>
    <t>9M 2011</t>
  </si>
  <si>
    <t>9M 2010</t>
  </si>
  <si>
    <t>9M 2009</t>
  </si>
  <si>
    <t>9M 2008</t>
  </si>
  <si>
    <t>9M 2007</t>
  </si>
  <si>
    <t>9M 2006</t>
  </si>
  <si>
    <t>Shares outstanding</t>
  </si>
  <si>
    <t xml:space="preserve">Basic EPS </t>
  </si>
  <si>
    <t>° For the first nine months of 2010 and 2009 for comparative purposes, the number of ordinary shares after the reverse share split was used, one new share per twenty old shares as voted by the 30 April 2010 Shareholders’ Meeting.</t>
  </si>
  <si>
    <t>(Millions of euros)</t>
  </si>
  <si>
    <t>9M 2016</t>
  </si>
  <si>
    <t>EBITDA adj  *</t>
  </si>
  <si>
    <t xml:space="preserve">Financial Highlights  - 9 month results </t>
  </si>
  <si>
    <t>* In the first nine months of 2016, the adjusted EBITDA does not include non-recurring costs for Euro 6.4 million of which Euro 5.2 million related to overhead cost saving 
   initiatives, such as for example the planned integration of Vale of Leven (Scotland) Polaroid lens production into Safilo’s China based corporate supply network, and Euro 1.2 
   million related to commercial restructuring costs in the EMEA region.</t>
  </si>
  <si>
    <t xml:space="preserve">   In the first nine months of 2015, the adjusted EBITDA did not include non-recurring costs related to the commercial restructuring costs in the EMEA region for Euro 1.2 million 
   and other non-recurring costs for Euro 1.2 million mainly related to the consolidation of the Group’s North American distribution network into its Denver facility.</t>
  </si>
  <si>
    <t>n.e. *</t>
  </si>
  <si>
    <t>111.5</t>
  </si>
  <si>
    <t>EBITDA from ordinary activities **</t>
  </si>
  <si>
    <t>Operating profit/(loss) from ordinary activities ***</t>
  </si>
  <si>
    <t>Net profit/(loss) attrib. to the Group, from ordinary activities ****</t>
  </si>
  <si>
    <t>* Following the entry into  force on March 18, 2016 of the Italian Legislative Decree no. 25 of 15 February  2016, which eliminates, in accordance with the European Union’s Transparency  Directive, the obligation to publish interim management statements, Safilo has  decided to release on a voluntary basis a trading update 
  for its first quarter  and third quarter economic and financial KPIs.</t>
  </si>
  <si>
    <t>** In the first nine months of 2016, the adjusted EBITDA does not include non-recurring costs for Euro 6.4 million of which Euro 5.2 million related to overhead cost saving initiatives, such as for example the planned integration of Vale of Leven (Scotland) Polaroid lens production into Safilo’s China based corporate supply network, 
    and Euro 1.2 million related to commercial restructuring costs in the EMEA region.</t>
  </si>
  <si>
    <t xml:space="preserve">   For the first nine months 2015 before non-recurring items related to commercial restructuring 
costs in the EMEA region for Euro 1.2 million and other non recurring costs for Euro 1.2 million mainly related to the 
consolidation of the Group’s North American distribution network into its Denver facility.</t>
  </si>
  <si>
    <t xml:space="preserve">   For the first nine months 2014 before non-recurring items related to employees due to both reorganization costs and the voluntary exit agreements for some employees of the Italian plants for 3.0 million Euro.</t>
  </si>
  <si>
    <t xml:space="preserve">   For the first nine months 2013  before the CEO succession plan for 6 million Euro and other restructuring costs for 1.4 million Euro</t>
  </si>
  <si>
    <t xml:space="preserve">   For the first nine months 2009 before the provision of 7.4 million euro for non-recurring costs related to the industrial reorganisation plan</t>
  </si>
  <si>
    <t>*** For the first nine months 2015 before non-recurring items related to commercial restructuring costs in the EMEA region for Euro 1.2 million and other non recurring costs for Euro 1.2 million mainly related to the consolidation of the Group’s North American distribution network into its Denver facility.</t>
  </si>
  <si>
    <t xml:space="preserve">     For the first nine months 2014 before non-recurring items related to employees due to both reorganization costs and the voluntary exit agreements for some employees of the Italian plants for 3.0 million Euro.</t>
  </si>
  <si>
    <t xml:space="preserve">     For the first nine months 2013  before the CEO succession plan for 6 million Euro and other restructuring costs for 1.4 million Euro</t>
  </si>
  <si>
    <t xml:space="preserve">     For the first nine months 2009  before the provision of 7,4 million euro and the goodwill write down of 120.7 million euro</t>
  </si>
  <si>
    <t>**** For the first nine months 2015 before non-recurring items related to commercial restructuring  costs in the EMEA region for Euro 1.2 million and other non recurring costs for Euro 1.2 million mainly related to the  consolidation of the Group’s North American distribution network into its Denver facility, along with the relating fiscal impact.</t>
  </si>
  <si>
    <t xml:space="preserve">     For the first nine months 2014 before non-recurring items related to employees due to both reorganization costs and the voluntary exit agreements for some employees of the Italian plants for 3.0 million Euro with the relatng fiscal impact.</t>
  </si>
  <si>
    <t xml:space="preserve">     For the first nine months 2013  before the CEO succession plan for 6 million Euro and other restructuring costs for 1.4 million Euro along with the relating fiscal impact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</si>
</sst>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0"/>
    <numFmt numFmtId="165" formatCode="0.0%"/>
    <numFmt numFmtId="166" formatCode="0.0_);\(0.0\)"/>
    <numFmt numFmtId="167" formatCode="0.00_);\(0.00\)"/>
    <numFmt numFmtId="168" formatCode="_(* #,##0.0_);_(* \(#,##0.0\);_(* &quot;-&quot;??_);_(@_)"/>
    <numFmt numFmtId="169" formatCode="0.0;\(0.0\)"/>
    <numFmt numFmtId="170" formatCode="0.000_);\(0.000\)"/>
    <numFmt numFmtId="171" formatCode="#,##0.0;\(#,##0.0\)"/>
  </numFmts>
  <fonts count="11" x14ac:knownFonts="1">
    <font>
      <sz val="10"/>
      <name val="Arial"/>
    </font>
    <font>
      <sz val="10"/>
      <name val="Arial"/>
      <family val="2"/>
    </font>
    <font>
      <b/>
      <sz val="20"/>
      <color indexed="48"/>
      <name val="Arial"/>
      <family val="2"/>
    </font>
    <font>
      <b/>
      <sz val="12"/>
      <name val="Arial"/>
      <family val="2"/>
    </font>
    <font>
      <sz val="8"/>
      <name val="Arial"/>
      <family val="2"/>
    </font>
    <font>
      <i/>
      <sz val="10"/>
      <name val="Arial"/>
      <family val="2"/>
    </font>
    <font>
      <b/>
      <sz val="10"/>
      <name val="Arial"/>
      <family val="2"/>
    </font>
    <font>
      <sz val="9"/>
      <name val="Arial"/>
      <family val="2"/>
    </font>
    <font>
      <i/>
      <sz val="8"/>
      <name val="Arial"/>
      <family val="2"/>
    </font>
    <font>
      <i/>
      <sz val="9"/>
      <color indexed="18"/>
      <name val="Arial"/>
      <family val="2"/>
    </font>
    <font>
      <sz val="8"/>
      <color indexed="18"/>
      <name val="Arial"/>
      <family val="2"/>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indexed="65"/>
        <bgColor indexed="8"/>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bottom style="dashed">
        <color indexed="64"/>
      </bottom>
      <diagonal/>
    </border>
  </borders>
  <cellStyleXfs count="4">
    <xf numFmtId="0" fontId="0" fillId="0" borderId="0" applyNumberFormat="0"/>
    <xf numFmtId="9" fontId="1" fillId="0" borderId="0" applyFont="0" applyFill="0" applyBorder="0" applyAlignment="0" applyProtection="0"/>
    <xf numFmtId="43" fontId="1" fillId="0" borderId="0" applyFont="0" applyFill="0" applyBorder="0" applyAlignment="0" applyProtection="0"/>
    <xf numFmtId="0" fontId="1" fillId="0" borderId="0" applyNumberFormat="0"/>
  </cellStyleXfs>
  <cellXfs count="99">
    <xf numFmtId="0" fontId="0" fillId="0" borderId="0" xfId="0"/>
    <xf numFmtId="0" fontId="0" fillId="0" borderId="0" xfId="0" applyAlignment="1">
      <alignment horizontal="right"/>
    </xf>
    <xf numFmtId="0" fontId="2" fillId="0" borderId="0" xfId="0" applyFont="1"/>
    <xf numFmtId="0" fontId="2" fillId="0" borderId="0" xfId="0" applyFont="1" applyAlignment="1"/>
    <xf numFmtId="0" fontId="3" fillId="0" borderId="0" xfId="0" applyFont="1"/>
    <xf numFmtId="164" fontId="0" fillId="0" borderId="0" xfId="0" applyNumberFormat="1" applyAlignment="1">
      <alignment horizontal="right"/>
    </xf>
    <xf numFmtId="0" fontId="5" fillId="0" borderId="0" xfId="0" applyFont="1"/>
    <xf numFmtId="166" fontId="0" fillId="0" borderId="0" xfId="0" applyNumberFormat="1" applyAlignment="1">
      <alignment horizontal="right"/>
    </xf>
    <xf numFmtId="0" fontId="0" fillId="0" borderId="1" xfId="0" applyBorder="1" applyAlignment="1">
      <alignment vertical="center"/>
    </xf>
    <xf numFmtId="164" fontId="0" fillId="0" borderId="1" xfId="0" applyNumberFormat="1" applyBorder="1" applyAlignment="1">
      <alignment horizontal="right" vertical="center"/>
    </xf>
    <xf numFmtId="0" fontId="0" fillId="0" borderId="0" xfId="0" applyAlignment="1">
      <alignment vertical="center"/>
    </xf>
    <xf numFmtId="166" fontId="0" fillId="0" borderId="1" xfId="0" applyNumberFormat="1" applyBorder="1" applyAlignment="1">
      <alignment horizontal="right" vertical="center"/>
    </xf>
    <xf numFmtId="164" fontId="0" fillId="0" borderId="0" xfId="0" applyNumberFormat="1" applyBorder="1" applyAlignment="1">
      <alignment horizontal="right"/>
    </xf>
    <xf numFmtId="0" fontId="0" fillId="0" borderId="0" xfId="0" applyBorder="1" applyAlignment="1">
      <alignment horizontal="right"/>
    </xf>
    <xf numFmtId="0" fontId="0" fillId="0" borderId="0" xfId="0" applyBorder="1"/>
    <xf numFmtId="0" fontId="3" fillId="2" borderId="0" xfId="0" applyFont="1" applyFill="1"/>
    <xf numFmtId="0" fontId="0" fillId="0" borderId="2" xfId="0" applyBorder="1"/>
    <xf numFmtId="164" fontId="0" fillId="0" borderId="0" xfId="0" applyNumberFormat="1" applyAlignment="1">
      <alignment horizontal="center"/>
    </xf>
    <xf numFmtId="164" fontId="6" fillId="0" borderId="0" xfId="0" applyNumberFormat="1" applyFont="1" applyAlignment="1">
      <alignment horizontal="right"/>
    </xf>
    <xf numFmtId="164" fontId="7" fillId="0" borderId="0" xfId="0" applyNumberFormat="1" applyFont="1" applyAlignment="1">
      <alignment horizontal="right"/>
    </xf>
    <xf numFmtId="164" fontId="0" fillId="0" borderId="3" xfId="0" applyNumberFormat="1" applyBorder="1" applyAlignment="1">
      <alignment horizontal="right"/>
    </xf>
    <xf numFmtId="166" fontId="0" fillId="0" borderId="0" xfId="0" applyNumberFormat="1" applyAlignment="1">
      <alignment horizontal="right" vertical="center"/>
    </xf>
    <xf numFmtId="164" fontId="6" fillId="0" borderId="0" xfId="0" applyNumberFormat="1" applyFont="1" applyBorder="1" applyAlignment="1">
      <alignment horizontal="right"/>
    </xf>
    <xf numFmtId="164" fontId="0" fillId="0" borderId="0" xfId="0" applyNumberFormat="1" applyFill="1" applyBorder="1" applyAlignment="1">
      <alignment horizontal="right"/>
    </xf>
    <xf numFmtId="0" fontId="6" fillId="0" borderId="0" xfId="0" applyFont="1" applyAlignment="1">
      <alignment horizontal="right"/>
    </xf>
    <xf numFmtId="0" fontId="8" fillId="0" borderId="0" xfId="0" applyFont="1" applyBorder="1"/>
    <xf numFmtId="17" fontId="6" fillId="2" borderId="0" xfId="0" applyNumberFormat="1" applyFont="1" applyFill="1" applyBorder="1" applyAlignment="1">
      <alignment horizontal="right"/>
    </xf>
    <xf numFmtId="169" fontId="6" fillId="0" borderId="0" xfId="0" applyNumberFormat="1" applyFont="1" applyAlignment="1">
      <alignment horizontal="right"/>
    </xf>
    <xf numFmtId="169" fontId="9" fillId="0" borderId="0" xfId="0" applyNumberFormat="1" applyFont="1" applyBorder="1" applyAlignment="1">
      <alignment horizontal="right"/>
    </xf>
    <xf numFmtId="0" fontId="10" fillId="0" borderId="0" xfId="0" applyFont="1"/>
    <xf numFmtId="169" fontId="7" fillId="0" borderId="3" xfId="0" applyNumberFormat="1" applyFont="1" applyBorder="1" applyAlignment="1">
      <alignment horizontal="right"/>
    </xf>
    <xf numFmtId="0" fontId="1" fillId="0" borderId="0" xfId="0" applyFont="1" applyBorder="1" applyAlignment="1">
      <alignment vertical="center"/>
    </xf>
    <xf numFmtId="0" fontId="9" fillId="0" borderId="0" xfId="0" applyFont="1" applyBorder="1"/>
    <xf numFmtId="164" fontId="7" fillId="0" borderId="0" xfId="0" applyNumberFormat="1" applyFont="1" applyFill="1" applyAlignment="1">
      <alignment horizontal="right"/>
    </xf>
    <xf numFmtId="171" fontId="0" fillId="0" borderId="0" xfId="0" applyNumberFormat="1" applyAlignment="1">
      <alignment horizontal="right"/>
    </xf>
    <xf numFmtId="166" fontId="1" fillId="0" borderId="0" xfId="0" applyNumberFormat="1" applyFont="1" applyAlignment="1">
      <alignment horizontal="right"/>
    </xf>
    <xf numFmtId="0" fontId="2" fillId="0" borderId="0" xfId="0" applyFont="1" applyFill="1" applyAlignment="1"/>
    <xf numFmtId="0" fontId="0" fillId="0" borderId="0" xfId="0" applyFill="1" applyAlignment="1">
      <alignment horizontal="right"/>
    </xf>
    <xf numFmtId="0" fontId="1" fillId="0" borderId="0" xfId="0" applyFont="1" applyAlignment="1">
      <alignment horizontal="center"/>
    </xf>
    <xf numFmtId="0" fontId="3" fillId="2" borderId="0" xfId="0" applyFont="1" applyFill="1" applyBorder="1"/>
    <xf numFmtId="0" fontId="1" fillId="2" borderId="0" xfId="0" applyFont="1" applyFill="1" applyBorder="1" applyAlignment="1">
      <alignment horizontal="center"/>
    </xf>
    <xf numFmtId="164" fontId="6" fillId="0" borderId="0" xfId="0" applyNumberFormat="1" applyFont="1" applyFill="1" applyBorder="1" applyAlignment="1">
      <alignment horizontal="right"/>
    </xf>
    <xf numFmtId="164" fontId="6" fillId="0" borderId="0" xfId="0" applyNumberFormat="1" applyFont="1" applyFill="1" applyAlignment="1">
      <alignment horizontal="right"/>
    </xf>
    <xf numFmtId="165" fontId="4" fillId="0" borderId="0" xfId="1" applyNumberFormat="1" applyFont="1" applyAlignment="1">
      <alignment horizontal="right"/>
    </xf>
    <xf numFmtId="165" fontId="4" fillId="0" borderId="0" xfId="1" applyNumberFormat="1" applyFont="1" applyBorder="1" applyAlignment="1">
      <alignment horizontal="center"/>
    </xf>
    <xf numFmtId="169" fontId="6" fillId="0" borderId="0" xfId="0" applyNumberFormat="1" applyFont="1" applyFill="1" applyAlignment="1">
      <alignment horizontal="right"/>
    </xf>
    <xf numFmtId="166" fontId="6" fillId="0" borderId="0" xfId="0" applyNumberFormat="1" applyFont="1" applyAlignment="1">
      <alignment horizontal="right"/>
    </xf>
    <xf numFmtId="164" fontId="0" fillId="0" borderId="0" xfId="0" applyNumberFormat="1" applyFill="1" applyAlignment="1">
      <alignment horizontal="right"/>
    </xf>
    <xf numFmtId="0" fontId="6" fillId="0" borderId="0" xfId="0" applyFont="1"/>
    <xf numFmtId="3" fontId="1" fillId="0" borderId="0" xfId="2" applyNumberFormat="1" applyFont="1" applyAlignment="1">
      <alignment horizontal="right"/>
    </xf>
    <xf numFmtId="0" fontId="1" fillId="0" borderId="0" xfId="2" applyNumberFormat="1" applyFont="1" applyBorder="1" applyAlignment="1">
      <alignment horizontal="right"/>
    </xf>
    <xf numFmtId="3" fontId="1" fillId="0" borderId="0" xfId="2" applyNumberFormat="1" applyFont="1" applyBorder="1" applyAlignment="1">
      <alignment horizontal="right"/>
    </xf>
    <xf numFmtId="0" fontId="1" fillId="0" borderId="0" xfId="2" applyNumberFormat="1" applyFont="1" applyBorder="1" applyAlignment="1">
      <alignment horizontal="left"/>
    </xf>
    <xf numFmtId="3" fontId="1" fillId="0" borderId="0" xfId="2" applyNumberFormat="1" applyFont="1" applyFill="1" applyBorder="1" applyAlignment="1">
      <alignment horizontal="right"/>
    </xf>
    <xf numFmtId="0" fontId="0" fillId="3" borderId="2" xfId="0" applyFill="1" applyBorder="1"/>
    <xf numFmtId="170" fontId="1" fillId="0" borderId="2" xfId="0" applyNumberFormat="1" applyFont="1" applyBorder="1" applyAlignment="1">
      <alignment horizontal="right"/>
    </xf>
    <xf numFmtId="2" fontId="0" fillId="3" borderId="2" xfId="0" applyNumberFormat="1" applyFill="1" applyBorder="1" applyAlignment="1">
      <alignment horizontal="right"/>
    </xf>
    <xf numFmtId="170" fontId="1" fillId="3" borderId="2" xfId="0" applyNumberFormat="1" applyFont="1" applyFill="1" applyBorder="1" applyAlignment="1">
      <alignment horizontal="right"/>
    </xf>
    <xf numFmtId="2" fontId="1" fillId="3" borderId="2" xfId="0" applyNumberFormat="1" applyFont="1" applyFill="1" applyBorder="1" applyAlignment="1">
      <alignment horizontal="left"/>
    </xf>
    <xf numFmtId="167" fontId="1" fillId="3" borderId="2" xfId="0" applyNumberFormat="1" applyFont="1" applyFill="1" applyBorder="1" applyAlignment="1">
      <alignment horizontal="right"/>
    </xf>
    <xf numFmtId="167" fontId="1" fillId="0" borderId="2" xfId="0" applyNumberFormat="1" applyFont="1" applyBorder="1" applyAlignment="1">
      <alignment horizontal="right"/>
    </xf>
    <xf numFmtId="0" fontId="0" fillId="3" borderId="0" xfId="0" applyFill="1"/>
    <xf numFmtId="0" fontId="0" fillId="3" borderId="0" xfId="0" applyFill="1" applyBorder="1"/>
    <xf numFmtId="167" fontId="1" fillId="3" borderId="0" xfId="0" applyNumberFormat="1" applyFont="1" applyFill="1" applyBorder="1" applyAlignment="1">
      <alignment horizontal="right"/>
    </xf>
    <xf numFmtId="2" fontId="0" fillId="3" borderId="0" xfId="0" applyNumberFormat="1" applyFill="1" applyBorder="1" applyAlignment="1">
      <alignment horizontal="right"/>
    </xf>
    <xf numFmtId="0" fontId="10" fillId="3" borderId="0" xfId="0" applyFont="1" applyFill="1" applyAlignment="1">
      <alignment horizontal="left" vertical="center"/>
    </xf>
    <xf numFmtId="0" fontId="0" fillId="3" borderId="0" xfId="0" applyFill="1" applyAlignment="1">
      <alignment horizontal="right"/>
    </xf>
    <xf numFmtId="164" fontId="0" fillId="4" borderId="0" xfId="0" applyNumberFormat="1" applyFill="1" applyBorder="1" applyAlignment="1">
      <alignment horizontal="right"/>
    </xf>
    <xf numFmtId="164" fontId="0" fillId="4" borderId="0" xfId="0" applyNumberFormat="1" applyFill="1" applyAlignment="1">
      <alignment horizontal="right"/>
    </xf>
    <xf numFmtId="166" fontId="1" fillId="4" borderId="0" xfId="0" applyNumberFormat="1" applyFont="1" applyFill="1" applyAlignment="1">
      <alignment horizontal="right"/>
    </xf>
    <xf numFmtId="164" fontId="0" fillId="4" borderId="1" xfId="0" applyNumberFormat="1" applyFill="1" applyBorder="1" applyAlignment="1">
      <alignment horizontal="right" vertical="center"/>
    </xf>
    <xf numFmtId="0" fontId="7" fillId="0" borderId="0" xfId="0" applyFont="1" applyAlignment="1">
      <alignment wrapText="1"/>
    </xf>
    <xf numFmtId="166" fontId="7" fillId="0" borderId="0" xfId="0" applyNumberFormat="1" applyFont="1" applyAlignment="1">
      <alignment horizontal="right"/>
    </xf>
    <xf numFmtId="0" fontId="7" fillId="0" borderId="3" xfId="0" applyFont="1" applyBorder="1"/>
    <xf numFmtId="164" fontId="7" fillId="0" borderId="3" xfId="0" applyNumberFormat="1" applyFont="1" applyFill="1" applyBorder="1" applyAlignment="1">
      <alignment horizontal="right"/>
    </xf>
    <xf numFmtId="164" fontId="7" fillId="0" borderId="3" xfId="0" applyNumberFormat="1" applyFont="1" applyBorder="1" applyAlignment="1">
      <alignment horizontal="right"/>
    </xf>
    <xf numFmtId="166" fontId="7" fillId="0" borderId="3" xfId="0" applyNumberFormat="1" applyFont="1" applyBorder="1" applyAlignment="1">
      <alignment horizontal="right"/>
    </xf>
    <xf numFmtId="166" fontId="0" fillId="0" borderId="0" xfId="0" applyNumberFormat="1" applyFill="1" applyBorder="1" applyAlignment="1">
      <alignment horizontal="right"/>
    </xf>
    <xf numFmtId="166" fontId="0" fillId="0" borderId="0" xfId="0" applyNumberFormat="1" applyFill="1" applyAlignment="1">
      <alignment horizontal="right" vertical="center"/>
    </xf>
    <xf numFmtId="164" fontId="0" fillId="0" borderId="0" xfId="0" applyNumberFormat="1" applyAlignment="1">
      <alignment horizontal="right" vertical="center"/>
    </xf>
    <xf numFmtId="166" fontId="0" fillId="0" borderId="0" xfId="0" applyNumberFormat="1" applyFill="1" applyAlignment="1">
      <alignment horizontal="right"/>
    </xf>
    <xf numFmtId="166" fontId="0" fillId="0" borderId="1" xfId="0" applyNumberFormat="1" applyFill="1" applyBorder="1" applyAlignment="1">
      <alignment horizontal="right" vertical="center"/>
    </xf>
    <xf numFmtId="165" fontId="1" fillId="0" borderId="0" xfId="1" applyNumberFormat="1" applyFont="1" applyFill="1" applyAlignment="1">
      <alignment horizontal="right"/>
    </xf>
    <xf numFmtId="165" fontId="1" fillId="0" borderId="0" xfId="1" applyNumberFormat="1" applyFont="1" applyAlignment="1">
      <alignment horizontal="right"/>
    </xf>
    <xf numFmtId="0" fontId="0" fillId="0" borderId="0" xfId="0" applyBorder="1" applyAlignment="1">
      <alignment vertical="center"/>
    </xf>
    <xf numFmtId="165" fontId="1" fillId="0" borderId="0" xfId="1" applyNumberFormat="1" applyFont="1" applyFill="1" applyBorder="1" applyAlignment="1">
      <alignment horizontal="right"/>
    </xf>
    <xf numFmtId="165" fontId="1" fillId="0" borderId="0" xfId="1" applyNumberFormat="1" applyFont="1" applyBorder="1" applyAlignment="1">
      <alignment horizontal="right"/>
    </xf>
    <xf numFmtId="164" fontId="9" fillId="0" borderId="0" xfId="0" applyNumberFormat="1" applyFont="1" applyBorder="1" applyAlignment="1">
      <alignment horizontal="right"/>
    </xf>
    <xf numFmtId="0" fontId="0" fillId="4" borderId="0" xfId="0" applyFill="1" applyAlignment="1">
      <alignment horizontal="right"/>
    </xf>
    <xf numFmtId="164" fontId="1" fillId="0" borderId="0" xfId="0" applyNumberFormat="1" applyFont="1" applyBorder="1" applyAlignment="1">
      <alignment horizontal="right"/>
    </xf>
    <xf numFmtId="0" fontId="1" fillId="0" borderId="0" xfId="0" applyFont="1" applyAlignment="1">
      <alignment horizontal="right"/>
    </xf>
    <xf numFmtId="164" fontId="1" fillId="0" borderId="0" xfId="0" applyNumberFormat="1" applyFont="1" applyAlignment="1">
      <alignment horizontal="right"/>
    </xf>
    <xf numFmtId="168" fontId="0" fillId="0" borderId="0" xfId="0" applyNumberFormat="1" applyAlignment="1">
      <alignment horizontal="right"/>
    </xf>
    <xf numFmtId="169" fontId="1" fillId="0" borderId="0" xfId="0" applyNumberFormat="1" applyFont="1" applyAlignment="1">
      <alignment horizontal="right"/>
    </xf>
    <xf numFmtId="0" fontId="0" fillId="0" borderId="0" xfId="0" applyAlignment="1">
      <alignment wrapText="1"/>
    </xf>
    <xf numFmtId="0" fontId="0" fillId="0" borderId="0" xfId="0" applyAlignment="1">
      <alignment horizontal="right" wrapText="1"/>
    </xf>
    <xf numFmtId="0" fontId="0" fillId="4" borderId="0" xfId="0" applyFill="1" applyAlignment="1">
      <alignment horizontal="right" wrapText="1"/>
    </xf>
    <xf numFmtId="0" fontId="10" fillId="0" borderId="0" xfId="3" applyFont="1" applyFill="1" applyAlignment="1">
      <alignment horizontal="left" wrapText="1"/>
    </xf>
    <xf numFmtId="0" fontId="10" fillId="0" borderId="0" xfId="0" applyFont="1" applyAlignment="1">
      <alignment horizontal="left" wrapText="1"/>
    </xf>
  </cellXfs>
  <cellStyles count="4">
    <cellStyle name="Migliaia 2" xfId="2"/>
    <cellStyle name="Normal" xfId="0" builtinId="0"/>
    <cellStyle name="Normale 2" xfId="3"/>
    <cellStyle name="Percentuale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581025</xdr:colOff>
      <xdr:row>2</xdr:row>
      <xdr:rowOff>85725</xdr:rowOff>
    </xdr:from>
    <xdr:to>
      <xdr:col>1</xdr:col>
      <xdr:colOff>581025</xdr:colOff>
      <xdr:row>2</xdr:row>
      <xdr:rowOff>85725</xdr:rowOff>
    </xdr:to>
    <xdr:sp macro="" textlink="">
      <xdr:nvSpPr>
        <xdr:cNvPr id="2" name="Line 1"/>
        <xdr:cNvSpPr>
          <a:spLocks noChangeShapeType="1"/>
        </xdr:cNvSpPr>
      </xdr:nvSpPr>
      <xdr:spPr bwMode="auto">
        <a:xfrm>
          <a:off x="819150" y="58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3" name="Line 2"/>
        <xdr:cNvSpPr>
          <a:spLocks noChangeShapeType="1"/>
        </xdr:cNvSpPr>
      </xdr:nvSpPr>
      <xdr:spPr bwMode="auto">
        <a:xfrm>
          <a:off x="819150" y="58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4" name="Line 3"/>
        <xdr:cNvSpPr>
          <a:spLocks noChangeShapeType="1"/>
        </xdr:cNvSpPr>
      </xdr:nvSpPr>
      <xdr:spPr bwMode="auto">
        <a:xfrm>
          <a:off x="819150" y="58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581025</xdr:colOff>
      <xdr:row>2</xdr:row>
      <xdr:rowOff>85725</xdr:rowOff>
    </xdr:from>
    <xdr:to>
      <xdr:col>1</xdr:col>
      <xdr:colOff>581025</xdr:colOff>
      <xdr:row>2</xdr:row>
      <xdr:rowOff>85725</xdr:rowOff>
    </xdr:to>
    <xdr:sp macro="" textlink="">
      <xdr:nvSpPr>
        <xdr:cNvPr id="2" name="Line 2"/>
        <xdr:cNvSpPr>
          <a:spLocks noChangeShapeType="1"/>
        </xdr:cNvSpPr>
      </xdr:nvSpPr>
      <xdr:spPr bwMode="auto">
        <a:xfrm>
          <a:off x="819150" y="581025"/>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3" name="Line 3"/>
        <xdr:cNvSpPr>
          <a:spLocks noChangeShapeType="1"/>
        </xdr:cNvSpPr>
      </xdr:nvSpPr>
      <xdr:spPr bwMode="auto">
        <a:xfrm>
          <a:off x="819150" y="581025"/>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4" name="Line 4"/>
        <xdr:cNvSpPr>
          <a:spLocks noChangeShapeType="1"/>
        </xdr:cNvSpPr>
      </xdr:nvSpPr>
      <xdr:spPr bwMode="auto">
        <a:xfrm>
          <a:off x="819150" y="581025"/>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5" name="Line 2"/>
        <xdr:cNvSpPr>
          <a:spLocks noChangeShapeType="1"/>
        </xdr:cNvSpPr>
      </xdr:nvSpPr>
      <xdr:spPr bwMode="auto">
        <a:xfrm>
          <a:off x="819150" y="581025"/>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6" name="Line 3"/>
        <xdr:cNvSpPr>
          <a:spLocks noChangeShapeType="1"/>
        </xdr:cNvSpPr>
      </xdr:nvSpPr>
      <xdr:spPr bwMode="auto">
        <a:xfrm>
          <a:off x="819150" y="581025"/>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7" name="Line 4"/>
        <xdr:cNvSpPr>
          <a:spLocks noChangeShapeType="1"/>
        </xdr:cNvSpPr>
      </xdr:nvSpPr>
      <xdr:spPr bwMode="auto">
        <a:xfrm>
          <a:off x="819150" y="581025"/>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8" name="Line 5"/>
        <xdr:cNvSpPr>
          <a:spLocks noChangeShapeType="1"/>
        </xdr:cNvSpPr>
      </xdr:nvSpPr>
      <xdr:spPr bwMode="auto">
        <a:xfrm>
          <a:off x="819150" y="581025"/>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
  <sheetViews>
    <sheetView showGridLines="0" zoomScale="115" zoomScaleNormal="115" workbookViewId="0">
      <selection activeCell="B18" sqref="B18:L18"/>
    </sheetView>
  </sheetViews>
  <sheetFormatPr defaultRowHeight="12.75" x14ac:dyDescent="0.2"/>
  <cols>
    <col min="1" max="1" width="3.5703125" customWidth="1"/>
    <col min="2" max="2" width="30.85546875" customWidth="1"/>
    <col min="3" max="3" width="14.42578125" style="1" customWidth="1"/>
    <col min="4" max="4" width="4" style="1" customWidth="1"/>
    <col min="5" max="5" width="14.42578125" style="1" customWidth="1"/>
    <col min="6" max="6" width="4" style="1" customWidth="1"/>
    <col min="7" max="7" width="14.42578125" style="1" customWidth="1"/>
    <col min="8" max="8" width="4" style="1" customWidth="1"/>
    <col min="9" max="9" width="14.42578125" style="1" customWidth="1"/>
    <col min="10" max="10" width="4" style="1" customWidth="1"/>
    <col min="11" max="11" width="14.42578125" style="1" customWidth="1"/>
    <col min="257" max="257" width="3.5703125" customWidth="1"/>
    <col min="258" max="258" width="30.85546875" customWidth="1"/>
    <col min="259" max="259" width="14.42578125" customWidth="1"/>
    <col min="260" max="260" width="4" customWidth="1"/>
    <col min="261" max="261" width="14.42578125" customWidth="1"/>
    <col min="262" max="262" width="4" customWidth="1"/>
    <col min="263" max="263" width="14.42578125" customWidth="1"/>
    <col min="264" max="264" width="4" customWidth="1"/>
    <col min="265" max="265" width="14.42578125" customWidth="1"/>
    <col min="266" max="266" width="4" customWidth="1"/>
    <col min="267" max="267" width="14.42578125" customWidth="1"/>
    <col min="513" max="513" width="3.5703125" customWidth="1"/>
    <col min="514" max="514" width="30.85546875" customWidth="1"/>
    <col min="515" max="515" width="14.42578125" customWidth="1"/>
    <col min="516" max="516" width="4" customWidth="1"/>
    <col min="517" max="517" width="14.42578125" customWidth="1"/>
    <col min="518" max="518" width="4" customWidth="1"/>
    <col min="519" max="519" width="14.42578125" customWidth="1"/>
    <col min="520" max="520" width="4" customWidth="1"/>
    <col min="521" max="521" width="14.42578125" customWidth="1"/>
    <col min="522" max="522" width="4" customWidth="1"/>
    <col min="523" max="523" width="14.42578125" customWidth="1"/>
    <col min="769" max="769" width="3.5703125" customWidth="1"/>
    <col min="770" max="770" width="30.85546875" customWidth="1"/>
    <col min="771" max="771" width="14.42578125" customWidth="1"/>
    <col min="772" max="772" width="4" customWidth="1"/>
    <col min="773" max="773" width="14.42578125" customWidth="1"/>
    <col min="774" max="774" width="4" customWidth="1"/>
    <col min="775" max="775" width="14.42578125" customWidth="1"/>
    <col min="776" max="776" width="4" customWidth="1"/>
    <col min="777" max="777" width="14.42578125" customWidth="1"/>
    <col min="778" max="778" width="4" customWidth="1"/>
    <col min="779" max="779" width="14.42578125" customWidth="1"/>
    <col min="1025" max="1025" width="3.5703125" customWidth="1"/>
    <col min="1026" max="1026" width="30.85546875" customWidth="1"/>
    <col min="1027" max="1027" width="14.42578125" customWidth="1"/>
    <col min="1028" max="1028" width="4" customWidth="1"/>
    <col min="1029" max="1029" width="14.42578125" customWidth="1"/>
    <col min="1030" max="1030" width="4" customWidth="1"/>
    <col min="1031" max="1031" width="14.42578125" customWidth="1"/>
    <col min="1032" max="1032" width="4" customWidth="1"/>
    <col min="1033" max="1033" width="14.42578125" customWidth="1"/>
    <col min="1034" max="1034" width="4" customWidth="1"/>
    <col min="1035" max="1035" width="14.42578125" customWidth="1"/>
    <col min="1281" max="1281" width="3.5703125" customWidth="1"/>
    <col min="1282" max="1282" width="30.85546875" customWidth="1"/>
    <col min="1283" max="1283" width="14.42578125" customWidth="1"/>
    <col min="1284" max="1284" width="4" customWidth="1"/>
    <col min="1285" max="1285" width="14.42578125" customWidth="1"/>
    <col min="1286" max="1286" width="4" customWidth="1"/>
    <col min="1287" max="1287" width="14.42578125" customWidth="1"/>
    <col min="1288" max="1288" width="4" customWidth="1"/>
    <col min="1289" max="1289" width="14.42578125" customWidth="1"/>
    <col min="1290" max="1290" width="4" customWidth="1"/>
    <col min="1291" max="1291" width="14.42578125" customWidth="1"/>
    <col min="1537" max="1537" width="3.5703125" customWidth="1"/>
    <col min="1538" max="1538" width="30.85546875" customWidth="1"/>
    <col min="1539" max="1539" width="14.42578125" customWidth="1"/>
    <col min="1540" max="1540" width="4" customWidth="1"/>
    <col min="1541" max="1541" width="14.42578125" customWidth="1"/>
    <col min="1542" max="1542" width="4" customWidth="1"/>
    <col min="1543" max="1543" width="14.42578125" customWidth="1"/>
    <col min="1544" max="1544" width="4" customWidth="1"/>
    <col min="1545" max="1545" width="14.42578125" customWidth="1"/>
    <col min="1546" max="1546" width="4" customWidth="1"/>
    <col min="1547" max="1547" width="14.42578125" customWidth="1"/>
    <col min="1793" max="1793" width="3.5703125" customWidth="1"/>
    <col min="1794" max="1794" width="30.85546875" customWidth="1"/>
    <col min="1795" max="1795" width="14.42578125" customWidth="1"/>
    <col min="1796" max="1796" width="4" customWidth="1"/>
    <col min="1797" max="1797" width="14.42578125" customWidth="1"/>
    <col min="1798" max="1798" width="4" customWidth="1"/>
    <col min="1799" max="1799" width="14.42578125" customWidth="1"/>
    <col min="1800" max="1800" width="4" customWidth="1"/>
    <col min="1801" max="1801" width="14.42578125" customWidth="1"/>
    <col min="1802" max="1802" width="4" customWidth="1"/>
    <col min="1803" max="1803" width="14.42578125" customWidth="1"/>
    <col min="2049" max="2049" width="3.5703125" customWidth="1"/>
    <col min="2050" max="2050" width="30.85546875" customWidth="1"/>
    <col min="2051" max="2051" width="14.42578125" customWidth="1"/>
    <col min="2052" max="2052" width="4" customWidth="1"/>
    <col min="2053" max="2053" width="14.42578125" customWidth="1"/>
    <col min="2054" max="2054" width="4" customWidth="1"/>
    <col min="2055" max="2055" width="14.42578125" customWidth="1"/>
    <col min="2056" max="2056" width="4" customWidth="1"/>
    <col min="2057" max="2057" width="14.42578125" customWidth="1"/>
    <col min="2058" max="2058" width="4" customWidth="1"/>
    <col min="2059" max="2059" width="14.42578125" customWidth="1"/>
    <col min="2305" max="2305" width="3.5703125" customWidth="1"/>
    <col min="2306" max="2306" width="30.85546875" customWidth="1"/>
    <col min="2307" max="2307" width="14.42578125" customWidth="1"/>
    <col min="2308" max="2308" width="4" customWidth="1"/>
    <col min="2309" max="2309" width="14.42578125" customWidth="1"/>
    <col min="2310" max="2310" width="4" customWidth="1"/>
    <col min="2311" max="2311" width="14.42578125" customWidth="1"/>
    <col min="2312" max="2312" width="4" customWidth="1"/>
    <col min="2313" max="2313" width="14.42578125" customWidth="1"/>
    <col min="2314" max="2314" width="4" customWidth="1"/>
    <col min="2315" max="2315" width="14.42578125" customWidth="1"/>
    <col min="2561" max="2561" width="3.5703125" customWidth="1"/>
    <col min="2562" max="2562" width="30.85546875" customWidth="1"/>
    <col min="2563" max="2563" width="14.42578125" customWidth="1"/>
    <col min="2564" max="2564" width="4" customWidth="1"/>
    <col min="2565" max="2565" width="14.42578125" customWidth="1"/>
    <col min="2566" max="2566" width="4" customWidth="1"/>
    <col min="2567" max="2567" width="14.42578125" customWidth="1"/>
    <col min="2568" max="2568" width="4" customWidth="1"/>
    <col min="2569" max="2569" width="14.42578125" customWidth="1"/>
    <col min="2570" max="2570" width="4" customWidth="1"/>
    <col min="2571" max="2571" width="14.42578125" customWidth="1"/>
    <col min="2817" max="2817" width="3.5703125" customWidth="1"/>
    <col min="2818" max="2818" width="30.85546875" customWidth="1"/>
    <col min="2819" max="2819" width="14.42578125" customWidth="1"/>
    <col min="2820" max="2820" width="4" customWidth="1"/>
    <col min="2821" max="2821" width="14.42578125" customWidth="1"/>
    <col min="2822" max="2822" width="4" customWidth="1"/>
    <col min="2823" max="2823" width="14.42578125" customWidth="1"/>
    <col min="2824" max="2824" width="4" customWidth="1"/>
    <col min="2825" max="2825" width="14.42578125" customWidth="1"/>
    <col min="2826" max="2826" width="4" customWidth="1"/>
    <col min="2827" max="2827" width="14.42578125" customWidth="1"/>
    <col min="3073" max="3073" width="3.5703125" customWidth="1"/>
    <col min="3074" max="3074" width="30.85546875" customWidth="1"/>
    <col min="3075" max="3075" width="14.42578125" customWidth="1"/>
    <col min="3076" max="3076" width="4" customWidth="1"/>
    <col min="3077" max="3077" width="14.42578125" customWidth="1"/>
    <col min="3078" max="3078" width="4" customWidth="1"/>
    <col min="3079" max="3079" width="14.42578125" customWidth="1"/>
    <col min="3080" max="3080" width="4" customWidth="1"/>
    <col min="3081" max="3081" width="14.42578125" customWidth="1"/>
    <col min="3082" max="3082" width="4" customWidth="1"/>
    <col min="3083" max="3083" width="14.42578125" customWidth="1"/>
    <col min="3329" max="3329" width="3.5703125" customWidth="1"/>
    <col min="3330" max="3330" width="30.85546875" customWidth="1"/>
    <col min="3331" max="3331" width="14.42578125" customWidth="1"/>
    <col min="3332" max="3332" width="4" customWidth="1"/>
    <col min="3333" max="3333" width="14.42578125" customWidth="1"/>
    <col min="3334" max="3334" width="4" customWidth="1"/>
    <col min="3335" max="3335" width="14.42578125" customWidth="1"/>
    <col min="3336" max="3336" width="4" customWidth="1"/>
    <col min="3337" max="3337" width="14.42578125" customWidth="1"/>
    <col min="3338" max="3338" width="4" customWidth="1"/>
    <col min="3339" max="3339" width="14.42578125" customWidth="1"/>
    <col min="3585" max="3585" width="3.5703125" customWidth="1"/>
    <col min="3586" max="3586" width="30.85546875" customWidth="1"/>
    <col min="3587" max="3587" width="14.42578125" customWidth="1"/>
    <col min="3588" max="3588" width="4" customWidth="1"/>
    <col min="3589" max="3589" width="14.42578125" customWidth="1"/>
    <col min="3590" max="3590" width="4" customWidth="1"/>
    <col min="3591" max="3591" width="14.42578125" customWidth="1"/>
    <col min="3592" max="3592" width="4" customWidth="1"/>
    <col min="3593" max="3593" width="14.42578125" customWidth="1"/>
    <col min="3594" max="3594" width="4" customWidth="1"/>
    <col min="3595" max="3595" width="14.42578125" customWidth="1"/>
    <col min="3841" max="3841" width="3.5703125" customWidth="1"/>
    <col min="3842" max="3842" width="30.85546875" customWidth="1"/>
    <col min="3843" max="3843" width="14.42578125" customWidth="1"/>
    <col min="3844" max="3844" width="4" customWidth="1"/>
    <col min="3845" max="3845" width="14.42578125" customWidth="1"/>
    <col min="3846" max="3846" width="4" customWidth="1"/>
    <col min="3847" max="3847" width="14.42578125" customWidth="1"/>
    <col min="3848" max="3848" width="4" customWidth="1"/>
    <col min="3849" max="3849" width="14.42578125" customWidth="1"/>
    <col min="3850" max="3850" width="4" customWidth="1"/>
    <col min="3851" max="3851" width="14.42578125" customWidth="1"/>
    <col min="4097" max="4097" width="3.5703125" customWidth="1"/>
    <col min="4098" max="4098" width="30.85546875" customWidth="1"/>
    <col min="4099" max="4099" width="14.42578125" customWidth="1"/>
    <col min="4100" max="4100" width="4" customWidth="1"/>
    <col min="4101" max="4101" width="14.42578125" customWidth="1"/>
    <col min="4102" max="4102" width="4" customWidth="1"/>
    <col min="4103" max="4103" width="14.42578125" customWidth="1"/>
    <col min="4104" max="4104" width="4" customWidth="1"/>
    <col min="4105" max="4105" width="14.42578125" customWidth="1"/>
    <col min="4106" max="4106" width="4" customWidth="1"/>
    <col min="4107" max="4107" width="14.42578125" customWidth="1"/>
    <col min="4353" max="4353" width="3.5703125" customWidth="1"/>
    <col min="4354" max="4354" width="30.85546875" customWidth="1"/>
    <col min="4355" max="4355" width="14.42578125" customWidth="1"/>
    <col min="4356" max="4356" width="4" customWidth="1"/>
    <col min="4357" max="4357" width="14.42578125" customWidth="1"/>
    <col min="4358" max="4358" width="4" customWidth="1"/>
    <col min="4359" max="4359" width="14.42578125" customWidth="1"/>
    <col min="4360" max="4360" width="4" customWidth="1"/>
    <col min="4361" max="4361" width="14.42578125" customWidth="1"/>
    <col min="4362" max="4362" width="4" customWidth="1"/>
    <col min="4363" max="4363" width="14.42578125" customWidth="1"/>
    <col min="4609" max="4609" width="3.5703125" customWidth="1"/>
    <col min="4610" max="4610" width="30.85546875" customWidth="1"/>
    <col min="4611" max="4611" width="14.42578125" customWidth="1"/>
    <col min="4612" max="4612" width="4" customWidth="1"/>
    <col min="4613" max="4613" width="14.42578125" customWidth="1"/>
    <col min="4614" max="4614" width="4" customWidth="1"/>
    <col min="4615" max="4615" width="14.42578125" customWidth="1"/>
    <col min="4616" max="4616" width="4" customWidth="1"/>
    <col min="4617" max="4617" width="14.42578125" customWidth="1"/>
    <col min="4618" max="4618" width="4" customWidth="1"/>
    <col min="4619" max="4619" width="14.42578125" customWidth="1"/>
    <col min="4865" max="4865" width="3.5703125" customWidth="1"/>
    <col min="4866" max="4866" width="30.85546875" customWidth="1"/>
    <col min="4867" max="4867" width="14.42578125" customWidth="1"/>
    <col min="4868" max="4868" width="4" customWidth="1"/>
    <col min="4869" max="4869" width="14.42578125" customWidth="1"/>
    <col min="4870" max="4870" width="4" customWidth="1"/>
    <col min="4871" max="4871" width="14.42578125" customWidth="1"/>
    <col min="4872" max="4872" width="4" customWidth="1"/>
    <col min="4873" max="4873" width="14.42578125" customWidth="1"/>
    <col min="4874" max="4874" width="4" customWidth="1"/>
    <col min="4875" max="4875" width="14.42578125" customWidth="1"/>
    <col min="5121" max="5121" width="3.5703125" customWidth="1"/>
    <col min="5122" max="5122" width="30.85546875" customWidth="1"/>
    <col min="5123" max="5123" width="14.42578125" customWidth="1"/>
    <col min="5124" max="5124" width="4" customWidth="1"/>
    <col min="5125" max="5125" width="14.42578125" customWidth="1"/>
    <col min="5126" max="5126" width="4" customWidth="1"/>
    <col min="5127" max="5127" width="14.42578125" customWidth="1"/>
    <col min="5128" max="5128" width="4" customWidth="1"/>
    <col min="5129" max="5129" width="14.42578125" customWidth="1"/>
    <col min="5130" max="5130" width="4" customWidth="1"/>
    <col min="5131" max="5131" width="14.42578125" customWidth="1"/>
    <col min="5377" max="5377" width="3.5703125" customWidth="1"/>
    <col min="5378" max="5378" width="30.85546875" customWidth="1"/>
    <col min="5379" max="5379" width="14.42578125" customWidth="1"/>
    <col min="5380" max="5380" width="4" customWidth="1"/>
    <col min="5381" max="5381" width="14.42578125" customWidth="1"/>
    <col min="5382" max="5382" width="4" customWidth="1"/>
    <col min="5383" max="5383" width="14.42578125" customWidth="1"/>
    <col min="5384" max="5384" width="4" customWidth="1"/>
    <col min="5385" max="5385" width="14.42578125" customWidth="1"/>
    <col min="5386" max="5386" width="4" customWidth="1"/>
    <col min="5387" max="5387" width="14.42578125" customWidth="1"/>
    <col min="5633" max="5633" width="3.5703125" customWidth="1"/>
    <col min="5634" max="5634" width="30.85546875" customWidth="1"/>
    <col min="5635" max="5635" width="14.42578125" customWidth="1"/>
    <col min="5636" max="5636" width="4" customWidth="1"/>
    <col min="5637" max="5637" width="14.42578125" customWidth="1"/>
    <col min="5638" max="5638" width="4" customWidth="1"/>
    <col min="5639" max="5639" width="14.42578125" customWidth="1"/>
    <col min="5640" max="5640" width="4" customWidth="1"/>
    <col min="5641" max="5641" width="14.42578125" customWidth="1"/>
    <col min="5642" max="5642" width="4" customWidth="1"/>
    <col min="5643" max="5643" width="14.42578125" customWidth="1"/>
    <col min="5889" max="5889" width="3.5703125" customWidth="1"/>
    <col min="5890" max="5890" width="30.85546875" customWidth="1"/>
    <col min="5891" max="5891" width="14.42578125" customWidth="1"/>
    <col min="5892" max="5892" width="4" customWidth="1"/>
    <col min="5893" max="5893" width="14.42578125" customWidth="1"/>
    <col min="5894" max="5894" width="4" customWidth="1"/>
    <col min="5895" max="5895" width="14.42578125" customWidth="1"/>
    <col min="5896" max="5896" width="4" customWidth="1"/>
    <col min="5897" max="5897" width="14.42578125" customWidth="1"/>
    <col min="5898" max="5898" width="4" customWidth="1"/>
    <col min="5899" max="5899" width="14.42578125" customWidth="1"/>
    <col min="6145" max="6145" width="3.5703125" customWidth="1"/>
    <col min="6146" max="6146" width="30.85546875" customWidth="1"/>
    <col min="6147" max="6147" width="14.42578125" customWidth="1"/>
    <col min="6148" max="6148" width="4" customWidth="1"/>
    <col min="6149" max="6149" width="14.42578125" customWidth="1"/>
    <col min="6150" max="6150" width="4" customWidth="1"/>
    <col min="6151" max="6151" width="14.42578125" customWidth="1"/>
    <col min="6152" max="6152" width="4" customWidth="1"/>
    <col min="6153" max="6153" width="14.42578125" customWidth="1"/>
    <col min="6154" max="6154" width="4" customWidth="1"/>
    <col min="6155" max="6155" width="14.42578125" customWidth="1"/>
    <col min="6401" max="6401" width="3.5703125" customWidth="1"/>
    <col min="6402" max="6402" width="30.85546875" customWidth="1"/>
    <col min="6403" max="6403" width="14.42578125" customWidth="1"/>
    <col min="6404" max="6404" width="4" customWidth="1"/>
    <col min="6405" max="6405" width="14.42578125" customWidth="1"/>
    <col min="6406" max="6406" width="4" customWidth="1"/>
    <col min="6407" max="6407" width="14.42578125" customWidth="1"/>
    <col min="6408" max="6408" width="4" customWidth="1"/>
    <col min="6409" max="6409" width="14.42578125" customWidth="1"/>
    <col min="6410" max="6410" width="4" customWidth="1"/>
    <col min="6411" max="6411" width="14.42578125" customWidth="1"/>
    <col min="6657" max="6657" width="3.5703125" customWidth="1"/>
    <col min="6658" max="6658" width="30.85546875" customWidth="1"/>
    <col min="6659" max="6659" width="14.42578125" customWidth="1"/>
    <col min="6660" max="6660" width="4" customWidth="1"/>
    <col min="6661" max="6661" width="14.42578125" customWidth="1"/>
    <col min="6662" max="6662" width="4" customWidth="1"/>
    <col min="6663" max="6663" width="14.42578125" customWidth="1"/>
    <col min="6664" max="6664" width="4" customWidth="1"/>
    <col min="6665" max="6665" width="14.42578125" customWidth="1"/>
    <col min="6666" max="6666" width="4" customWidth="1"/>
    <col min="6667" max="6667" width="14.42578125" customWidth="1"/>
    <col min="6913" max="6913" width="3.5703125" customWidth="1"/>
    <col min="6914" max="6914" width="30.85546875" customWidth="1"/>
    <col min="6915" max="6915" width="14.42578125" customWidth="1"/>
    <col min="6916" max="6916" width="4" customWidth="1"/>
    <col min="6917" max="6917" width="14.42578125" customWidth="1"/>
    <col min="6918" max="6918" width="4" customWidth="1"/>
    <col min="6919" max="6919" width="14.42578125" customWidth="1"/>
    <col min="6920" max="6920" width="4" customWidth="1"/>
    <col min="6921" max="6921" width="14.42578125" customWidth="1"/>
    <col min="6922" max="6922" width="4" customWidth="1"/>
    <col min="6923" max="6923" width="14.42578125" customWidth="1"/>
    <col min="7169" max="7169" width="3.5703125" customWidth="1"/>
    <col min="7170" max="7170" width="30.85546875" customWidth="1"/>
    <col min="7171" max="7171" width="14.42578125" customWidth="1"/>
    <col min="7172" max="7172" width="4" customWidth="1"/>
    <col min="7173" max="7173" width="14.42578125" customWidth="1"/>
    <col min="7174" max="7174" width="4" customWidth="1"/>
    <col min="7175" max="7175" width="14.42578125" customWidth="1"/>
    <col min="7176" max="7176" width="4" customWidth="1"/>
    <col min="7177" max="7177" width="14.42578125" customWidth="1"/>
    <col min="7178" max="7178" width="4" customWidth="1"/>
    <col min="7179" max="7179" width="14.42578125" customWidth="1"/>
    <col min="7425" max="7425" width="3.5703125" customWidth="1"/>
    <col min="7426" max="7426" width="30.85546875" customWidth="1"/>
    <col min="7427" max="7427" width="14.42578125" customWidth="1"/>
    <col min="7428" max="7428" width="4" customWidth="1"/>
    <col min="7429" max="7429" width="14.42578125" customWidth="1"/>
    <col min="7430" max="7430" width="4" customWidth="1"/>
    <col min="7431" max="7431" width="14.42578125" customWidth="1"/>
    <col min="7432" max="7432" width="4" customWidth="1"/>
    <col min="7433" max="7433" width="14.42578125" customWidth="1"/>
    <col min="7434" max="7434" width="4" customWidth="1"/>
    <col min="7435" max="7435" width="14.42578125" customWidth="1"/>
    <col min="7681" max="7681" width="3.5703125" customWidth="1"/>
    <col min="7682" max="7682" width="30.85546875" customWidth="1"/>
    <col min="7683" max="7683" width="14.42578125" customWidth="1"/>
    <col min="7684" max="7684" width="4" customWidth="1"/>
    <col min="7685" max="7685" width="14.42578125" customWidth="1"/>
    <col min="7686" max="7686" width="4" customWidth="1"/>
    <col min="7687" max="7687" width="14.42578125" customWidth="1"/>
    <col min="7688" max="7688" width="4" customWidth="1"/>
    <col min="7689" max="7689" width="14.42578125" customWidth="1"/>
    <col min="7690" max="7690" width="4" customWidth="1"/>
    <col min="7691" max="7691" width="14.42578125" customWidth="1"/>
    <col min="7937" max="7937" width="3.5703125" customWidth="1"/>
    <col min="7938" max="7938" width="30.85546875" customWidth="1"/>
    <col min="7939" max="7939" width="14.42578125" customWidth="1"/>
    <col min="7940" max="7940" width="4" customWidth="1"/>
    <col min="7941" max="7941" width="14.42578125" customWidth="1"/>
    <col min="7942" max="7942" width="4" customWidth="1"/>
    <col min="7943" max="7943" width="14.42578125" customWidth="1"/>
    <col min="7944" max="7944" width="4" customWidth="1"/>
    <col min="7945" max="7945" width="14.42578125" customWidth="1"/>
    <col min="7946" max="7946" width="4" customWidth="1"/>
    <col min="7947" max="7947" width="14.42578125" customWidth="1"/>
    <col min="8193" max="8193" width="3.5703125" customWidth="1"/>
    <col min="8194" max="8194" width="30.85546875" customWidth="1"/>
    <col min="8195" max="8195" width="14.42578125" customWidth="1"/>
    <col min="8196" max="8196" width="4" customWidth="1"/>
    <col min="8197" max="8197" width="14.42578125" customWidth="1"/>
    <col min="8198" max="8198" width="4" customWidth="1"/>
    <col min="8199" max="8199" width="14.42578125" customWidth="1"/>
    <col min="8200" max="8200" width="4" customWidth="1"/>
    <col min="8201" max="8201" width="14.42578125" customWidth="1"/>
    <col min="8202" max="8202" width="4" customWidth="1"/>
    <col min="8203" max="8203" width="14.42578125" customWidth="1"/>
    <col min="8449" max="8449" width="3.5703125" customWidth="1"/>
    <col min="8450" max="8450" width="30.85546875" customWidth="1"/>
    <col min="8451" max="8451" width="14.42578125" customWidth="1"/>
    <col min="8452" max="8452" width="4" customWidth="1"/>
    <col min="8453" max="8453" width="14.42578125" customWidth="1"/>
    <col min="8454" max="8454" width="4" customWidth="1"/>
    <col min="8455" max="8455" width="14.42578125" customWidth="1"/>
    <col min="8456" max="8456" width="4" customWidth="1"/>
    <col min="8457" max="8457" width="14.42578125" customWidth="1"/>
    <col min="8458" max="8458" width="4" customWidth="1"/>
    <col min="8459" max="8459" width="14.42578125" customWidth="1"/>
    <col min="8705" max="8705" width="3.5703125" customWidth="1"/>
    <col min="8706" max="8706" width="30.85546875" customWidth="1"/>
    <col min="8707" max="8707" width="14.42578125" customWidth="1"/>
    <col min="8708" max="8708" width="4" customWidth="1"/>
    <col min="8709" max="8709" width="14.42578125" customWidth="1"/>
    <col min="8710" max="8710" width="4" customWidth="1"/>
    <col min="8711" max="8711" width="14.42578125" customWidth="1"/>
    <col min="8712" max="8712" width="4" customWidth="1"/>
    <col min="8713" max="8713" width="14.42578125" customWidth="1"/>
    <col min="8714" max="8714" width="4" customWidth="1"/>
    <col min="8715" max="8715" width="14.42578125" customWidth="1"/>
    <col min="8961" max="8961" width="3.5703125" customWidth="1"/>
    <col min="8962" max="8962" width="30.85546875" customWidth="1"/>
    <col min="8963" max="8963" width="14.42578125" customWidth="1"/>
    <col min="8964" max="8964" width="4" customWidth="1"/>
    <col min="8965" max="8965" width="14.42578125" customWidth="1"/>
    <col min="8966" max="8966" width="4" customWidth="1"/>
    <col min="8967" max="8967" width="14.42578125" customWidth="1"/>
    <col min="8968" max="8968" width="4" customWidth="1"/>
    <col min="8969" max="8969" width="14.42578125" customWidth="1"/>
    <col min="8970" max="8970" width="4" customWidth="1"/>
    <col min="8971" max="8971" width="14.42578125" customWidth="1"/>
    <col min="9217" max="9217" width="3.5703125" customWidth="1"/>
    <col min="9218" max="9218" width="30.85546875" customWidth="1"/>
    <col min="9219" max="9219" width="14.42578125" customWidth="1"/>
    <col min="9220" max="9220" width="4" customWidth="1"/>
    <col min="9221" max="9221" width="14.42578125" customWidth="1"/>
    <col min="9222" max="9222" width="4" customWidth="1"/>
    <col min="9223" max="9223" width="14.42578125" customWidth="1"/>
    <col min="9224" max="9224" width="4" customWidth="1"/>
    <col min="9225" max="9225" width="14.42578125" customWidth="1"/>
    <col min="9226" max="9226" width="4" customWidth="1"/>
    <col min="9227" max="9227" width="14.42578125" customWidth="1"/>
    <col min="9473" max="9473" width="3.5703125" customWidth="1"/>
    <col min="9474" max="9474" width="30.85546875" customWidth="1"/>
    <col min="9475" max="9475" width="14.42578125" customWidth="1"/>
    <col min="9476" max="9476" width="4" customWidth="1"/>
    <col min="9477" max="9477" width="14.42578125" customWidth="1"/>
    <col min="9478" max="9478" width="4" customWidth="1"/>
    <col min="9479" max="9479" width="14.42578125" customWidth="1"/>
    <col min="9480" max="9480" width="4" customWidth="1"/>
    <col min="9481" max="9481" width="14.42578125" customWidth="1"/>
    <col min="9482" max="9482" width="4" customWidth="1"/>
    <col min="9483" max="9483" width="14.42578125" customWidth="1"/>
    <col min="9729" max="9729" width="3.5703125" customWidth="1"/>
    <col min="9730" max="9730" width="30.85546875" customWidth="1"/>
    <col min="9731" max="9731" width="14.42578125" customWidth="1"/>
    <col min="9732" max="9732" width="4" customWidth="1"/>
    <col min="9733" max="9733" width="14.42578125" customWidth="1"/>
    <col min="9734" max="9734" width="4" customWidth="1"/>
    <col min="9735" max="9735" width="14.42578125" customWidth="1"/>
    <col min="9736" max="9736" width="4" customWidth="1"/>
    <col min="9737" max="9737" width="14.42578125" customWidth="1"/>
    <col min="9738" max="9738" width="4" customWidth="1"/>
    <col min="9739" max="9739" width="14.42578125" customWidth="1"/>
    <col min="9985" max="9985" width="3.5703125" customWidth="1"/>
    <col min="9986" max="9986" width="30.85546875" customWidth="1"/>
    <col min="9987" max="9987" width="14.42578125" customWidth="1"/>
    <col min="9988" max="9988" width="4" customWidth="1"/>
    <col min="9989" max="9989" width="14.42578125" customWidth="1"/>
    <col min="9990" max="9990" width="4" customWidth="1"/>
    <col min="9991" max="9991" width="14.42578125" customWidth="1"/>
    <col min="9992" max="9992" width="4" customWidth="1"/>
    <col min="9993" max="9993" width="14.42578125" customWidth="1"/>
    <col min="9994" max="9994" width="4" customWidth="1"/>
    <col min="9995" max="9995" width="14.42578125" customWidth="1"/>
    <col min="10241" max="10241" width="3.5703125" customWidth="1"/>
    <col min="10242" max="10242" width="30.85546875" customWidth="1"/>
    <col min="10243" max="10243" width="14.42578125" customWidth="1"/>
    <col min="10244" max="10244" width="4" customWidth="1"/>
    <col min="10245" max="10245" width="14.42578125" customWidth="1"/>
    <col min="10246" max="10246" width="4" customWidth="1"/>
    <col min="10247" max="10247" width="14.42578125" customWidth="1"/>
    <col min="10248" max="10248" width="4" customWidth="1"/>
    <col min="10249" max="10249" width="14.42578125" customWidth="1"/>
    <col min="10250" max="10250" width="4" customWidth="1"/>
    <col min="10251" max="10251" width="14.42578125" customWidth="1"/>
    <col min="10497" max="10497" width="3.5703125" customWidth="1"/>
    <col min="10498" max="10498" width="30.85546875" customWidth="1"/>
    <col min="10499" max="10499" width="14.42578125" customWidth="1"/>
    <col min="10500" max="10500" width="4" customWidth="1"/>
    <col min="10501" max="10501" width="14.42578125" customWidth="1"/>
    <col min="10502" max="10502" width="4" customWidth="1"/>
    <col min="10503" max="10503" width="14.42578125" customWidth="1"/>
    <col min="10504" max="10504" width="4" customWidth="1"/>
    <col min="10505" max="10505" width="14.42578125" customWidth="1"/>
    <col min="10506" max="10506" width="4" customWidth="1"/>
    <col min="10507" max="10507" width="14.42578125" customWidth="1"/>
    <col min="10753" max="10753" width="3.5703125" customWidth="1"/>
    <col min="10754" max="10754" width="30.85546875" customWidth="1"/>
    <col min="10755" max="10755" width="14.42578125" customWidth="1"/>
    <col min="10756" max="10756" width="4" customWidth="1"/>
    <col min="10757" max="10757" width="14.42578125" customWidth="1"/>
    <col min="10758" max="10758" width="4" customWidth="1"/>
    <col min="10759" max="10759" width="14.42578125" customWidth="1"/>
    <col min="10760" max="10760" width="4" customWidth="1"/>
    <col min="10761" max="10761" width="14.42578125" customWidth="1"/>
    <col min="10762" max="10762" width="4" customWidth="1"/>
    <col min="10763" max="10763" width="14.42578125" customWidth="1"/>
    <col min="11009" max="11009" width="3.5703125" customWidth="1"/>
    <col min="11010" max="11010" width="30.85546875" customWidth="1"/>
    <col min="11011" max="11011" width="14.42578125" customWidth="1"/>
    <col min="11012" max="11012" width="4" customWidth="1"/>
    <col min="11013" max="11013" width="14.42578125" customWidth="1"/>
    <col min="11014" max="11014" width="4" customWidth="1"/>
    <col min="11015" max="11015" width="14.42578125" customWidth="1"/>
    <col min="11016" max="11016" width="4" customWidth="1"/>
    <col min="11017" max="11017" width="14.42578125" customWidth="1"/>
    <col min="11018" max="11018" width="4" customWidth="1"/>
    <col min="11019" max="11019" width="14.42578125" customWidth="1"/>
    <col min="11265" max="11265" width="3.5703125" customWidth="1"/>
    <col min="11266" max="11266" width="30.85546875" customWidth="1"/>
    <col min="11267" max="11267" width="14.42578125" customWidth="1"/>
    <col min="11268" max="11268" width="4" customWidth="1"/>
    <col min="11269" max="11269" width="14.42578125" customWidth="1"/>
    <col min="11270" max="11270" width="4" customWidth="1"/>
    <col min="11271" max="11271" width="14.42578125" customWidth="1"/>
    <col min="11272" max="11272" width="4" customWidth="1"/>
    <col min="11273" max="11273" width="14.42578125" customWidth="1"/>
    <col min="11274" max="11274" width="4" customWidth="1"/>
    <col min="11275" max="11275" width="14.42578125" customWidth="1"/>
    <col min="11521" max="11521" width="3.5703125" customWidth="1"/>
    <col min="11522" max="11522" width="30.85546875" customWidth="1"/>
    <col min="11523" max="11523" width="14.42578125" customWidth="1"/>
    <col min="11524" max="11524" width="4" customWidth="1"/>
    <col min="11525" max="11525" width="14.42578125" customWidth="1"/>
    <col min="11526" max="11526" width="4" customWidth="1"/>
    <col min="11527" max="11527" width="14.42578125" customWidth="1"/>
    <col min="11528" max="11528" width="4" customWidth="1"/>
    <col min="11529" max="11529" width="14.42578125" customWidth="1"/>
    <col min="11530" max="11530" width="4" customWidth="1"/>
    <col min="11531" max="11531" width="14.42578125" customWidth="1"/>
    <col min="11777" max="11777" width="3.5703125" customWidth="1"/>
    <col min="11778" max="11778" width="30.85546875" customWidth="1"/>
    <col min="11779" max="11779" width="14.42578125" customWidth="1"/>
    <col min="11780" max="11780" width="4" customWidth="1"/>
    <col min="11781" max="11781" width="14.42578125" customWidth="1"/>
    <col min="11782" max="11782" width="4" customWidth="1"/>
    <col min="11783" max="11783" width="14.42578125" customWidth="1"/>
    <col min="11784" max="11784" width="4" customWidth="1"/>
    <col min="11785" max="11785" width="14.42578125" customWidth="1"/>
    <col min="11786" max="11786" width="4" customWidth="1"/>
    <col min="11787" max="11787" width="14.42578125" customWidth="1"/>
    <col min="12033" max="12033" width="3.5703125" customWidth="1"/>
    <col min="12034" max="12034" width="30.85546875" customWidth="1"/>
    <col min="12035" max="12035" width="14.42578125" customWidth="1"/>
    <col min="12036" max="12036" width="4" customWidth="1"/>
    <col min="12037" max="12037" width="14.42578125" customWidth="1"/>
    <col min="12038" max="12038" width="4" customWidth="1"/>
    <col min="12039" max="12039" width="14.42578125" customWidth="1"/>
    <col min="12040" max="12040" width="4" customWidth="1"/>
    <col min="12041" max="12041" width="14.42578125" customWidth="1"/>
    <col min="12042" max="12042" width="4" customWidth="1"/>
    <col min="12043" max="12043" width="14.42578125" customWidth="1"/>
    <col min="12289" max="12289" width="3.5703125" customWidth="1"/>
    <col min="12290" max="12290" width="30.85546875" customWidth="1"/>
    <col min="12291" max="12291" width="14.42578125" customWidth="1"/>
    <col min="12292" max="12292" width="4" customWidth="1"/>
    <col min="12293" max="12293" width="14.42578125" customWidth="1"/>
    <col min="12294" max="12294" width="4" customWidth="1"/>
    <col min="12295" max="12295" width="14.42578125" customWidth="1"/>
    <col min="12296" max="12296" width="4" customWidth="1"/>
    <col min="12297" max="12297" width="14.42578125" customWidth="1"/>
    <col min="12298" max="12298" width="4" customWidth="1"/>
    <col min="12299" max="12299" width="14.42578125" customWidth="1"/>
    <col min="12545" max="12545" width="3.5703125" customWidth="1"/>
    <col min="12546" max="12546" width="30.85546875" customWidth="1"/>
    <col min="12547" max="12547" width="14.42578125" customWidth="1"/>
    <col min="12548" max="12548" width="4" customWidth="1"/>
    <col min="12549" max="12549" width="14.42578125" customWidth="1"/>
    <col min="12550" max="12550" width="4" customWidth="1"/>
    <col min="12551" max="12551" width="14.42578125" customWidth="1"/>
    <col min="12552" max="12552" width="4" customWidth="1"/>
    <col min="12553" max="12553" width="14.42578125" customWidth="1"/>
    <col min="12554" max="12554" width="4" customWidth="1"/>
    <col min="12555" max="12555" width="14.42578125" customWidth="1"/>
    <col min="12801" max="12801" width="3.5703125" customWidth="1"/>
    <col min="12802" max="12802" width="30.85546875" customWidth="1"/>
    <col min="12803" max="12803" width="14.42578125" customWidth="1"/>
    <col min="12804" max="12804" width="4" customWidth="1"/>
    <col min="12805" max="12805" width="14.42578125" customWidth="1"/>
    <col min="12806" max="12806" width="4" customWidth="1"/>
    <col min="12807" max="12807" width="14.42578125" customWidth="1"/>
    <col min="12808" max="12808" width="4" customWidth="1"/>
    <col min="12809" max="12809" width="14.42578125" customWidth="1"/>
    <col min="12810" max="12810" width="4" customWidth="1"/>
    <col min="12811" max="12811" width="14.42578125" customWidth="1"/>
    <col min="13057" max="13057" width="3.5703125" customWidth="1"/>
    <col min="13058" max="13058" width="30.85546875" customWidth="1"/>
    <col min="13059" max="13059" width="14.42578125" customWidth="1"/>
    <col min="13060" max="13060" width="4" customWidth="1"/>
    <col min="13061" max="13061" width="14.42578125" customWidth="1"/>
    <col min="13062" max="13062" width="4" customWidth="1"/>
    <col min="13063" max="13063" width="14.42578125" customWidth="1"/>
    <col min="13064" max="13064" width="4" customWidth="1"/>
    <col min="13065" max="13065" width="14.42578125" customWidth="1"/>
    <col min="13066" max="13066" width="4" customWidth="1"/>
    <col min="13067" max="13067" width="14.42578125" customWidth="1"/>
    <col min="13313" max="13313" width="3.5703125" customWidth="1"/>
    <col min="13314" max="13314" width="30.85546875" customWidth="1"/>
    <col min="13315" max="13315" width="14.42578125" customWidth="1"/>
    <col min="13316" max="13316" width="4" customWidth="1"/>
    <col min="13317" max="13317" width="14.42578125" customWidth="1"/>
    <col min="13318" max="13318" width="4" customWidth="1"/>
    <col min="13319" max="13319" width="14.42578125" customWidth="1"/>
    <col min="13320" max="13320" width="4" customWidth="1"/>
    <col min="13321" max="13321" width="14.42578125" customWidth="1"/>
    <col min="13322" max="13322" width="4" customWidth="1"/>
    <col min="13323" max="13323" width="14.42578125" customWidth="1"/>
    <col min="13569" max="13569" width="3.5703125" customWidth="1"/>
    <col min="13570" max="13570" width="30.85546875" customWidth="1"/>
    <col min="13571" max="13571" width="14.42578125" customWidth="1"/>
    <col min="13572" max="13572" width="4" customWidth="1"/>
    <col min="13573" max="13573" width="14.42578125" customWidth="1"/>
    <col min="13574" max="13574" width="4" customWidth="1"/>
    <col min="13575" max="13575" width="14.42578125" customWidth="1"/>
    <col min="13576" max="13576" width="4" customWidth="1"/>
    <col min="13577" max="13577" width="14.42578125" customWidth="1"/>
    <col min="13578" max="13578" width="4" customWidth="1"/>
    <col min="13579" max="13579" width="14.42578125" customWidth="1"/>
    <col min="13825" max="13825" width="3.5703125" customWidth="1"/>
    <col min="13826" max="13826" width="30.85546875" customWidth="1"/>
    <col min="13827" max="13827" width="14.42578125" customWidth="1"/>
    <col min="13828" max="13828" width="4" customWidth="1"/>
    <col min="13829" max="13829" width="14.42578125" customWidth="1"/>
    <col min="13830" max="13830" width="4" customWidth="1"/>
    <col min="13831" max="13831" width="14.42578125" customWidth="1"/>
    <col min="13832" max="13832" width="4" customWidth="1"/>
    <col min="13833" max="13833" width="14.42578125" customWidth="1"/>
    <col min="13834" max="13834" width="4" customWidth="1"/>
    <col min="13835" max="13835" width="14.42578125" customWidth="1"/>
    <col min="14081" max="14081" width="3.5703125" customWidth="1"/>
    <col min="14082" max="14082" width="30.85546875" customWidth="1"/>
    <col min="14083" max="14083" width="14.42578125" customWidth="1"/>
    <col min="14084" max="14084" width="4" customWidth="1"/>
    <col min="14085" max="14085" width="14.42578125" customWidth="1"/>
    <col min="14086" max="14086" width="4" customWidth="1"/>
    <col min="14087" max="14087" width="14.42578125" customWidth="1"/>
    <col min="14088" max="14088" width="4" customWidth="1"/>
    <col min="14089" max="14089" width="14.42578125" customWidth="1"/>
    <col min="14090" max="14090" width="4" customWidth="1"/>
    <col min="14091" max="14091" width="14.42578125" customWidth="1"/>
    <col min="14337" max="14337" width="3.5703125" customWidth="1"/>
    <col min="14338" max="14338" width="30.85546875" customWidth="1"/>
    <col min="14339" max="14339" width="14.42578125" customWidth="1"/>
    <col min="14340" max="14340" width="4" customWidth="1"/>
    <col min="14341" max="14341" width="14.42578125" customWidth="1"/>
    <col min="14342" max="14342" width="4" customWidth="1"/>
    <col min="14343" max="14343" width="14.42578125" customWidth="1"/>
    <col min="14344" max="14344" width="4" customWidth="1"/>
    <col min="14345" max="14345" width="14.42578125" customWidth="1"/>
    <col min="14346" max="14346" width="4" customWidth="1"/>
    <col min="14347" max="14347" width="14.42578125" customWidth="1"/>
    <col min="14593" max="14593" width="3.5703125" customWidth="1"/>
    <col min="14594" max="14594" width="30.85546875" customWidth="1"/>
    <col min="14595" max="14595" width="14.42578125" customWidth="1"/>
    <col min="14596" max="14596" width="4" customWidth="1"/>
    <col min="14597" max="14597" width="14.42578125" customWidth="1"/>
    <col min="14598" max="14598" width="4" customWidth="1"/>
    <col min="14599" max="14599" width="14.42578125" customWidth="1"/>
    <col min="14600" max="14600" width="4" customWidth="1"/>
    <col min="14601" max="14601" width="14.42578125" customWidth="1"/>
    <col min="14602" max="14602" width="4" customWidth="1"/>
    <col min="14603" max="14603" width="14.42578125" customWidth="1"/>
    <col min="14849" max="14849" width="3.5703125" customWidth="1"/>
    <col min="14850" max="14850" width="30.85546875" customWidth="1"/>
    <col min="14851" max="14851" width="14.42578125" customWidth="1"/>
    <col min="14852" max="14852" width="4" customWidth="1"/>
    <col min="14853" max="14853" width="14.42578125" customWidth="1"/>
    <col min="14854" max="14854" width="4" customWidth="1"/>
    <col min="14855" max="14855" width="14.42578125" customWidth="1"/>
    <col min="14856" max="14856" width="4" customWidth="1"/>
    <col min="14857" max="14857" width="14.42578125" customWidth="1"/>
    <col min="14858" max="14858" width="4" customWidth="1"/>
    <col min="14859" max="14859" width="14.42578125" customWidth="1"/>
    <col min="15105" max="15105" width="3.5703125" customWidth="1"/>
    <col min="15106" max="15106" width="30.85546875" customWidth="1"/>
    <col min="15107" max="15107" width="14.42578125" customWidth="1"/>
    <col min="15108" max="15108" width="4" customWidth="1"/>
    <col min="15109" max="15109" width="14.42578125" customWidth="1"/>
    <col min="15110" max="15110" width="4" customWidth="1"/>
    <col min="15111" max="15111" width="14.42578125" customWidth="1"/>
    <col min="15112" max="15112" width="4" customWidth="1"/>
    <col min="15113" max="15113" width="14.42578125" customWidth="1"/>
    <col min="15114" max="15114" width="4" customWidth="1"/>
    <col min="15115" max="15115" width="14.42578125" customWidth="1"/>
    <col min="15361" max="15361" width="3.5703125" customWidth="1"/>
    <col min="15362" max="15362" width="30.85546875" customWidth="1"/>
    <col min="15363" max="15363" width="14.42578125" customWidth="1"/>
    <col min="15364" max="15364" width="4" customWidth="1"/>
    <col min="15365" max="15365" width="14.42578125" customWidth="1"/>
    <col min="15366" max="15366" width="4" customWidth="1"/>
    <col min="15367" max="15367" width="14.42578125" customWidth="1"/>
    <col min="15368" max="15368" width="4" customWidth="1"/>
    <col min="15369" max="15369" width="14.42578125" customWidth="1"/>
    <col min="15370" max="15370" width="4" customWidth="1"/>
    <col min="15371" max="15371" width="14.42578125" customWidth="1"/>
    <col min="15617" max="15617" width="3.5703125" customWidth="1"/>
    <col min="15618" max="15618" width="30.85546875" customWidth="1"/>
    <col min="15619" max="15619" width="14.42578125" customWidth="1"/>
    <col min="15620" max="15620" width="4" customWidth="1"/>
    <col min="15621" max="15621" width="14.42578125" customWidth="1"/>
    <col min="15622" max="15622" width="4" customWidth="1"/>
    <col min="15623" max="15623" width="14.42578125" customWidth="1"/>
    <col min="15624" max="15624" width="4" customWidth="1"/>
    <col min="15625" max="15625" width="14.42578125" customWidth="1"/>
    <col min="15626" max="15626" width="4" customWidth="1"/>
    <col min="15627" max="15627" width="14.42578125" customWidth="1"/>
    <col min="15873" max="15873" width="3.5703125" customWidth="1"/>
    <col min="15874" max="15874" width="30.85546875" customWidth="1"/>
    <col min="15875" max="15875" width="14.42578125" customWidth="1"/>
    <col min="15876" max="15876" width="4" customWidth="1"/>
    <col min="15877" max="15877" width="14.42578125" customWidth="1"/>
    <col min="15878" max="15878" width="4" customWidth="1"/>
    <col min="15879" max="15879" width="14.42578125" customWidth="1"/>
    <col min="15880" max="15880" width="4" customWidth="1"/>
    <col min="15881" max="15881" width="14.42578125" customWidth="1"/>
    <col min="15882" max="15882" width="4" customWidth="1"/>
    <col min="15883" max="15883" width="14.42578125" customWidth="1"/>
    <col min="16129" max="16129" width="3.5703125" customWidth="1"/>
    <col min="16130" max="16130" width="30.85546875" customWidth="1"/>
    <col min="16131" max="16131" width="14.42578125" customWidth="1"/>
    <col min="16132" max="16132" width="4" customWidth="1"/>
    <col min="16133" max="16133" width="14.42578125" customWidth="1"/>
    <col min="16134" max="16134" width="4" customWidth="1"/>
    <col min="16135" max="16135" width="14.42578125" customWidth="1"/>
    <col min="16136" max="16136" width="4" customWidth="1"/>
    <col min="16137" max="16137" width="14.42578125" customWidth="1"/>
    <col min="16138" max="16138" width="4" customWidth="1"/>
    <col min="16139" max="16139" width="14.42578125" customWidth="1"/>
  </cols>
  <sheetData>
    <row r="1" spans="2:12" ht="26.25" x14ac:dyDescent="0.4">
      <c r="B1" s="2" t="s">
        <v>48</v>
      </c>
      <c r="C1" s="3"/>
      <c r="D1" s="3"/>
      <c r="E1" s="3"/>
      <c r="F1" s="3"/>
      <c r="G1" s="3"/>
      <c r="H1" s="3"/>
      <c r="I1" s="3"/>
      <c r="J1" s="3"/>
      <c r="K1" s="3"/>
    </row>
    <row r="3" spans="2:12" x14ac:dyDescent="0.2">
      <c r="B3" s="25" t="s">
        <v>45</v>
      </c>
    </row>
    <row r="4" spans="2:12" ht="7.5" customHeight="1" x14ac:dyDescent="0.2"/>
    <row r="5" spans="2:12" ht="15.75" x14ac:dyDescent="0.25">
      <c r="B5" s="39" t="s">
        <v>3</v>
      </c>
      <c r="C5" s="26" t="s">
        <v>46</v>
      </c>
      <c r="D5" s="40"/>
      <c r="E5" s="26" t="s">
        <v>32</v>
      </c>
      <c r="F5" s="40"/>
      <c r="G5" s="26" t="s">
        <v>33</v>
      </c>
      <c r="H5" s="40"/>
      <c r="I5" s="26" t="s">
        <v>34</v>
      </c>
      <c r="J5" s="40"/>
      <c r="K5" s="26" t="s">
        <v>35</v>
      </c>
    </row>
    <row r="6" spans="2:12" ht="21.75" customHeight="1" x14ac:dyDescent="0.2">
      <c r="B6" s="31" t="s">
        <v>4</v>
      </c>
      <c r="C6" s="89">
        <v>939.1</v>
      </c>
      <c r="D6" s="44"/>
      <c r="E6" s="89">
        <v>959.7</v>
      </c>
      <c r="F6" s="89"/>
      <c r="G6" s="89">
        <v>867.5</v>
      </c>
      <c r="H6" s="89"/>
      <c r="I6" s="89">
        <v>841.8</v>
      </c>
      <c r="J6" s="89"/>
      <c r="K6" s="89">
        <v>862.36</v>
      </c>
      <c r="L6" s="44"/>
    </row>
    <row r="7" spans="2:12" ht="3.75" customHeight="1" x14ac:dyDescent="0.2">
      <c r="B7" s="31"/>
      <c r="C7" s="90"/>
      <c r="D7" s="90"/>
      <c r="E7" s="90"/>
      <c r="F7" s="90"/>
      <c r="G7" s="90"/>
      <c r="H7" s="90"/>
      <c r="I7" s="90"/>
      <c r="J7" s="90"/>
      <c r="K7" s="90"/>
      <c r="L7" s="90"/>
    </row>
    <row r="8" spans="2:12" ht="16.5" customHeight="1" x14ac:dyDescent="0.2">
      <c r="B8" t="s">
        <v>5</v>
      </c>
      <c r="C8" s="91">
        <v>564</v>
      </c>
      <c r="D8" s="44"/>
      <c r="E8" s="91">
        <v>577.4</v>
      </c>
      <c r="F8" s="90"/>
      <c r="G8" s="91">
        <v>540.6</v>
      </c>
      <c r="H8" s="90"/>
      <c r="I8" s="91">
        <v>516.9</v>
      </c>
      <c r="J8" s="90"/>
      <c r="K8" s="91">
        <v>509.11</v>
      </c>
      <c r="L8" s="44"/>
    </row>
    <row r="9" spans="2:12" ht="7.5" customHeight="1" x14ac:dyDescent="0.2">
      <c r="B9" s="6"/>
      <c r="C9" s="90"/>
      <c r="D9" s="90"/>
      <c r="E9" s="90"/>
      <c r="F9" s="90"/>
      <c r="G9" s="90"/>
      <c r="H9" s="90"/>
      <c r="I9" s="90"/>
      <c r="J9" s="90"/>
      <c r="K9" s="90"/>
      <c r="L9" s="90"/>
    </row>
    <row r="10" spans="2:12" ht="18.75" customHeight="1" x14ac:dyDescent="0.2">
      <c r="B10" t="s">
        <v>0</v>
      </c>
      <c r="C10" s="91">
        <v>71</v>
      </c>
      <c r="D10" s="44"/>
      <c r="E10" s="91">
        <v>75.099999999999994</v>
      </c>
      <c r="F10" s="90"/>
      <c r="G10" s="91">
        <v>83.3</v>
      </c>
      <c r="H10" s="90"/>
      <c r="I10" s="91">
        <v>81.3</v>
      </c>
      <c r="J10" s="90"/>
      <c r="K10" s="91">
        <v>85.91</v>
      </c>
      <c r="L10" s="44"/>
    </row>
    <row r="11" spans="2:12" ht="7.5" customHeight="1" x14ac:dyDescent="0.2">
      <c r="B11" s="6"/>
      <c r="C11" s="90"/>
      <c r="D11" s="90"/>
      <c r="E11" s="90"/>
      <c r="F11" s="90"/>
      <c r="G11" s="90"/>
      <c r="H11" s="90"/>
      <c r="I11" s="90"/>
      <c r="J11" s="90"/>
      <c r="K11" s="90"/>
      <c r="L11" s="90"/>
    </row>
    <row r="12" spans="2:12" ht="18.75" customHeight="1" x14ac:dyDescent="0.2">
      <c r="B12" t="s">
        <v>47</v>
      </c>
      <c r="C12" s="91">
        <v>77.400000000000006</v>
      </c>
      <c r="D12" s="44"/>
      <c r="E12" s="91">
        <v>77.400000000000006</v>
      </c>
      <c r="F12" s="90"/>
      <c r="G12" s="91">
        <v>86.3</v>
      </c>
      <c r="H12" s="90"/>
      <c r="I12" s="91">
        <v>88.7</v>
      </c>
      <c r="J12" s="90"/>
      <c r="K12" s="91">
        <v>85.91</v>
      </c>
      <c r="L12" s="44"/>
    </row>
    <row r="13" spans="2:12" ht="7.5" customHeight="1" x14ac:dyDescent="0.2">
      <c r="B13" s="6"/>
      <c r="C13" s="90"/>
      <c r="D13" s="90"/>
      <c r="E13" s="90"/>
      <c r="F13" s="90"/>
      <c r="G13" s="90"/>
      <c r="H13" s="90"/>
      <c r="I13" s="90"/>
      <c r="J13" s="90"/>
      <c r="K13" s="90"/>
      <c r="L13" s="90"/>
    </row>
    <row r="14" spans="2:12" ht="17.25" customHeight="1" x14ac:dyDescent="0.2">
      <c r="B14" t="s">
        <v>15</v>
      </c>
      <c r="C14" s="92">
        <v>111.5</v>
      </c>
      <c r="E14" s="5">
        <v>97.1</v>
      </c>
      <c r="F14" s="5"/>
      <c r="G14" s="5">
        <v>158.9</v>
      </c>
      <c r="H14" s="5"/>
      <c r="I14" s="5">
        <v>180.7</v>
      </c>
      <c r="J14" s="5"/>
      <c r="K14" s="5">
        <v>223.8</v>
      </c>
      <c r="L14" s="1"/>
    </row>
    <row r="15" spans="2:12" x14ac:dyDescent="0.2">
      <c r="L15" s="1"/>
    </row>
    <row r="17" spans="2:12" ht="32.25" customHeight="1" x14ac:dyDescent="0.2">
      <c r="B17" s="97" t="s">
        <v>49</v>
      </c>
      <c r="C17" s="97"/>
      <c r="D17" s="97"/>
      <c r="E17" s="97"/>
      <c r="F17" s="97"/>
      <c r="G17" s="97"/>
      <c r="H17" s="97"/>
      <c r="I17" s="97"/>
      <c r="J17" s="97"/>
      <c r="K17" s="97"/>
    </row>
    <row r="18" spans="2:12" ht="34.5" customHeight="1" x14ac:dyDescent="0.2">
      <c r="B18" s="98" t="s">
        <v>50</v>
      </c>
      <c r="C18" s="98"/>
      <c r="D18" s="98"/>
      <c r="E18" s="98"/>
      <c r="F18" s="98"/>
      <c r="G18" s="98"/>
      <c r="H18" s="98"/>
      <c r="I18" s="98"/>
      <c r="J18" s="98"/>
      <c r="K18" s="98"/>
      <c r="L18" s="98"/>
    </row>
  </sheetData>
  <mergeCells count="2">
    <mergeCell ref="B17:K17"/>
    <mergeCell ref="B18:L18"/>
  </mergeCells>
  <pageMargins left="0.75" right="0.75" top="1" bottom="1" header="0.5" footer="0.5"/>
  <pageSetup paperSize="9" scale="52"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9"/>
  <sheetViews>
    <sheetView showGridLines="0" tabSelected="1" topLeftCell="A49" workbookViewId="0"/>
  </sheetViews>
  <sheetFormatPr defaultRowHeight="12.75" x14ac:dyDescent="0.2"/>
  <cols>
    <col min="1" max="1" width="3.5703125" customWidth="1"/>
    <col min="2" max="2" width="50.85546875" customWidth="1"/>
    <col min="3" max="3" width="16.28515625" style="1" customWidth="1"/>
    <col min="4" max="4" width="7" style="1" customWidth="1"/>
    <col min="5" max="5" width="16.28515625" style="1" customWidth="1"/>
    <col min="6" max="6" width="7" style="1" customWidth="1"/>
    <col min="7" max="7" width="16.28515625" style="1" customWidth="1"/>
    <col min="8" max="8" width="7" style="1" customWidth="1"/>
    <col min="9" max="9" width="16.28515625" style="1" customWidth="1"/>
    <col min="10" max="10" width="7" style="1" customWidth="1"/>
    <col min="11" max="11" width="16.28515625" style="1" customWidth="1"/>
    <col min="12" max="12" width="7" style="1" customWidth="1"/>
    <col min="13" max="13" width="16.28515625" style="1" customWidth="1"/>
    <col min="14" max="14" width="7" style="1" customWidth="1"/>
    <col min="15" max="15" width="16.28515625" style="1" customWidth="1"/>
    <col min="16" max="16" width="7" style="1" customWidth="1"/>
    <col min="17" max="17" width="16.28515625" style="1" customWidth="1"/>
    <col min="18" max="18" width="7" style="1" customWidth="1"/>
    <col min="19" max="19" width="16.28515625" style="88" customWidth="1"/>
    <col min="20" max="20" width="7" style="1" customWidth="1"/>
    <col min="21" max="21" width="16.28515625" style="1" customWidth="1"/>
    <col min="22" max="22" width="7" style="1" customWidth="1"/>
    <col min="23" max="23" width="16.28515625" style="1" customWidth="1"/>
  </cols>
  <sheetData>
    <row r="1" spans="2:23" ht="26.25" x14ac:dyDescent="0.4">
      <c r="B1" s="2" t="s">
        <v>30</v>
      </c>
      <c r="C1" s="3"/>
      <c r="D1" s="3"/>
      <c r="E1" s="3"/>
      <c r="F1" s="3"/>
      <c r="G1" s="3"/>
      <c r="H1" s="3"/>
      <c r="I1" s="3"/>
      <c r="J1" s="3"/>
      <c r="K1" s="3"/>
      <c r="L1" s="3"/>
      <c r="M1" s="3"/>
      <c r="N1" s="3"/>
      <c r="O1" s="3"/>
      <c r="P1" s="3"/>
      <c r="Q1" s="3"/>
      <c r="R1" s="3"/>
      <c r="S1" s="36"/>
      <c r="T1" s="3"/>
      <c r="U1" s="3"/>
      <c r="V1" s="3"/>
      <c r="W1" s="3"/>
    </row>
    <row r="2" spans="2:23" x14ac:dyDescent="0.2">
      <c r="B2" s="6"/>
      <c r="S2" s="37"/>
    </row>
    <row r="3" spans="2:23" x14ac:dyDescent="0.2">
      <c r="B3" s="25" t="s">
        <v>31</v>
      </c>
      <c r="S3" s="37"/>
    </row>
    <row r="4" spans="2:23" x14ac:dyDescent="0.2">
      <c r="S4" s="37"/>
      <c r="V4" s="38"/>
    </row>
    <row r="5" spans="2:23" s="14" customFormat="1" ht="15.75" x14ac:dyDescent="0.25">
      <c r="B5" s="39" t="s">
        <v>3</v>
      </c>
      <c r="C5" s="26" t="s">
        <v>46</v>
      </c>
      <c r="D5" s="40"/>
      <c r="E5" s="26" t="s">
        <v>32</v>
      </c>
      <c r="F5" s="40"/>
      <c r="G5" s="26" t="s">
        <v>33</v>
      </c>
      <c r="H5" s="40"/>
      <c r="I5" s="26" t="s">
        <v>34</v>
      </c>
      <c r="J5" s="40"/>
      <c r="K5" s="26" t="s">
        <v>35</v>
      </c>
      <c r="L5" s="40"/>
      <c r="M5" s="26" t="s">
        <v>36</v>
      </c>
      <c r="N5" s="40"/>
      <c r="O5" s="26" t="s">
        <v>37</v>
      </c>
      <c r="P5" s="40"/>
      <c r="Q5" s="26" t="s">
        <v>38</v>
      </c>
      <c r="R5" s="40"/>
      <c r="S5" s="26" t="s">
        <v>39</v>
      </c>
      <c r="T5" s="40"/>
      <c r="U5" s="26" t="s">
        <v>40</v>
      </c>
      <c r="V5" s="40"/>
      <c r="W5" s="26" t="s">
        <v>41</v>
      </c>
    </row>
    <row r="6" spans="2:23" ht="18.75" customHeight="1" x14ac:dyDescent="0.2">
      <c r="B6" s="14" t="s">
        <v>4</v>
      </c>
      <c r="C6" s="22">
        <v>939.1</v>
      </c>
      <c r="D6" s="12"/>
      <c r="E6" s="22">
        <v>959.7</v>
      </c>
      <c r="F6" s="12"/>
      <c r="G6" s="22">
        <v>867.5</v>
      </c>
      <c r="H6" s="12"/>
      <c r="I6" s="22">
        <v>841.8</v>
      </c>
      <c r="J6" s="12"/>
      <c r="K6" s="22">
        <v>862.36</v>
      </c>
      <c r="L6" s="12"/>
      <c r="M6" s="22">
        <v>833.49</v>
      </c>
      <c r="N6" s="12"/>
      <c r="O6" s="22">
        <v>818.2</v>
      </c>
      <c r="P6" s="12"/>
      <c r="Q6" s="22">
        <v>774.7</v>
      </c>
      <c r="R6" s="12"/>
      <c r="S6" s="41">
        <v>865.7</v>
      </c>
      <c r="T6" s="12"/>
      <c r="U6" s="22">
        <v>903.9</v>
      </c>
      <c r="V6" s="22"/>
      <c r="W6" s="22">
        <v>843.6</v>
      </c>
    </row>
    <row r="7" spans="2:23" ht="18.75" customHeight="1" x14ac:dyDescent="0.2">
      <c r="B7" t="s">
        <v>5</v>
      </c>
      <c r="C7" s="18">
        <v>564</v>
      </c>
      <c r="D7" s="24"/>
      <c r="E7" s="18">
        <v>577.4</v>
      </c>
      <c r="F7" s="24"/>
      <c r="G7" s="18">
        <v>540.6</v>
      </c>
      <c r="H7" s="24"/>
      <c r="I7" s="18">
        <v>516.9</v>
      </c>
      <c r="J7" s="24"/>
      <c r="K7" s="18">
        <v>509.11</v>
      </c>
      <c r="L7" s="24"/>
      <c r="M7" s="18">
        <v>497.56900000000002</v>
      </c>
      <c r="N7" s="24"/>
      <c r="O7" s="18">
        <v>482.7</v>
      </c>
      <c r="P7" s="24"/>
      <c r="Q7" s="18">
        <v>446.4</v>
      </c>
      <c r="R7" s="24"/>
      <c r="S7" s="42">
        <v>503.2</v>
      </c>
      <c r="T7" s="24"/>
      <c r="U7" s="18">
        <v>532.1</v>
      </c>
      <c r="V7" s="43"/>
      <c r="W7" s="18">
        <v>508.7</v>
      </c>
    </row>
    <row r="8" spans="2:23" ht="7.5" customHeight="1" x14ac:dyDescent="0.2">
      <c r="B8" s="6"/>
      <c r="C8" s="18"/>
      <c r="D8" s="44"/>
      <c r="E8" s="18"/>
      <c r="F8" s="44"/>
      <c r="G8" s="18"/>
      <c r="H8" s="44"/>
      <c r="I8" s="18"/>
      <c r="J8" s="44"/>
      <c r="K8" s="18"/>
      <c r="L8" s="44"/>
      <c r="M8" s="18"/>
      <c r="N8" s="44"/>
      <c r="O8" s="18"/>
      <c r="P8" s="44"/>
      <c r="Q8" s="18"/>
      <c r="R8" s="44"/>
      <c r="S8" s="42"/>
      <c r="T8" s="44"/>
      <c r="V8"/>
    </row>
    <row r="9" spans="2:23" ht="18.75" customHeight="1" x14ac:dyDescent="0.2">
      <c r="B9" t="s">
        <v>0</v>
      </c>
      <c r="C9" s="18">
        <v>71</v>
      </c>
      <c r="D9" s="24"/>
      <c r="E9" s="18">
        <v>75.099999999999994</v>
      </c>
      <c r="F9" s="24"/>
      <c r="G9" s="18">
        <v>83.3</v>
      </c>
      <c r="H9" s="24"/>
      <c r="I9" s="18">
        <v>81.3</v>
      </c>
      <c r="J9" s="24"/>
      <c r="K9" s="18">
        <v>85.91</v>
      </c>
      <c r="L9" s="24"/>
      <c r="M9" s="18">
        <v>97.635000000000005</v>
      </c>
      <c r="N9" s="24"/>
      <c r="O9" s="18">
        <v>82.5</v>
      </c>
      <c r="P9" s="24"/>
      <c r="Q9" s="18">
        <v>47.5</v>
      </c>
      <c r="R9" s="24"/>
      <c r="S9" s="45">
        <v>101.8</v>
      </c>
      <c r="T9" s="24"/>
      <c r="U9" s="18">
        <v>130.19999999999999</v>
      </c>
      <c r="V9" s="43"/>
      <c r="W9" s="24">
        <v>128.1</v>
      </c>
    </row>
    <row r="10" spans="2:23" ht="7.5" customHeight="1" x14ac:dyDescent="0.2">
      <c r="B10" s="6"/>
      <c r="C10" s="18"/>
      <c r="D10" s="44"/>
      <c r="E10" s="18"/>
      <c r="F10" s="44"/>
      <c r="G10" s="18"/>
      <c r="H10" s="44"/>
      <c r="I10" s="18"/>
      <c r="J10" s="44"/>
      <c r="K10" s="18"/>
      <c r="L10" s="44"/>
      <c r="M10" s="18"/>
      <c r="N10" s="44"/>
      <c r="O10" s="18"/>
      <c r="P10" s="44"/>
      <c r="Q10" s="18"/>
      <c r="R10" s="44"/>
      <c r="S10" s="42"/>
      <c r="T10" s="44"/>
      <c r="U10" s="18"/>
      <c r="V10"/>
    </row>
    <row r="11" spans="2:23" ht="18.75" customHeight="1" x14ac:dyDescent="0.2">
      <c r="B11" t="s">
        <v>6</v>
      </c>
      <c r="C11" s="27" t="s">
        <v>51</v>
      </c>
      <c r="D11" s="24"/>
      <c r="E11" s="27">
        <v>45.2</v>
      </c>
      <c r="F11" s="24"/>
      <c r="G11" s="27">
        <v>57.2</v>
      </c>
      <c r="H11" s="24"/>
      <c r="I11" s="27">
        <v>54.1</v>
      </c>
      <c r="J11" s="24"/>
      <c r="K11" s="27">
        <v>56.86</v>
      </c>
      <c r="L11" s="24"/>
      <c r="M11" s="27">
        <v>70.036000000000001</v>
      </c>
      <c r="N11" s="24"/>
      <c r="O11" s="27">
        <v>52.4</v>
      </c>
      <c r="P11" s="24"/>
      <c r="Q11" s="18">
        <v>-134.5</v>
      </c>
      <c r="R11" s="24"/>
      <c r="S11" s="18">
        <v>71.7</v>
      </c>
      <c r="T11" s="24"/>
      <c r="U11" s="18">
        <v>101.6</v>
      </c>
      <c r="V11" s="43"/>
      <c r="W11" s="18">
        <v>100.9</v>
      </c>
    </row>
    <row r="12" spans="2:23" ht="7.5" customHeight="1" x14ac:dyDescent="0.2">
      <c r="B12" s="6"/>
      <c r="C12" s="18"/>
      <c r="D12" s="44"/>
      <c r="E12" s="18"/>
      <c r="F12" s="44"/>
      <c r="G12" s="18"/>
      <c r="H12" s="44"/>
      <c r="I12" s="18"/>
      <c r="J12" s="44"/>
      <c r="K12" s="18"/>
      <c r="L12" s="44"/>
      <c r="M12" s="18"/>
      <c r="N12" s="44"/>
      <c r="O12" s="18"/>
      <c r="P12" s="44"/>
      <c r="Q12" s="18"/>
      <c r="R12" s="44"/>
      <c r="S12" s="42"/>
      <c r="T12" s="44"/>
      <c r="V12"/>
      <c r="W12" s="18"/>
    </row>
    <row r="13" spans="2:23" ht="18.75" customHeight="1" x14ac:dyDescent="0.2">
      <c r="B13" t="s">
        <v>7</v>
      </c>
      <c r="C13" s="27" t="s">
        <v>51</v>
      </c>
      <c r="D13" s="24"/>
      <c r="E13" s="27">
        <v>10.8</v>
      </c>
      <c r="F13" s="24"/>
      <c r="G13" s="27">
        <v>31.7</v>
      </c>
      <c r="H13" s="24"/>
      <c r="I13" s="27">
        <v>21.8</v>
      </c>
      <c r="J13" s="24"/>
      <c r="K13" s="27">
        <v>20.88</v>
      </c>
      <c r="L13" s="24"/>
      <c r="M13" s="27">
        <v>26.597999999999999</v>
      </c>
      <c r="N13" s="24"/>
      <c r="O13" s="27">
        <v>-3.6</v>
      </c>
      <c r="P13" s="24"/>
      <c r="Q13" s="46">
        <v>-186.2</v>
      </c>
      <c r="R13" s="24"/>
      <c r="S13" s="27">
        <v>14.5</v>
      </c>
      <c r="T13" s="24"/>
      <c r="U13" s="18">
        <v>38.799999999999997</v>
      </c>
      <c r="V13" s="43"/>
      <c r="W13" s="18">
        <v>29.1</v>
      </c>
    </row>
    <row r="14" spans="2:23" ht="21.75" customHeight="1" x14ac:dyDescent="0.2">
      <c r="C14" s="5"/>
      <c r="D14" s="5"/>
      <c r="E14" s="5"/>
      <c r="F14" s="5"/>
      <c r="G14" s="5"/>
      <c r="H14" s="5"/>
      <c r="I14" s="5"/>
      <c r="J14" s="5"/>
      <c r="K14" s="5"/>
      <c r="L14" s="5"/>
      <c r="M14" s="5"/>
      <c r="N14" s="5"/>
      <c r="O14" s="5"/>
      <c r="P14" s="5"/>
      <c r="Q14" s="5"/>
      <c r="R14" s="5"/>
      <c r="S14" s="47"/>
      <c r="T14" s="5"/>
      <c r="U14" s="5"/>
      <c r="V14"/>
      <c r="W14" s="18"/>
    </row>
    <row r="15" spans="2:23" x14ac:dyDescent="0.2">
      <c r="B15" s="48" t="s">
        <v>8</v>
      </c>
      <c r="C15" s="5"/>
      <c r="D15" s="5"/>
      <c r="E15" s="5"/>
      <c r="F15" s="5"/>
      <c r="G15" s="5"/>
      <c r="H15" s="5"/>
      <c r="I15" s="5"/>
      <c r="J15" s="5"/>
      <c r="K15" s="5"/>
      <c r="L15" s="5"/>
      <c r="M15" s="5"/>
      <c r="N15" s="5"/>
      <c r="O15" s="5"/>
      <c r="P15" s="5"/>
      <c r="Q15" s="5"/>
      <c r="R15" s="5"/>
      <c r="S15" s="47"/>
      <c r="T15" s="5"/>
      <c r="U15" s="5"/>
      <c r="V15"/>
      <c r="W15" s="17"/>
    </row>
    <row r="16" spans="2:23" x14ac:dyDescent="0.2">
      <c r="B16" s="14" t="s">
        <v>42</v>
      </c>
      <c r="C16" s="93" t="s">
        <v>51</v>
      </c>
      <c r="D16" s="50"/>
      <c r="E16" s="49">
        <v>62629965</v>
      </c>
      <c r="F16" s="50"/>
      <c r="G16" s="51">
        <v>62534965</v>
      </c>
      <c r="H16" s="50"/>
      <c r="I16" s="51">
        <v>61769965</v>
      </c>
      <c r="J16" s="50"/>
      <c r="K16" s="51">
        <v>61739965</v>
      </c>
      <c r="L16" s="50"/>
      <c r="M16" s="51">
        <v>56821965</v>
      </c>
      <c r="N16" s="50"/>
      <c r="O16" s="51">
        <v>56821965</v>
      </c>
      <c r="P16" s="52" t="s">
        <v>27</v>
      </c>
      <c r="Q16" s="51">
        <v>285394128</v>
      </c>
      <c r="R16" s="52" t="s">
        <v>27</v>
      </c>
      <c r="S16" s="53">
        <v>285394128</v>
      </c>
      <c r="T16" s="50"/>
      <c r="U16" s="51">
        <v>285394128</v>
      </c>
      <c r="V16"/>
      <c r="W16" s="49">
        <v>283372852</v>
      </c>
    </row>
    <row r="17" spans="2:23" s="61" customFormat="1" x14ac:dyDescent="0.2">
      <c r="B17" s="54" t="s">
        <v>43</v>
      </c>
      <c r="C17" s="55" t="s">
        <v>51</v>
      </c>
      <c r="D17" s="56"/>
      <c r="E17" s="55">
        <v>0.17299999999999999</v>
      </c>
      <c r="F17" s="56"/>
      <c r="G17" s="57">
        <v>0.50800000000000001</v>
      </c>
      <c r="H17" s="56"/>
      <c r="I17" s="57">
        <v>0.35299999999999998</v>
      </c>
      <c r="J17" s="56"/>
      <c r="K17" s="57">
        <v>0.34766091094942336</v>
      </c>
      <c r="L17" s="56"/>
      <c r="M17" s="57">
        <v>0.46800000000000003</v>
      </c>
      <c r="N17" s="56"/>
      <c r="O17" s="57">
        <v>-7.8E-2</v>
      </c>
      <c r="P17" s="58"/>
      <c r="Q17" s="57">
        <v>-13.045999999999999</v>
      </c>
      <c r="R17" s="58"/>
      <c r="S17" s="59">
        <v>5.0806931809052498E-2</v>
      </c>
      <c r="T17" s="56"/>
      <c r="U17" s="59">
        <v>0.13595234166836115</v>
      </c>
      <c r="V17" s="16"/>
      <c r="W17" s="60">
        <f>W13/W16*1000000</f>
        <v>0.10269155917589452</v>
      </c>
    </row>
    <row r="18" spans="2:23" s="61" customFormat="1" ht="5.25" customHeight="1" x14ac:dyDescent="0.2">
      <c r="B18" s="62"/>
      <c r="C18" s="63"/>
      <c r="D18" s="64"/>
      <c r="E18" s="63"/>
      <c r="F18" s="64"/>
      <c r="G18" s="63"/>
      <c r="H18" s="64"/>
      <c r="I18" s="63"/>
      <c r="J18" s="64"/>
      <c r="K18" s="63"/>
      <c r="L18" s="64"/>
      <c r="M18" s="63"/>
      <c r="N18" s="64"/>
      <c r="O18" s="63"/>
      <c r="P18" s="64"/>
      <c r="Q18" s="63"/>
      <c r="R18" s="64"/>
      <c r="S18" s="63"/>
      <c r="T18" s="64"/>
      <c r="U18" s="63"/>
      <c r="V18"/>
      <c r="W18" s="1"/>
    </row>
    <row r="19" spans="2:23" ht="15.75" customHeight="1" x14ac:dyDescent="0.2">
      <c r="B19" s="29" t="s">
        <v>44</v>
      </c>
      <c r="S19" s="1"/>
    </row>
    <row r="21" spans="2:23" s="61" customFormat="1" x14ac:dyDescent="0.2">
      <c r="C21" s="65"/>
      <c r="D21" s="65"/>
      <c r="E21" s="65"/>
      <c r="F21" s="65"/>
      <c r="G21" s="65"/>
      <c r="H21" s="65"/>
      <c r="I21" s="65"/>
      <c r="J21" s="65"/>
      <c r="K21" s="65"/>
      <c r="L21" s="65"/>
      <c r="M21" s="65"/>
      <c r="N21" s="65"/>
      <c r="O21" s="65"/>
      <c r="P21" s="65"/>
      <c r="Q21" s="65"/>
      <c r="R21" s="65"/>
      <c r="S21" s="65"/>
      <c r="T21" s="65"/>
      <c r="U21" s="66"/>
      <c r="V21" s="1"/>
      <c r="W21" s="1"/>
    </row>
    <row r="22" spans="2:23" s="14" customFormat="1" ht="15.75" customHeight="1" x14ac:dyDescent="0.25">
      <c r="B22" s="39" t="s">
        <v>9</v>
      </c>
      <c r="C22" s="26" t="str">
        <f>+C5</f>
        <v>9M 2016</v>
      </c>
      <c r="D22" s="40"/>
      <c r="E22" s="26" t="str">
        <f>+E5</f>
        <v>9M 2015</v>
      </c>
      <c r="F22" s="40"/>
      <c r="G22" s="26" t="str">
        <f>+G5</f>
        <v>9M 2014</v>
      </c>
      <c r="H22" s="40"/>
      <c r="I22" s="26" t="s">
        <v>34</v>
      </c>
      <c r="J22" s="40"/>
      <c r="K22" s="26" t="s">
        <v>35</v>
      </c>
      <c r="L22" s="40"/>
      <c r="M22" s="26" t="str">
        <f>M5</f>
        <v>9M 2011</v>
      </c>
      <c r="N22" s="40"/>
      <c r="O22" s="26" t="str">
        <f>O5</f>
        <v>9M 2010</v>
      </c>
      <c r="P22" s="40"/>
      <c r="Q22" s="26" t="s">
        <v>38</v>
      </c>
      <c r="R22" s="40"/>
      <c r="S22" s="26" t="s">
        <v>39</v>
      </c>
      <c r="T22" s="40"/>
      <c r="U22" s="26" t="s">
        <v>40</v>
      </c>
      <c r="V22" s="40"/>
      <c r="W22" s="26" t="s">
        <v>41</v>
      </c>
    </row>
    <row r="23" spans="2:23" x14ac:dyDescent="0.2">
      <c r="B23" s="14" t="s">
        <v>10</v>
      </c>
      <c r="C23" s="12" t="s">
        <v>51</v>
      </c>
      <c r="D23" s="5"/>
      <c r="E23" s="12">
        <v>288.89999999999998</v>
      </c>
      <c r="F23" s="5"/>
      <c r="G23" s="12">
        <v>300.10000000000002</v>
      </c>
      <c r="H23" s="5"/>
      <c r="I23" s="12">
        <v>259</v>
      </c>
      <c r="J23" s="5"/>
      <c r="K23" s="12">
        <v>284.70000000000005</v>
      </c>
      <c r="L23" s="5"/>
      <c r="M23" s="12">
        <v>288.39999999999998</v>
      </c>
      <c r="N23" s="5"/>
      <c r="O23" s="12">
        <v>282.7</v>
      </c>
      <c r="P23" s="5"/>
      <c r="Q23" s="67">
        <v>342.6</v>
      </c>
      <c r="R23" s="68"/>
      <c r="S23" s="67">
        <v>376.4</v>
      </c>
      <c r="T23" s="12"/>
      <c r="U23" s="12">
        <v>395.4</v>
      </c>
      <c r="V23" s="5"/>
      <c r="W23" s="12">
        <v>362.3</v>
      </c>
    </row>
    <row r="24" spans="2:23" ht="17.25" customHeight="1" x14ac:dyDescent="0.2">
      <c r="B24" t="s">
        <v>11</v>
      </c>
      <c r="C24" s="5" t="s">
        <v>51</v>
      </c>
      <c r="D24" s="5"/>
      <c r="E24" s="5">
        <v>870.9</v>
      </c>
      <c r="F24" s="5"/>
      <c r="G24" s="5">
        <v>824.09999999999991</v>
      </c>
      <c r="H24" s="5"/>
      <c r="I24" s="5">
        <v>785.6</v>
      </c>
      <c r="J24" s="5"/>
      <c r="K24" s="5">
        <v>821.40000000000009</v>
      </c>
      <c r="L24" s="5"/>
      <c r="M24" s="5">
        <v>762.9</v>
      </c>
      <c r="N24" s="5"/>
      <c r="O24" s="5">
        <v>758.428</v>
      </c>
      <c r="P24" s="5"/>
      <c r="Q24" s="68">
        <v>921.1</v>
      </c>
      <c r="R24" s="68"/>
      <c r="S24" s="68">
        <v>1046.7</v>
      </c>
      <c r="T24" s="5"/>
      <c r="U24" s="5">
        <v>980.3</v>
      </c>
      <c r="V24" s="5"/>
      <c r="W24" s="5">
        <v>1029.0999999999999</v>
      </c>
    </row>
    <row r="25" spans="2:23" ht="17.25" customHeight="1" x14ac:dyDescent="0.2">
      <c r="B25" t="s">
        <v>12</v>
      </c>
      <c r="C25" s="5" t="s">
        <v>51</v>
      </c>
      <c r="D25" s="5"/>
      <c r="E25" s="5">
        <v>0</v>
      </c>
      <c r="F25" s="5"/>
      <c r="G25" s="5">
        <v>8.3000000000000007</v>
      </c>
      <c r="H25" s="5"/>
      <c r="I25" s="5">
        <v>9.3000000000000007</v>
      </c>
      <c r="J25" s="5"/>
      <c r="K25" s="5">
        <v>11.7</v>
      </c>
      <c r="L25" s="5"/>
      <c r="M25" s="5">
        <v>11.882999999999999</v>
      </c>
      <c r="N25" s="5"/>
      <c r="O25" s="5">
        <v>12.8</v>
      </c>
      <c r="P25" s="5"/>
      <c r="Q25" s="68">
        <v>12.4</v>
      </c>
      <c r="R25" s="68"/>
      <c r="S25" s="68">
        <v>14.7</v>
      </c>
      <c r="T25" s="5"/>
      <c r="U25" s="5">
        <v>14.7</v>
      </c>
      <c r="V25" s="5"/>
      <c r="W25" s="5">
        <v>16</v>
      </c>
    </row>
    <row r="26" spans="2:23" ht="17.25" customHeight="1" x14ac:dyDescent="0.2">
      <c r="B26" t="s">
        <v>29</v>
      </c>
      <c r="C26" s="5" t="s">
        <v>51</v>
      </c>
      <c r="D26" s="34"/>
      <c r="E26" s="5">
        <v>1.6</v>
      </c>
      <c r="F26" s="34"/>
      <c r="G26" s="34">
        <v>0</v>
      </c>
      <c r="H26" s="34"/>
      <c r="I26" s="34">
        <v>0</v>
      </c>
      <c r="J26" s="34"/>
      <c r="K26" s="34">
        <v>0</v>
      </c>
      <c r="L26" s="34"/>
      <c r="M26" s="34">
        <v>0</v>
      </c>
      <c r="N26" s="34"/>
      <c r="O26" s="34">
        <v>0</v>
      </c>
      <c r="P26" s="34"/>
      <c r="Q26" s="34">
        <v>0</v>
      </c>
      <c r="R26" s="34"/>
      <c r="S26" s="34">
        <v>0</v>
      </c>
      <c r="T26" s="5"/>
      <c r="U26" s="5"/>
      <c r="V26" s="12"/>
      <c r="W26" s="5"/>
    </row>
    <row r="27" spans="2:23" ht="17.25" customHeight="1" x14ac:dyDescent="0.2">
      <c r="B27" t="s">
        <v>13</v>
      </c>
      <c r="C27" s="35" t="s">
        <v>51</v>
      </c>
      <c r="D27" s="5"/>
      <c r="E27" s="35">
        <f>-32+7</f>
        <v>-25</v>
      </c>
      <c r="F27" s="5"/>
      <c r="G27" s="35">
        <v>-28.900000000000002</v>
      </c>
      <c r="H27" s="5"/>
      <c r="I27" s="35">
        <v>-10.9</v>
      </c>
      <c r="J27" s="5"/>
      <c r="K27" s="35">
        <v>-18.999999999999989</v>
      </c>
      <c r="L27" s="5"/>
      <c r="M27" s="35">
        <v>-37.700000000000003</v>
      </c>
      <c r="N27" s="5"/>
      <c r="O27" s="35">
        <v>-46.027999999999949</v>
      </c>
      <c r="P27" s="5"/>
      <c r="Q27" s="69">
        <v>-86.8</v>
      </c>
      <c r="R27" s="68"/>
      <c r="S27" s="69">
        <v>-25.3</v>
      </c>
      <c r="T27" s="5"/>
      <c r="U27" s="7">
        <v>-34.9</v>
      </c>
      <c r="V27" s="5"/>
      <c r="W27" s="7">
        <v>-31.4</v>
      </c>
    </row>
    <row r="28" spans="2:23" ht="17.25" customHeight="1" x14ac:dyDescent="0.2">
      <c r="C28" s="5"/>
      <c r="D28" s="5"/>
      <c r="E28" s="5"/>
      <c r="F28" s="5"/>
      <c r="G28" s="5"/>
      <c r="H28" s="5"/>
      <c r="I28" s="5"/>
      <c r="J28" s="5"/>
      <c r="K28" s="5"/>
      <c r="L28" s="5"/>
      <c r="M28" s="5"/>
      <c r="N28" s="5"/>
      <c r="O28" s="5"/>
      <c r="P28" s="5"/>
      <c r="Q28" s="68"/>
      <c r="R28" s="68"/>
      <c r="S28" s="68"/>
      <c r="T28" s="5"/>
      <c r="U28" s="5"/>
      <c r="V28" s="5"/>
      <c r="W28" s="23"/>
    </row>
    <row r="29" spans="2:23" s="10" customFormat="1" ht="17.25" customHeight="1" x14ac:dyDescent="0.2">
      <c r="B29" s="8" t="s">
        <v>14</v>
      </c>
      <c r="C29" s="9" t="s">
        <v>51</v>
      </c>
      <c r="D29" s="9"/>
      <c r="E29" s="9">
        <f>SUM(E23:E28)</f>
        <v>1136.3999999999999</v>
      </c>
      <c r="F29" s="9"/>
      <c r="G29" s="9">
        <v>1103.5999999999997</v>
      </c>
      <c r="H29" s="9"/>
      <c r="I29" s="9">
        <v>1042.9999999999998</v>
      </c>
      <c r="J29" s="9"/>
      <c r="K29" s="9">
        <f>SUM(K23:K28)</f>
        <v>1098.8000000000002</v>
      </c>
      <c r="L29" s="9"/>
      <c r="M29" s="9">
        <v>1025.4829999999999</v>
      </c>
      <c r="N29" s="9"/>
      <c r="O29" s="9">
        <v>1007.9</v>
      </c>
      <c r="P29" s="9"/>
      <c r="Q29" s="70">
        <v>1189.3</v>
      </c>
      <c r="R29" s="70"/>
      <c r="S29" s="70">
        <v>1412.5</v>
      </c>
      <c r="T29" s="9"/>
      <c r="U29" s="9">
        <v>1355.5</v>
      </c>
      <c r="V29" s="9"/>
      <c r="W29" s="9">
        <v>1376</v>
      </c>
    </row>
    <row r="30" spans="2:23" ht="23.25" customHeight="1" x14ac:dyDescent="0.2">
      <c r="B30" t="s">
        <v>15</v>
      </c>
      <c r="C30" s="5" t="s">
        <v>52</v>
      </c>
      <c r="D30" s="5"/>
      <c r="E30" s="5">
        <v>97.1</v>
      </c>
      <c r="F30" s="5"/>
      <c r="G30" s="5">
        <v>158.9</v>
      </c>
      <c r="H30" s="5"/>
      <c r="I30" s="5">
        <v>-180.7</v>
      </c>
      <c r="J30" s="5"/>
      <c r="K30" s="5">
        <v>223.8</v>
      </c>
      <c r="L30" s="5"/>
      <c r="M30" s="5">
        <v>239.4</v>
      </c>
      <c r="N30" s="5"/>
      <c r="O30" s="5">
        <v>262.7</v>
      </c>
      <c r="P30" s="5"/>
      <c r="Q30" s="68">
        <v>586.29999999999995</v>
      </c>
      <c r="R30" s="68"/>
      <c r="S30" s="68">
        <v>566.79999999999995</v>
      </c>
      <c r="T30" s="5"/>
      <c r="U30" s="5">
        <v>514.6</v>
      </c>
      <c r="V30" s="5"/>
      <c r="W30" s="5">
        <v>531.79999999999995</v>
      </c>
    </row>
    <row r="31" spans="2:23" ht="17.25" customHeight="1" x14ac:dyDescent="0.2">
      <c r="B31" t="s">
        <v>16</v>
      </c>
      <c r="C31" s="35" t="s">
        <v>51</v>
      </c>
      <c r="D31" s="5"/>
      <c r="E31" s="35">
        <v>2.2999999999999998</v>
      </c>
      <c r="F31" s="5"/>
      <c r="G31" s="35">
        <v>2.4</v>
      </c>
      <c r="H31" s="5"/>
      <c r="I31" s="35">
        <v>-3</v>
      </c>
      <c r="J31" s="5"/>
      <c r="K31" s="35">
        <v>5.0999999999999996</v>
      </c>
      <c r="L31" s="5"/>
      <c r="M31" s="5">
        <v>12.878</v>
      </c>
      <c r="N31" s="5"/>
      <c r="O31" s="5">
        <v>10.42</v>
      </c>
      <c r="P31" s="5"/>
      <c r="Q31" s="68">
        <v>8.3000000000000007</v>
      </c>
      <c r="R31" s="68"/>
      <c r="S31" s="68">
        <v>5.0999999999999996</v>
      </c>
      <c r="T31" s="5"/>
      <c r="U31" s="5">
        <v>4.9000000000000004</v>
      </c>
      <c r="V31" s="5"/>
      <c r="W31" s="5">
        <v>5.4</v>
      </c>
    </row>
    <row r="32" spans="2:23" ht="17.25" customHeight="1" x14ac:dyDescent="0.2">
      <c r="B32" t="s">
        <v>17</v>
      </c>
      <c r="C32" s="5" t="s">
        <v>51</v>
      </c>
      <c r="D32" s="5"/>
      <c r="E32" s="5">
        <v>1036.9000000000001</v>
      </c>
      <c r="F32" s="5"/>
      <c r="G32" s="5">
        <v>942.3</v>
      </c>
      <c r="H32" s="5"/>
      <c r="I32" s="5">
        <v>859.3</v>
      </c>
      <c r="J32" s="5"/>
      <c r="K32" s="5">
        <v>869.9</v>
      </c>
      <c r="L32" s="5"/>
      <c r="M32" s="5">
        <v>773.2</v>
      </c>
      <c r="N32" s="5"/>
      <c r="O32" s="5">
        <v>734.79700000000003</v>
      </c>
      <c r="P32" s="5"/>
      <c r="Q32" s="68">
        <v>594.70000000000005</v>
      </c>
      <c r="R32" s="68"/>
      <c r="S32" s="68">
        <v>840.6</v>
      </c>
      <c r="T32" s="5"/>
      <c r="U32" s="5">
        <v>836</v>
      </c>
      <c r="V32" s="5"/>
      <c r="W32" s="5">
        <v>838.8</v>
      </c>
    </row>
    <row r="33" spans="2:23" ht="17.25" customHeight="1" x14ac:dyDescent="0.2">
      <c r="C33" s="5"/>
      <c r="D33" s="5"/>
      <c r="E33" s="5"/>
      <c r="F33" s="5"/>
      <c r="G33" s="5"/>
      <c r="H33" s="5"/>
      <c r="I33" s="5"/>
      <c r="J33" s="5"/>
      <c r="K33" s="5"/>
      <c r="L33" s="5"/>
      <c r="M33" s="5"/>
      <c r="N33" s="5"/>
      <c r="O33" s="5"/>
      <c r="P33" s="5"/>
      <c r="Q33" s="5"/>
      <c r="R33" s="5"/>
      <c r="S33" s="47"/>
      <c r="T33" s="5"/>
      <c r="U33" s="5"/>
      <c r="V33" s="5"/>
      <c r="W33" s="23"/>
    </row>
    <row r="34" spans="2:23" ht="17.25" customHeight="1" x14ac:dyDescent="0.2">
      <c r="C34" s="5"/>
      <c r="D34" s="5"/>
      <c r="E34" s="5"/>
      <c r="F34" s="5"/>
      <c r="G34" s="5"/>
      <c r="H34" s="5"/>
      <c r="I34" s="5"/>
      <c r="J34" s="5"/>
      <c r="K34" s="5"/>
      <c r="L34" s="5"/>
      <c r="M34" s="5"/>
      <c r="N34" s="5"/>
      <c r="O34" s="5"/>
      <c r="P34" s="5"/>
      <c r="Q34" s="5"/>
      <c r="R34" s="5"/>
      <c r="S34" s="47"/>
      <c r="T34" s="5"/>
      <c r="U34" s="5"/>
      <c r="V34" s="5"/>
      <c r="W34" s="23"/>
    </row>
    <row r="35" spans="2:23" ht="15.75" x14ac:dyDescent="0.25">
      <c r="B35" s="15" t="s">
        <v>18</v>
      </c>
      <c r="C35" s="26" t="str">
        <f>+C22</f>
        <v>9M 2016</v>
      </c>
      <c r="D35" s="40"/>
      <c r="E35" s="26" t="str">
        <f>+E22</f>
        <v>9M 2015</v>
      </c>
      <c r="F35" s="40"/>
      <c r="G35" s="26" t="str">
        <f>+G22</f>
        <v>9M 2014</v>
      </c>
      <c r="H35" s="40"/>
      <c r="I35" s="26" t="s">
        <v>34</v>
      </c>
      <c r="J35" s="40"/>
      <c r="K35" s="26" t="s">
        <v>35</v>
      </c>
      <c r="L35" s="40"/>
      <c r="M35" s="26" t="str">
        <f>M22</f>
        <v>9M 2011</v>
      </c>
      <c r="N35" s="40"/>
      <c r="O35" s="26" t="str">
        <f>O22</f>
        <v>9M 2010</v>
      </c>
      <c r="P35" s="40"/>
      <c r="Q35" s="26" t="s">
        <v>38</v>
      </c>
      <c r="R35" s="40"/>
      <c r="S35" s="26" t="s">
        <v>39</v>
      </c>
      <c r="T35" s="40"/>
      <c r="U35" s="26" t="s">
        <v>40</v>
      </c>
      <c r="V35" s="40"/>
      <c r="W35" s="26" t="s">
        <v>41</v>
      </c>
    </row>
    <row r="36" spans="2:23" ht="15.75" x14ac:dyDescent="0.25">
      <c r="B36" s="4"/>
      <c r="D36" s="5"/>
      <c r="F36" s="5"/>
      <c r="H36" s="5"/>
      <c r="J36" s="5"/>
      <c r="L36" s="5"/>
      <c r="N36" s="5"/>
      <c r="P36" s="5"/>
      <c r="R36" s="5"/>
      <c r="S36" s="5"/>
      <c r="T36" s="5"/>
      <c r="U36" s="5"/>
      <c r="V36" s="5"/>
      <c r="W36" s="23"/>
    </row>
    <row r="37" spans="2:23" ht="25.5" customHeight="1" x14ac:dyDescent="0.2">
      <c r="B37" s="71" t="s">
        <v>19</v>
      </c>
      <c r="C37" s="19" t="s">
        <v>51</v>
      </c>
      <c r="D37" s="5"/>
      <c r="E37" s="19">
        <v>40.200000000000003</v>
      </c>
      <c r="F37" s="5"/>
      <c r="G37" s="19">
        <v>51.9</v>
      </c>
      <c r="H37" s="5"/>
      <c r="I37" s="19">
        <v>46.6</v>
      </c>
      <c r="J37" s="5"/>
      <c r="K37" s="19">
        <v>46.2</v>
      </c>
      <c r="L37" s="5"/>
      <c r="M37" s="19">
        <v>53.6</v>
      </c>
      <c r="N37" s="5"/>
      <c r="O37" s="19">
        <v>34.200000000000003</v>
      </c>
      <c r="P37" s="5"/>
      <c r="Q37" s="19">
        <v>9.4</v>
      </c>
      <c r="R37" s="5"/>
      <c r="S37" s="33">
        <v>50.4</v>
      </c>
      <c r="T37" s="19"/>
      <c r="U37" s="72">
        <v>81.5</v>
      </c>
      <c r="V37" s="5"/>
      <c r="W37" s="72">
        <v>85.6</v>
      </c>
    </row>
    <row r="38" spans="2:23" ht="25.5" customHeight="1" x14ac:dyDescent="0.2">
      <c r="B38" s="73" t="s">
        <v>20</v>
      </c>
      <c r="C38" s="30" t="s">
        <v>51</v>
      </c>
      <c r="D38" s="20"/>
      <c r="E38" s="30">
        <v>46.4</v>
      </c>
      <c r="F38" s="20"/>
      <c r="G38" s="30">
        <v>-34.4</v>
      </c>
      <c r="H38" s="20"/>
      <c r="I38" s="30">
        <v>9.1999999999999993</v>
      </c>
      <c r="J38" s="20"/>
      <c r="K38" s="30">
        <v>12.3</v>
      </c>
      <c r="L38" s="20"/>
      <c r="M38" s="30">
        <v>-10.199999999999999</v>
      </c>
      <c r="N38" s="20"/>
      <c r="O38" s="30">
        <v>49</v>
      </c>
      <c r="P38" s="20"/>
      <c r="Q38" s="30">
        <v>6.6</v>
      </c>
      <c r="R38" s="20"/>
      <c r="S38" s="74">
        <v>0.3</v>
      </c>
      <c r="T38" s="75"/>
      <c r="U38" s="76">
        <v>-46.7</v>
      </c>
      <c r="V38" s="75"/>
      <c r="W38" s="76">
        <v>-87</v>
      </c>
    </row>
    <row r="39" spans="2:23" ht="18" customHeight="1" x14ac:dyDescent="0.2">
      <c r="C39" s="5" t="s">
        <v>51</v>
      </c>
      <c r="D39" s="5"/>
      <c r="E39" s="5"/>
      <c r="F39" s="5"/>
      <c r="G39" s="5"/>
      <c r="H39" s="5"/>
      <c r="I39" s="5"/>
      <c r="J39" s="5"/>
      <c r="K39" s="5"/>
      <c r="L39" s="5"/>
      <c r="M39" s="5"/>
      <c r="N39" s="5"/>
      <c r="O39" s="5"/>
      <c r="P39" s="5"/>
      <c r="Q39" s="5"/>
      <c r="R39" s="5"/>
      <c r="S39" s="47"/>
      <c r="T39" s="5"/>
      <c r="U39" s="7"/>
      <c r="V39" s="5"/>
      <c r="W39" s="77"/>
    </row>
    <row r="40" spans="2:23" ht="18" customHeight="1" x14ac:dyDescent="0.2">
      <c r="B40" s="10" t="s">
        <v>21</v>
      </c>
      <c r="C40" s="21" t="s">
        <v>51</v>
      </c>
      <c r="D40" s="5"/>
      <c r="E40" s="21">
        <v>86.6</v>
      </c>
      <c r="F40" s="5"/>
      <c r="G40" s="21">
        <v>17.5</v>
      </c>
      <c r="H40" s="5"/>
      <c r="I40" s="21">
        <v>55.8</v>
      </c>
      <c r="J40" s="5"/>
      <c r="K40" s="21">
        <f>SUM(K37:K39)</f>
        <v>58.5</v>
      </c>
      <c r="L40" s="5"/>
      <c r="M40" s="21">
        <v>43.400000000000006</v>
      </c>
      <c r="N40" s="5"/>
      <c r="O40" s="21">
        <v>83.2</v>
      </c>
      <c r="P40" s="5"/>
      <c r="Q40" s="21">
        <v>16</v>
      </c>
      <c r="R40" s="5"/>
      <c r="S40" s="78">
        <v>50.7</v>
      </c>
      <c r="T40" s="79"/>
      <c r="U40" s="21">
        <v>34.799999999999997</v>
      </c>
      <c r="V40" s="79"/>
      <c r="W40" s="21">
        <v>-1.4000000000000057</v>
      </c>
    </row>
    <row r="41" spans="2:23" ht="18" customHeight="1" x14ac:dyDescent="0.2">
      <c r="B41" t="s">
        <v>26</v>
      </c>
      <c r="C41" s="7" t="s">
        <v>51</v>
      </c>
      <c r="D41" s="5"/>
      <c r="E41" s="7">
        <v>-19.8</v>
      </c>
      <c r="F41" s="5"/>
      <c r="G41" s="7">
        <v>-27.8</v>
      </c>
      <c r="H41" s="5"/>
      <c r="I41" s="7">
        <v>-21.9</v>
      </c>
      <c r="J41" s="5"/>
      <c r="K41" s="7">
        <v>-89.6</v>
      </c>
      <c r="L41" s="5"/>
      <c r="M41" s="7">
        <v>-23.103000000000002</v>
      </c>
      <c r="N41" s="5"/>
      <c r="O41" s="7">
        <v>-18.7</v>
      </c>
      <c r="P41" s="5"/>
      <c r="Q41" s="7">
        <v>-28.3</v>
      </c>
      <c r="R41" s="5"/>
      <c r="S41" s="80">
        <v>-76.2</v>
      </c>
      <c r="T41" s="5"/>
      <c r="U41" s="7">
        <v>-31.1</v>
      </c>
      <c r="V41" s="5"/>
      <c r="W41" s="7">
        <v>-21.3</v>
      </c>
    </row>
    <row r="42" spans="2:23" ht="18" customHeight="1" x14ac:dyDescent="0.2">
      <c r="B42" s="8" t="s">
        <v>1</v>
      </c>
      <c r="C42" s="11" t="s">
        <v>51</v>
      </c>
      <c r="D42" s="9"/>
      <c r="E42" s="11">
        <f>SUM(E40:E41)</f>
        <v>66.8</v>
      </c>
      <c r="F42" s="9"/>
      <c r="G42" s="11">
        <v>-10.3</v>
      </c>
      <c r="H42" s="9"/>
      <c r="I42" s="11">
        <v>33.9</v>
      </c>
      <c r="J42" s="9"/>
      <c r="K42" s="11">
        <f>SUM(K40:K41)</f>
        <v>-31.099999999999994</v>
      </c>
      <c r="L42" s="9"/>
      <c r="M42" s="11">
        <v>20.297000000000004</v>
      </c>
      <c r="N42" s="9"/>
      <c r="O42" s="11">
        <v>64.5</v>
      </c>
      <c r="P42" s="9"/>
      <c r="Q42" s="11">
        <v>-12.3</v>
      </c>
      <c r="R42" s="9"/>
      <c r="S42" s="81">
        <v>-25.5</v>
      </c>
      <c r="T42" s="9"/>
      <c r="U42" s="11">
        <v>3.7</v>
      </c>
      <c r="V42" s="9"/>
      <c r="W42" s="11">
        <v>-22.7</v>
      </c>
    </row>
    <row r="43" spans="2:23" ht="18" customHeight="1" x14ac:dyDescent="0.2">
      <c r="S43" s="37"/>
    </row>
    <row r="44" spans="2:23" ht="17.25" customHeight="1" x14ac:dyDescent="0.2">
      <c r="S44" s="37"/>
    </row>
    <row r="45" spans="2:23" ht="15.75" x14ac:dyDescent="0.25">
      <c r="B45" s="15" t="s">
        <v>22</v>
      </c>
      <c r="C45" s="26" t="str">
        <f>+C35</f>
        <v>9M 2016</v>
      </c>
      <c r="D45" s="40"/>
      <c r="E45" s="26" t="str">
        <f>+E35</f>
        <v>9M 2015</v>
      </c>
      <c r="F45" s="40"/>
      <c r="G45" s="26" t="str">
        <f>+G35</f>
        <v>9M 2014</v>
      </c>
      <c r="H45" s="40"/>
      <c r="I45" s="26" t="s">
        <v>34</v>
      </c>
      <c r="J45" s="40"/>
      <c r="K45" s="26" t="s">
        <v>35</v>
      </c>
      <c r="L45" s="40"/>
      <c r="M45" s="26" t="str">
        <f>+M35</f>
        <v>9M 2011</v>
      </c>
      <c r="N45" s="40"/>
      <c r="O45" s="26" t="str">
        <f>+O35</f>
        <v>9M 2010</v>
      </c>
      <c r="P45" s="40"/>
      <c r="Q45" s="26" t="str">
        <f>Q35</f>
        <v>9M 2009</v>
      </c>
      <c r="R45" s="40"/>
      <c r="S45" s="26" t="str">
        <f>S35</f>
        <v>9M 2008</v>
      </c>
      <c r="T45" s="40"/>
      <c r="U45" s="26" t="str">
        <f>U35</f>
        <v>9M 2007</v>
      </c>
      <c r="V45" s="40"/>
      <c r="W45" s="26" t="s">
        <v>41</v>
      </c>
    </row>
    <row r="46" spans="2:23" x14ac:dyDescent="0.2">
      <c r="B46" s="10" t="s">
        <v>23</v>
      </c>
      <c r="C46" s="82">
        <v>0.60099999999999998</v>
      </c>
      <c r="E46" s="82">
        <v>0.60199999999999998</v>
      </c>
      <c r="G46" s="82">
        <v>0.623</v>
      </c>
      <c r="I46" s="82">
        <v>0.61404133998574484</v>
      </c>
      <c r="K46" s="82">
        <f t="shared" ref="K46" si="0">K7/K6</f>
        <v>0.59036829166473404</v>
      </c>
      <c r="M46" s="82">
        <f>M7/M6</f>
        <v>0.59697056953292782</v>
      </c>
      <c r="O46" s="82">
        <f>O7/O6</f>
        <v>0.58995355658763138</v>
      </c>
      <c r="Q46" s="83">
        <f>Q7/Q6</f>
        <v>0.57622305408545238</v>
      </c>
      <c r="S46" s="82">
        <f>S7/S6</f>
        <v>0.58126371722305648</v>
      </c>
      <c r="U46" s="83">
        <f>U7/U6</f>
        <v>0.58867131319836274</v>
      </c>
      <c r="V46"/>
      <c r="W46" s="83">
        <f>W7/W6</f>
        <v>0.60301090564248461</v>
      </c>
    </row>
    <row r="47" spans="2:23" x14ac:dyDescent="0.2">
      <c r="B47" s="6"/>
      <c r="C47" s="42"/>
      <c r="D47" s="44"/>
      <c r="E47" s="42"/>
      <c r="F47" s="44"/>
      <c r="G47" s="42"/>
      <c r="H47" s="44"/>
      <c r="I47" s="42"/>
      <c r="J47" s="44"/>
      <c r="K47" s="42"/>
      <c r="L47" s="44"/>
      <c r="M47" s="42"/>
      <c r="N47" s="44"/>
      <c r="O47" s="42"/>
      <c r="P47" s="44"/>
      <c r="Q47" s="18"/>
      <c r="R47" s="44"/>
      <c r="S47" s="42"/>
      <c r="T47" s="44"/>
      <c r="U47" s="18"/>
      <c r="V47"/>
      <c r="W47" s="18"/>
    </row>
    <row r="48" spans="2:23" ht="17.25" customHeight="1" x14ac:dyDescent="0.2">
      <c r="B48" s="10" t="s">
        <v>2</v>
      </c>
      <c r="C48" s="82">
        <v>7.5604301991268233E-2</v>
      </c>
      <c r="E48" s="82">
        <f t="shared" ref="E48" si="1">E9/E6</f>
        <v>7.8253620923205161E-2</v>
      </c>
      <c r="G48" s="82">
        <v>9.6023054755043219E-2</v>
      </c>
      <c r="I48" s="82">
        <v>9.6578759800427655E-2</v>
      </c>
      <c r="K48" s="82">
        <f t="shared" ref="K48" si="2">K9/K6</f>
        <v>9.9621967623730226E-2</v>
      </c>
      <c r="M48" s="82">
        <f>M9/M6</f>
        <v>0.11713997768419537</v>
      </c>
      <c r="O48" s="82">
        <f>O9/O6</f>
        <v>0.10083109264238573</v>
      </c>
      <c r="Q48" s="83">
        <f>Q9/Q6</f>
        <v>6.1314057054343611E-2</v>
      </c>
      <c r="S48" s="82">
        <f>S9/S6</f>
        <v>0.11759269954949751</v>
      </c>
      <c r="U48" s="83">
        <f>U9/U6</f>
        <v>0.14404248257550614</v>
      </c>
      <c r="V48"/>
      <c r="W48" s="83">
        <f>W9/W6</f>
        <v>0.1518492176386913</v>
      </c>
    </row>
    <row r="49" spans="2:23" ht="7.5" customHeight="1" x14ac:dyDescent="0.2">
      <c r="B49" s="6"/>
      <c r="C49" s="42"/>
      <c r="D49" s="44"/>
      <c r="E49" s="42"/>
      <c r="F49" s="44"/>
      <c r="G49" s="42"/>
      <c r="H49" s="44"/>
      <c r="I49" s="42"/>
      <c r="J49" s="44"/>
      <c r="K49" s="42"/>
      <c r="L49" s="44"/>
      <c r="M49" s="42"/>
      <c r="N49" s="44"/>
      <c r="O49" s="42"/>
      <c r="P49" s="44"/>
      <c r="Q49" s="18"/>
      <c r="R49" s="44"/>
      <c r="S49" s="42"/>
      <c r="T49" s="44"/>
      <c r="U49" s="18"/>
      <c r="V49"/>
      <c r="W49" s="83"/>
    </row>
    <row r="50" spans="2:23" s="14" customFormat="1" ht="17.25" customHeight="1" x14ac:dyDescent="0.2">
      <c r="B50" s="84" t="s">
        <v>24</v>
      </c>
      <c r="C50" s="85" t="s">
        <v>51</v>
      </c>
      <c r="D50" s="13"/>
      <c r="E50" s="85">
        <f>E11/E6</f>
        <v>4.7098051474419089E-2</v>
      </c>
      <c r="F50" s="13"/>
      <c r="G50" s="85">
        <v>6.5936599423631129E-2</v>
      </c>
      <c r="H50" s="13"/>
      <c r="I50" s="85">
        <v>6.4267046804466627E-2</v>
      </c>
      <c r="J50" s="13"/>
      <c r="K50" s="85">
        <f>K11/K6</f>
        <v>6.5935340229138648E-2</v>
      </c>
      <c r="L50" s="13"/>
      <c r="M50" s="85">
        <f>M11/M6</f>
        <v>8.4027402848264529E-2</v>
      </c>
      <c r="N50" s="13"/>
      <c r="O50" s="85">
        <f>O11/O6</f>
        <v>6.4043021266194086E-2</v>
      </c>
      <c r="P50" s="13"/>
      <c r="Q50" s="86">
        <f>Q11/Q6</f>
        <v>-0.1736155931328256</v>
      </c>
      <c r="R50" s="13"/>
      <c r="S50" s="85">
        <f>S11/S6</f>
        <v>8.2823148896846485E-2</v>
      </c>
      <c r="T50" s="13"/>
      <c r="U50" s="86">
        <f>U11/U6</f>
        <v>0.11240181435999558</v>
      </c>
      <c r="W50" s="86">
        <f>W11/W6</f>
        <v>0.11960644855381698</v>
      </c>
    </row>
    <row r="51" spans="2:23" ht="7.5" customHeight="1" x14ac:dyDescent="0.2">
      <c r="B51" s="6"/>
      <c r="C51" s="42"/>
      <c r="D51" s="44"/>
      <c r="E51" s="42"/>
      <c r="F51" s="44"/>
      <c r="G51" s="42"/>
      <c r="H51" s="44"/>
      <c r="I51" s="42"/>
      <c r="J51" s="44"/>
      <c r="K51" s="42"/>
      <c r="L51" s="44"/>
      <c r="M51" s="42"/>
      <c r="N51" s="44"/>
      <c r="O51" s="42"/>
      <c r="P51" s="44"/>
      <c r="Q51" s="18"/>
      <c r="R51" s="44"/>
      <c r="S51" s="42"/>
      <c r="T51" s="44"/>
      <c r="U51" s="18"/>
      <c r="V51"/>
    </row>
    <row r="52" spans="2:23" ht="17.25" customHeight="1" x14ac:dyDescent="0.2">
      <c r="B52" s="10" t="s">
        <v>25</v>
      </c>
      <c r="C52" s="82" t="s">
        <v>51</v>
      </c>
      <c r="E52" s="82">
        <f>E13/E6</f>
        <v>1.1253516723976243E-2</v>
      </c>
      <c r="G52" s="82">
        <v>3.6541786743515853E-2</v>
      </c>
      <c r="I52" s="82">
        <v>2.5896887621762892E-2</v>
      </c>
      <c r="K52" s="82">
        <f>K13/K6</f>
        <v>2.4212625817524001E-2</v>
      </c>
      <c r="M52" s="82">
        <f>M13/M6</f>
        <v>3.1911600619083609E-2</v>
      </c>
      <c r="O52" s="82">
        <f>O13/O6</f>
        <v>-4.3999022243950137E-3</v>
      </c>
      <c r="Q52" s="83">
        <f>Q13/Q6</f>
        <v>-0.24035110365302695</v>
      </c>
      <c r="S52" s="82">
        <f>S13/S6</f>
        <v>1.6749451311077738E-2</v>
      </c>
      <c r="U52" s="83">
        <f>U13/U6</f>
        <v>4.2925102334329016E-2</v>
      </c>
      <c r="V52"/>
      <c r="W52" s="83">
        <f>W13/W6</f>
        <v>3.4495021337126598E-2</v>
      </c>
    </row>
    <row r="53" spans="2:23" ht="7.5" customHeight="1" x14ac:dyDescent="0.2">
      <c r="S53" s="37"/>
      <c r="W53" s="18"/>
    </row>
    <row r="54" spans="2:23" ht="17.25" customHeight="1" x14ac:dyDescent="0.2">
      <c r="S54" s="37"/>
    </row>
    <row r="56" spans="2:23" ht="15.75" x14ac:dyDescent="0.25">
      <c r="B56" s="15" t="s">
        <v>28</v>
      </c>
      <c r="C56" s="26" t="str">
        <f>+C45</f>
        <v>9M 2016</v>
      </c>
      <c r="D56" s="40"/>
      <c r="E56" s="26" t="str">
        <f>+E45</f>
        <v>9M 2015</v>
      </c>
      <c r="F56" s="40"/>
      <c r="G56" s="26" t="str">
        <f>+G45</f>
        <v>9M 2014</v>
      </c>
      <c r="H56" s="40"/>
      <c r="I56" s="26" t="s">
        <v>34</v>
      </c>
      <c r="J56" s="40"/>
      <c r="K56" s="26" t="s">
        <v>35</v>
      </c>
      <c r="L56" s="40"/>
      <c r="M56" s="26" t="s">
        <v>36</v>
      </c>
      <c r="N56" s="40"/>
      <c r="O56" s="26" t="s">
        <v>37</v>
      </c>
      <c r="P56" s="40"/>
      <c r="Q56" s="26" t="s">
        <v>38</v>
      </c>
      <c r="R56" s="40"/>
      <c r="S56" s="26" t="s">
        <v>39</v>
      </c>
      <c r="T56" s="40"/>
      <c r="U56" s="26" t="s">
        <v>40</v>
      </c>
      <c r="V56" s="40"/>
      <c r="W56" s="26" t="s">
        <v>41</v>
      </c>
    </row>
    <row r="58" spans="2:23" x14ac:dyDescent="0.2">
      <c r="B58" s="32" t="s">
        <v>53</v>
      </c>
      <c r="C58" s="87">
        <v>77.400000000000006</v>
      </c>
      <c r="E58" s="87">
        <v>77.400000000000006</v>
      </c>
      <c r="G58" s="87">
        <v>86.3</v>
      </c>
      <c r="I58" s="87">
        <v>88.7</v>
      </c>
      <c r="Q58" s="87">
        <v>55</v>
      </c>
    </row>
    <row r="60" spans="2:23" ht="18.75" customHeight="1" x14ac:dyDescent="0.2">
      <c r="B60" s="32" t="s">
        <v>54</v>
      </c>
      <c r="C60" s="87" t="s">
        <v>51</v>
      </c>
      <c r="E60" s="87">
        <v>47.6</v>
      </c>
      <c r="G60" s="87">
        <v>60.2</v>
      </c>
      <c r="I60" s="87">
        <v>61.5</v>
      </c>
      <c r="Q60" s="87">
        <v>21.7</v>
      </c>
    </row>
    <row r="62" spans="2:23" ht="18.75" customHeight="1" x14ac:dyDescent="0.2">
      <c r="B62" s="32" t="s">
        <v>55</v>
      </c>
      <c r="C62" s="28" t="s">
        <v>51</v>
      </c>
      <c r="E62" s="28">
        <v>12.4</v>
      </c>
      <c r="G62" s="28">
        <v>33.9</v>
      </c>
      <c r="I62" s="28">
        <v>27.3</v>
      </c>
      <c r="Q62" s="28">
        <v>-30</v>
      </c>
    </row>
    <row r="64" spans="2:23" ht="18.75" customHeight="1" x14ac:dyDescent="0.2"/>
    <row r="65" spans="1:23" ht="34.5" customHeight="1" x14ac:dyDescent="0.2">
      <c r="B65" s="98" t="s">
        <v>56</v>
      </c>
      <c r="C65" s="98"/>
      <c r="D65" s="98"/>
      <c r="E65" s="98"/>
      <c r="F65" s="98"/>
      <c r="G65" s="98"/>
      <c r="H65" s="98"/>
      <c r="I65" s="98"/>
      <c r="J65" s="98"/>
      <c r="K65" s="98"/>
      <c r="L65" s="98"/>
      <c r="M65" s="98"/>
      <c r="N65" s="98"/>
      <c r="O65" s="98"/>
      <c r="P65" s="98"/>
      <c r="Q65" s="98"/>
    </row>
    <row r="66" spans="1:23" ht="18.75" customHeight="1" x14ac:dyDescent="0.2"/>
    <row r="67" spans="1:23" s="94" customFormat="1" ht="29.25" customHeight="1" x14ac:dyDescent="0.2">
      <c r="B67" s="98" t="s">
        <v>57</v>
      </c>
      <c r="C67" s="98"/>
      <c r="D67" s="98"/>
      <c r="E67" s="98"/>
      <c r="F67" s="98"/>
      <c r="G67" s="98"/>
      <c r="H67" s="98"/>
      <c r="I67" s="98"/>
      <c r="J67" s="98"/>
      <c r="K67" s="98"/>
      <c r="L67" s="98"/>
      <c r="M67" s="98"/>
      <c r="N67" s="98"/>
      <c r="O67" s="98"/>
      <c r="P67" s="98"/>
      <c r="Q67" s="98"/>
      <c r="R67" s="95"/>
      <c r="S67" s="96"/>
      <c r="T67" s="95"/>
      <c r="U67" s="95"/>
      <c r="V67" s="95"/>
      <c r="W67" s="95"/>
    </row>
    <row r="68" spans="1:23" x14ac:dyDescent="0.2">
      <c r="A68" s="1"/>
      <c r="B68" s="29" t="s">
        <v>58</v>
      </c>
    </row>
    <row r="69" spans="1:23" ht="17.25" customHeight="1" x14ac:dyDescent="0.2">
      <c r="A69" s="1"/>
      <c r="B69" s="29" t="s">
        <v>59</v>
      </c>
      <c r="S69" s="1"/>
    </row>
    <row r="70" spans="1:23" x14ac:dyDescent="0.2">
      <c r="A70" s="1"/>
      <c r="B70" s="29" t="s">
        <v>60</v>
      </c>
      <c r="S70" s="1"/>
    </row>
    <row r="71" spans="1:23" x14ac:dyDescent="0.2">
      <c r="A71" s="1"/>
      <c r="B71" s="29" t="s">
        <v>61</v>
      </c>
      <c r="S71" s="1"/>
    </row>
    <row r="72" spans="1:23" x14ac:dyDescent="0.2">
      <c r="A72" s="1"/>
      <c r="B72" s="29" t="s">
        <v>62</v>
      </c>
    </row>
    <row r="73" spans="1:23" x14ac:dyDescent="0.2">
      <c r="A73" s="1"/>
      <c r="B73" s="29" t="s">
        <v>63</v>
      </c>
      <c r="S73" s="1"/>
    </row>
    <row r="74" spans="1:23" x14ac:dyDescent="0.2">
      <c r="B74" s="29" t="s">
        <v>64</v>
      </c>
      <c r="S74" s="1"/>
    </row>
    <row r="75" spans="1:23" x14ac:dyDescent="0.2">
      <c r="B75" s="29" t="s">
        <v>65</v>
      </c>
      <c r="S75" s="1"/>
    </row>
    <row r="76" spans="1:23" x14ac:dyDescent="0.2">
      <c r="A76" s="1"/>
      <c r="B76" s="29" t="s">
        <v>66</v>
      </c>
      <c r="S76" s="1"/>
    </row>
    <row r="77" spans="1:23" x14ac:dyDescent="0.2">
      <c r="B77" s="29" t="s">
        <v>67</v>
      </c>
      <c r="S77" s="1"/>
    </row>
    <row r="78" spans="1:23" x14ac:dyDescent="0.2">
      <c r="B78" s="29" t="s">
        <v>68</v>
      </c>
    </row>
    <row r="79" spans="1:23" x14ac:dyDescent="0.2">
      <c r="B79" s="29" t="s">
        <v>65</v>
      </c>
    </row>
  </sheetData>
  <mergeCells count="2">
    <mergeCell ref="B65:Q65"/>
    <mergeCell ref="B67:Q67"/>
  </mergeCells>
  <printOptions horizontalCentered="1" verticalCentered="1"/>
  <pageMargins left="0" right="0" top="0" bottom="0" header="0.51181102362204722" footer="0.51181102362204722"/>
  <pageSetup paperSize="9" scale="59" orientation="landscape"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9M results</vt:lpstr>
      <vt:lpstr>9M Results - historical data</vt:lpstr>
      <vt:lpstr>'9M Results - historical data'!Print_Area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Ferrante Barbara</dc:creator>
  <cp:lastModifiedBy>Maria Loisa H Jarapa</cp:lastModifiedBy>
  <cp:lastPrinted>2012-08-09T07:39:51Z</cp:lastPrinted>
  <dcterms:created xsi:type="dcterms:W3CDTF">2008-12-12T18:50:06Z</dcterms:created>
  <dcterms:modified xsi:type="dcterms:W3CDTF">2016-11-25T01:44:42Z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