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7305" activeTab="2"/>
  </bookViews>
  <sheets>
    <sheet name="Cons IS" sheetId="1" r:id="rId1"/>
    <sheet name="Cons BS" sheetId="2" r:id="rId2"/>
    <sheet name="IS Rec" sheetId="3" r:id="rId3"/>
    <sheet name="Cons CF" sheetId="4" r:id="rId4"/>
    <sheet name="SALES QTD" sheetId="5" r:id="rId5"/>
    <sheet name="SALES YTD" sheetId="6" r:id="rId6"/>
  </sheets>
  <definedNames>
    <definedName name="_xlnm.Print_Area" localSheetId="3">'Cons CF'!$A$1:$L$26</definedName>
    <definedName name="_xlnm.Print_Area" localSheetId="0">'Cons IS'!$B$1:$O$39</definedName>
    <definedName name="_xlnm.Print_Area" localSheetId="4">'SALES QTD'!$A$1:$J$28</definedName>
    <definedName name="_xlnm.Print_Area" localSheetId="5">'SALES YTD'!$A$1:$J$28</definedName>
    <definedName name="_xlnm.Print_Titles" localSheetId="0">'Cons IS'!$1:$5</definedName>
  </definedNames>
  <calcPr fullCalcOnLoad="1"/>
</workbook>
</file>

<file path=xl/sharedStrings.xml><?xml version="1.0" encoding="utf-8"?>
<sst xmlns="http://schemas.openxmlformats.org/spreadsheetml/2006/main" count="144" uniqueCount="83">
  <si>
    <t>Consolidated Statements of Income</t>
  </si>
  <si>
    <t>(Unaudited, U.S Dollars in millions, except earnings per share)</t>
  </si>
  <si>
    <t>COST OF SALES</t>
  </si>
  <si>
    <t>GROSS PROFIT</t>
  </si>
  <si>
    <t>SELLING, GENERAL AND ADMINISTRATIVE EXPENSES</t>
  </si>
  <si>
    <t>ACQUISITION OF R&amp;D IN PROCESS</t>
  </si>
  <si>
    <t>OPERATING INCOME</t>
  </si>
  <si>
    <t xml:space="preserve">INCOME BEFORE INCOME TAXES </t>
  </si>
  <si>
    <t>PROVISION FOR INCOME TAXES</t>
  </si>
  <si>
    <t>MINORITY INTERESTS – net</t>
  </si>
  <si>
    <t>NET INCOME</t>
  </si>
  <si>
    <t>NET SALES</t>
  </si>
  <si>
    <t>ADJUSTED NET INCOME:*</t>
  </si>
  <si>
    <t>REPORTED NET INCOME</t>
  </si>
  <si>
    <t>ADJUSTED NET INCOME</t>
  </si>
  <si>
    <t>ASSETS</t>
  </si>
  <si>
    <t>CURRENT ASSETS</t>
  </si>
  <si>
    <t>INVESTMENTS &amp; OTHER ASSETS</t>
  </si>
  <si>
    <t>FIXED ASSETS – net</t>
  </si>
  <si>
    <t>INTANGIBLE ASSETS - net</t>
  </si>
  <si>
    <t>GOODWILL</t>
  </si>
  <si>
    <t>TOTAL ASSETS</t>
  </si>
  <si>
    <t>LIABILITIES AND SHAREHOLDERS’ EQUITY</t>
  </si>
  <si>
    <t>CURRENT LIABILITIES</t>
  </si>
  <si>
    <t>LONG-TERM LIABILITIES</t>
  </si>
  <si>
    <t>MINORITY INTERESTS</t>
  </si>
  <si>
    <t>SHAREHOLDERS’ EQUITY</t>
  </si>
  <si>
    <t>TOTAL LIABILITIES &amp; SHAREHOLDERS’ EQUITY</t>
  </si>
  <si>
    <t>Reconciliation between Reported and Adjusted Net Income</t>
  </si>
  <si>
    <t>(Unaudited, U.S Dollars in millions)</t>
  </si>
  <si>
    <t>% Change</t>
  </si>
  <si>
    <t>% of Total</t>
  </si>
  <si>
    <t>Sales by Geographical Areas</t>
  </si>
  <si>
    <t>Europe*</t>
  </si>
  <si>
    <t>North America</t>
  </si>
  <si>
    <t>International</t>
  </si>
  <si>
    <t>Total</t>
  </si>
  <si>
    <t>Sales by Business Segments</t>
  </si>
  <si>
    <t>Pharmaceutical</t>
  </si>
  <si>
    <t>A.P.I.**</t>
  </si>
  <si>
    <t>Pharmaceutical Sales</t>
  </si>
  <si>
    <t>** Sales to third parties only</t>
  </si>
  <si>
    <t>-</t>
  </si>
  <si>
    <r>
      <t>A</t>
    </r>
    <r>
      <rPr>
        <sz val="36"/>
        <rFont val="Logo TEVA-English"/>
        <family val="0"/>
      </rPr>
      <t xml:space="preserve"> </t>
    </r>
  </si>
  <si>
    <t>Teva Pharmaceutical Industries Limited</t>
  </si>
  <si>
    <t xml:space="preserve">                      </t>
  </si>
  <si>
    <t>FINANCIAL EXPENSES  – net</t>
  </si>
  <si>
    <t xml:space="preserve">EARNINGS PER SHARE:                                           </t>
  </si>
  <si>
    <t xml:space="preserve">                                                                                          </t>
  </si>
  <si>
    <t>Diluted ($)</t>
  </si>
  <si>
    <t xml:space="preserve">WEIGHTED AVERAGE NUMBER OF SHARES:   </t>
  </si>
  <si>
    <t>Basic</t>
  </si>
  <si>
    <t xml:space="preserve">                                                                                        </t>
  </si>
  <si>
    <t xml:space="preserve">Diluted </t>
  </si>
  <si>
    <t>ADJUSTED EARNINGS PER SHARE:*                  </t>
  </si>
  <si>
    <t xml:space="preserve">                                                                                         </t>
  </si>
  <si>
    <t>WEIGHTED AVERAGE NUMBER OF SHARES:   </t>
  </si>
  <si>
    <t xml:space="preserve">                                                                                         </t>
  </si>
  <si>
    <t>* See reconciliation attached</t>
  </si>
  <si>
    <t>December 31,</t>
  </si>
  <si>
    <t xml:space="preserve">Condensed Cash Flow </t>
  </si>
  <si>
    <t>NET CASH PROVIDED BY OPERATING ACTIVITIES</t>
  </si>
  <si>
    <t>TRANSLATION DIFFERENCE ON CASH BALANCES  OF CERTAIN SUBSIDIARIES</t>
  </si>
  <si>
    <t>BALANCE OF CASH AND CASH EQUIVALENTS AT BEGINNING OF PERIOD</t>
  </si>
  <si>
    <t>BALANCE OF CASH AND CASH EQUIVALENTS AT 
END OF PERIOD</t>
  </si>
  <si>
    <t>NET INCREASE (DECREASE) IN CASH AND 
CASH EQUIVALENTS</t>
  </si>
  <si>
    <t>OPERATING ACTIVITIES:</t>
  </si>
  <si>
    <t>OTHER ADJUSTMENTS TO RECONCILE NET INCOME TO NET CASH PROVIDED FROM OPERATIONS</t>
  </si>
  <si>
    <t>Six Months Ended</t>
  </si>
  <si>
    <t>June 30,</t>
  </si>
  <si>
    <t>Basic    ($)</t>
  </si>
  <si>
    <t>Three Months Ended</t>
  </si>
  <si>
    <t xml:space="preserve"> </t>
  </si>
  <si>
    <t xml:space="preserve">RESEARCH AND DEVELOPMENT EXPENSES </t>
  </si>
  <si>
    <t xml:space="preserve">DILUTED EARNINGS PER SHARE:  </t>
  </si>
  <si>
    <t xml:space="preserve">     REPORTED ($)</t>
  </si>
  <si>
    <t xml:space="preserve">     ADJUSTED  ($)</t>
  </si>
  <si>
    <t>SHARE IN LOSS OF ASSOCIATED COMPANIES– net</t>
  </si>
  <si>
    <t xml:space="preserve">Condensed Balance Sheets </t>
  </si>
  <si>
    <t>NET CASH PROVIDED BY (USED IN) FINANCING ACTIVITIES</t>
  </si>
  <si>
    <t>NET CASH USED IN INVESTING ACTIVITIES</t>
  </si>
  <si>
    <t xml:space="preserve"> * Includes EU member states, Switzerland &amp; Norway</t>
  </si>
  <si>
    <t>*  Includes EU member states, Switzerland &amp; Norway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</si>
</sst>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%;\(0%\)"/>
    <numFmt numFmtId="179" formatCode="0%\,\(0%\)"/>
    <numFmt numFmtId="180" formatCode="B1mmm\-yy"/>
    <numFmt numFmtId="181" formatCode="0.0%"/>
  </numFmts>
  <fonts count="19">
    <font>
      <sz val="10"/>
      <name val="Comic Sans MS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Comic Sans M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omic Sans MS"/>
      <family val="0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36"/>
      <color indexed="57"/>
      <name val="Logo TEVA-English"/>
      <family val="0"/>
    </font>
    <font>
      <sz val="36"/>
      <name val="Logo TEVA-English"/>
      <family val="0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 wrapText="1"/>
    </xf>
    <xf numFmtId="177" fontId="7" fillId="0" borderId="0" xfId="15" applyNumberFormat="1" applyFont="1" applyAlignment="1">
      <alignment horizontal="right" wrapText="1"/>
    </xf>
    <xf numFmtId="177" fontId="0" fillId="0" borderId="0" xfId="15" applyNumberFormat="1" applyAlignment="1">
      <alignment/>
    </xf>
    <xf numFmtId="177" fontId="7" fillId="0" borderId="1" xfId="15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43" fontId="0" fillId="0" borderId="0" xfId="15" applyAlignment="1">
      <alignment/>
    </xf>
    <xf numFmtId="43" fontId="0" fillId="0" borderId="0" xfId="15" applyAlignment="1">
      <alignment/>
    </xf>
    <xf numFmtId="0" fontId="0" fillId="0" borderId="5" xfId="0" applyBorder="1" applyAlignment="1">
      <alignment/>
    </xf>
    <xf numFmtId="177" fontId="7" fillId="0" borderId="6" xfId="15" applyNumberFormat="1" applyFont="1" applyBorder="1" applyAlignment="1">
      <alignment horizontal="right" wrapText="1"/>
    </xf>
    <xf numFmtId="43" fontId="7" fillId="0" borderId="6" xfId="15" applyFont="1" applyBorder="1" applyAlignment="1">
      <alignment/>
    </xf>
    <xf numFmtId="177" fontId="7" fillId="0" borderId="6" xfId="15" applyNumberFormat="1" applyFont="1" applyBorder="1" applyAlignment="1">
      <alignment/>
    </xf>
    <xf numFmtId="0" fontId="0" fillId="0" borderId="7" xfId="0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177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77" fontId="7" fillId="0" borderId="9" xfId="15" applyNumberFormat="1" applyFont="1" applyBorder="1" applyAlignment="1">
      <alignment/>
    </xf>
    <xf numFmtId="177" fontId="0" fillId="0" borderId="0" xfId="15" applyNumberFormat="1" applyAlignment="1">
      <alignment/>
    </xf>
    <xf numFmtId="177" fontId="0" fillId="0" borderId="0" xfId="15" applyNumberFormat="1" applyBorder="1" applyAlignment="1">
      <alignment/>
    </xf>
    <xf numFmtId="177" fontId="7" fillId="0" borderId="0" xfId="15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7" fontId="7" fillId="0" borderId="10" xfId="15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177" fontId="0" fillId="0" borderId="1" xfId="15" applyNumberFormat="1" applyBorder="1" applyAlignment="1">
      <alignment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7" fontId="8" fillId="0" borderId="10" xfId="15" applyNumberFormat="1" applyFont="1" applyBorder="1" applyAlignment="1">
      <alignment horizontal="right" wrapText="1"/>
    </xf>
    <xf numFmtId="177" fontId="9" fillId="0" borderId="0" xfId="15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8" fontId="8" fillId="0" borderId="10" xfId="21" applyNumberFormat="1" applyFont="1" applyBorder="1" applyAlignment="1">
      <alignment horizontal="right" wrapText="1"/>
    </xf>
    <xf numFmtId="178" fontId="7" fillId="0" borderId="0" xfId="21" applyNumberFormat="1" applyFont="1" applyAlignment="1">
      <alignment horizontal="right" wrapText="1"/>
    </xf>
    <xf numFmtId="0" fontId="11" fillId="0" borderId="0" xfId="0" applyFont="1" applyAlignment="1">
      <alignment/>
    </xf>
    <xf numFmtId="0" fontId="16" fillId="0" borderId="0" xfId="0" applyFont="1" applyAlignment="1">
      <alignment horizontal="justify"/>
    </xf>
    <xf numFmtId="0" fontId="14" fillId="0" borderId="0" xfId="0" applyFont="1" applyBorder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78" fontId="7" fillId="0" borderId="0" xfId="21" applyNumberFormat="1" applyFont="1" applyFill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2"/>
    </xf>
    <xf numFmtId="177" fontId="7" fillId="0" borderId="0" xfId="15" applyNumberFormat="1" applyFont="1" applyBorder="1" applyAlignment="1">
      <alignment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177" fontId="7" fillId="0" borderId="0" xfId="15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horizontal="centerContinuous"/>
    </xf>
    <xf numFmtId="43" fontId="7" fillId="0" borderId="0" xfId="15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7" fillId="0" borderId="7" xfId="0" applyFont="1" applyBorder="1" applyAlignment="1">
      <alignment vertical="top" wrapText="1"/>
    </xf>
    <xf numFmtId="3" fontId="18" fillId="0" borderId="0" xfId="0" applyNumberFormat="1" applyFont="1" applyAlignment="1">
      <alignment horizontal="right" vertical="top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Continuous"/>
    </xf>
    <xf numFmtId="177" fontId="7" fillId="0" borderId="1" xfId="15" applyNumberFormat="1" applyFont="1" applyFill="1" applyBorder="1" applyAlignment="1">
      <alignment horizontal="right" wrapText="1"/>
    </xf>
    <xf numFmtId="177" fontId="7" fillId="0" borderId="0" xfId="15" applyNumberFormat="1" applyFont="1" applyFill="1" applyBorder="1" applyAlignment="1">
      <alignment horizontal="right" wrapText="1"/>
    </xf>
    <xf numFmtId="177" fontId="7" fillId="0" borderId="10" xfId="15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 indent="1"/>
    </xf>
    <xf numFmtId="43" fontId="0" fillId="0" borderId="0" xfId="15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showGridLines="0" workbookViewId="0" topLeftCell="B1">
      <selection activeCell="E9" sqref="E9:K35"/>
    </sheetView>
  </sheetViews>
  <sheetFormatPr defaultColWidth="9.00390625" defaultRowHeight="15"/>
  <cols>
    <col min="1" max="1" width="1.37890625" style="0" customWidth="1"/>
    <col min="2" max="2" width="2.00390625" style="0" customWidth="1"/>
    <col min="3" max="3" width="46.625" style="0" customWidth="1"/>
    <col min="4" max="4" width="8.375" style="13" customWidth="1"/>
    <col min="5" max="5" width="13.00390625" style="0" customWidth="1"/>
    <col min="6" max="6" width="0.6171875" style="0" customWidth="1"/>
    <col min="7" max="7" width="13.00390625" style="0" customWidth="1"/>
    <col min="8" max="8" width="2.00390625" style="33" customWidth="1"/>
    <col min="9" max="9" width="13.00390625" style="0" customWidth="1"/>
    <col min="10" max="10" width="0.6171875" style="0" customWidth="1"/>
    <col min="11" max="11" width="13.00390625" style="0" customWidth="1"/>
    <col min="12" max="12" width="1.4921875" style="33" customWidth="1"/>
    <col min="13" max="13" width="0.875" style="33" customWidth="1"/>
    <col min="14" max="14" width="0.74609375" style="33" customWidth="1"/>
  </cols>
  <sheetData>
    <row r="1" spans="1:11" ht="44.25">
      <c r="A1" s="51"/>
      <c r="B1" s="51"/>
      <c r="C1" s="53" t="s">
        <v>43</v>
      </c>
      <c r="D1" s="60" t="s">
        <v>44</v>
      </c>
      <c r="E1" s="51"/>
      <c r="F1" s="51"/>
      <c r="G1" s="59"/>
      <c r="H1" s="59"/>
      <c r="I1" s="51"/>
      <c r="J1" s="51"/>
      <c r="K1" s="59"/>
    </row>
    <row r="3" spans="3:12" ht="20.25">
      <c r="C3" s="5" t="s">
        <v>0</v>
      </c>
      <c r="D3" s="5"/>
      <c r="E3" s="6"/>
      <c r="F3" s="6"/>
      <c r="G3" s="6"/>
      <c r="H3" s="71"/>
      <c r="I3" s="6"/>
      <c r="J3" s="6"/>
      <c r="K3" s="6"/>
      <c r="L3" s="71"/>
    </row>
    <row r="4" spans="3:12" ht="15.75">
      <c r="C4" s="7" t="s">
        <v>1</v>
      </c>
      <c r="D4" s="7"/>
      <c r="E4" s="6"/>
      <c r="F4" s="6"/>
      <c r="G4" s="6"/>
      <c r="H4" s="71"/>
      <c r="I4" s="6"/>
      <c r="J4" s="6"/>
      <c r="K4" s="6"/>
      <c r="L4" s="71"/>
    </row>
    <row r="6" spans="5:12" ht="18.75" customHeight="1">
      <c r="E6" s="87" t="s">
        <v>71</v>
      </c>
      <c r="F6" s="87"/>
      <c r="G6" s="87"/>
      <c r="H6" s="4"/>
      <c r="I6" s="87" t="s">
        <v>68</v>
      </c>
      <c r="J6" s="87"/>
      <c r="K6" s="87"/>
      <c r="L6" s="4"/>
    </row>
    <row r="7" spans="5:12" ht="18.75" customHeight="1">
      <c r="E7" s="88" t="s">
        <v>69</v>
      </c>
      <c r="F7" s="89"/>
      <c r="G7" s="88"/>
      <c r="H7" s="4"/>
      <c r="I7" s="88" t="s">
        <v>69</v>
      </c>
      <c r="J7" s="89"/>
      <c r="K7" s="88"/>
      <c r="L7" s="4"/>
    </row>
    <row r="8" spans="5:12" ht="18.75">
      <c r="E8" s="3">
        <v>2008</v>
      </c>
      <c r="F8" s="4"/>
      <c r="G8" s="3">
        <v>2007</v>
      </c>
      <c r="H8" s="4"/>
      <c r="I8" s="3">
        <v>2008</v>
      </c>
      <c r="J8" s="4"/>
      <c r="K8" s="3">
        <v>2007</v>
      </c>
      <c r="L8" s="4"/>
    </row>
    <row r="9" spans="3:15" ht="18" customHeight="1">
      <c r="C9" s="8" t="s">
        <v>11</v>
      </c>
      <c r="D9" s="12"/>
      <c r="E9" s="9">
        <v>2823</v>
      </c>
      <c r="F9" s="10"/>
      <c r="G9" s="9">
        <v>2386</v>
      </c>
      <c r="H9" s="65"/>
      <c r="I9" s="9">
        <v>5395</v>
      </c>
      <c r="J9" s="10"/>
      <c r="K9" s="9">
        <v>4466</v>
      </c>
      <c r="L9" s="27"/>
      <c r="O9" s="65"/>
    </row>
    <row r="10" spans="3:15" ht="18" customHeight="1">
      <c r="C10" s="8" t="s">
        <v>2</v>
      </c>
      <c r="D10" s="12"/>
      <c r="E10" s="11">
        <v>1318</v>
      </c>
      <c r="F10" s="10"/>
      <c r="G10" s="11">
        <v>1143</v>
      </c>
      <c r="H10" s="65"/>
      <c r="I10" s="11">
        <v>2518</v>
      </c>
      <c r="J10" s="10"/>
      <c r="K10" s="11">
        <v>2186</v>
      </c>
      <c r="L10" s="27"/>
      <c r="O10" s="65"/>
    </row>
    <row r="11" spans="3:15" ht="18" customHeight="1">
      <c r="C11" s="8" t="s">
        <v>3</v>
      </c>
      <c r="D11" s="12"/>
      <c r="E11" s="9">
        <f>E9-E10</f>
        <v>1505</v>
      </c>
      <c r="F11" s="9"/>
      <c r="G11" s="9">
        <f>G9-G10</f>
        <v>1243</v>
      </c>
      <c r="H11" s="9"/>
      <c r="I11" s="9">
        <f>I9-I10</f>
        <v>2877</v>
      </c>
      <c r="J11" s="9"/>
      <c r="K11" s="9">
        <f>K9-K10</f>
        <v>2280</v>
      </c>
      <c r="L11" s="27"/>
      <c r="O11" s="65"/>
    </row>
    <row r="12" spans="3:15" ht="18" customHeight="1">
      <c r="C12" s="8" t="s">
        <v>73</v>
      </c>
      <c r="D12" s="12"/>
      <c r="E12" s="9">
        <v>198</v>
      </c>
      <c r="F12" s="10"/>
      <c r="G12" s="9">
        <v>137</v>
      </c>
      <c r="H12" s="66"/>
      <c r="I12" s="9">
        <v>377</v>
      </c>
      <c r="J12" s="10"/>
      <c r="K12" s="9">
        <v>272</v>
      </c>
      <c r="L12" s="27"/>
      <c r="O12" s="66"/>
    </row>
    <row r="13" spans="3:15" ht="18" customHeight="1">
      <c r="C13" s="12" t="s">
        <v>4</v>
      </c>
      <c r="D13" s="12"/>
      <c r="E13" s="9">
        <v>669</v>
      </c>
      <c r="F13" s="10"/>
      <c r="G13" s="9">
        <v>469</v>
      </c>
      <c r="H13" s="66"/>
      <c r="I13" s="9">
        <v>1183</v>
      </c>
      <c r="J13" s="10"/>
      <c r="K13" s="9">
        <v>925</v>
      </c>
      <c r="L13" s="27"/>
      <c r="O13" s="66"/>
    </row>
    <row r="14" spans="3:15" ht="18" customHeight="1">
      <c r="C14" s="12" t="s">
        <v>5</v>
      </c>
      <c r="D14" s="12"/>
      <c r="E14" s="11">
        <v>0</v>
      </c>
      <c r="F14" s="10"/>
      <c r="G14" s="11">
        <v>0</v>
      </c>
      <c r="H14" s="66"/>
      <c r="I14" s="11">
        <v>382</v>
      </c>
      <c r="J14" s="10"/>
      <c r="K14" s="11">
        <v>0</v>
      </c>
      <c r="L14" s="27"/>
      <c r="O14" s="66"/>
    </row>
    <row r="15" spans="3:15" ht="18" customHeight="1">
      <c r="C15" s="8" t="s">
        <v>6</v>
      </c>
      <c r="D15" s="12"/>
      <c r="E15" s="9">
        <f>SUM(E11-E12-E13-E14)</f>
        <v>638</v>
      </c>
      <c r="F15" s="9">
        <f>SUM(F11-F12-F13-F14)</f>
        <v>0</v>
      </c>
      <c r="G15" s="9">
        <f>SUM(G11-G12-G13-G14)</f>
        <v>637</v>
      </c>
      <c r="H15" s="66"/>
      <c r="I15" s="9">
        <f>SUM(I11-I12-I13-I14)</f>
        <v>935</v>
      </c>
      <c r="J15" s="9">
        <f>SUM(J11-J12-J13-J14)</f>
        <v>0</v>
      </c>
      <c r="K15" s="9">
        <f>SUM(K11-K12-K13-K14)</f>
        <v>1083</v>
      </c>
      <c r="L15" s="27"/>
      <c r="O15" s="66"/>
    </row>
    <row r="16" spans="3:15" ht="16.5">
      <c r="C16" s="8" t="s">
        <v>46</v>
      </c>
      <c r="D16" s="12"/>
      <c r="E16" s="11">
        <v>28</v>
      </c>
      <c r="F16" s="10"/>
      <c r="G16" s="11">
        <v>8</v>
      </c>
      <c r="H16" s="66"/>
      <c r="I16" s="11">
        <v>85</v>
      </c>
      <c r="J16" s="10"/>
      <c r="K16" s="11">
        <v>36</v>
      </c>
      <c r="L16" s="27"/>
      <c r="O16" s="65"/>
    </row>
    <row r="17" spans="3:15" ht="16.5">
      <c r="C17" s="8" t="s">
        <v>7</v>
      </c>
      <c r="D17" s="12"/>
      <c r="E17" s="9">
        <f>E15-E16</f>
        <v>610</v>
      </c>
      <c r="F17" s="10"/>
      <c r="G17" s="9">
        <f>G15-G16</f>
        <v>629</v>
      </c>
      <c r="H17" s="66"/>
      <c r="I17" s="9">
        <f>I15-I16</f>
        <v>850</v>
      </c>
      <c r="J17" s="10"/>
      <c r="K17" s="9">
        <f>K15-K16</f>
        <v>1047</v>
      </c>
      <c r="L17" s="27"/>
      <c r="O17" s="66"/>
    </row>
    <row r="18" spans="3:15" ht="16.5">
      <c r="C18" s="8" t="s">
        <v>8</v>
      </c>
      <c r="D18" s="12"/>
      <c r="E18" s="11">
        <v>68</v>
      </c>
      <c r="F18" s="10"/>
      <c r="G18" s="11">
        <v>113</v>
      </c>
      <c r="H18" s="66"/>
      <c r="I18" s="11">
        <v>161</v>
      </c>
      <c r="J18" s="10"/>
      <c r="K18" s="11">
        <v>188</v>
      </c>
      <c r="L18" s="27"/>
      <c r="O18" s="65"/>
    </row>
    <row r="19" spans="3:15" ht="16.5">
      <c r="C19" s="8"/>
      <c r="D19" s="12"/>
      <c r="E19" s="9">
        <f>E17-E18</f>
        <v>542</v>
      </c>
      <c r="F19" s="10"/>
      <c r="G19" s="9">
        <f>G17-G18</f>
        <v>516</v>
      </c>
      <c r="H19" s="66"/>
      <c r="I19" s="9">
        <f>I17-I18</f>
        <v>689</v>
      </c>
      <c r="J19" s="10"/>
      <c r="K19" s="9">
        <f>K17-K18</f>
        <v>859</v>
      </c>
      <c r="L19" s="27"/>
      <c r="O19" s="66"/>
    </row>
    <row r="20" spans="3:15" ht="28.5" customHeight="1">
      <c r="C20" s="12" t="s">
        <v>77</v>
      </c>
      <c r="D20" s="12"/>
      <c r="E20" s="9">
        <v>1</v>
      </c>
      <c r="F20" s="10"/>
      <c r="G20" s="9"/>
      <c r="H20" s="66"/>
      <c r="I20" s="9"/>
      <c r="J20" s="10"/>
      <c r="K20" s="9"/>
      <c r="L20" s="27"/>
      <c r="O20" s="66"/>
    </row>
    <row r="21" spans="3:15" ht="18" customHeight="1">
      <c r="C21" s="8" t="s">
        <v>9</v>
      </c>
      <c r="D21" s="12"/>
      <c r="E21" s="11">
        <v>2</v>
      </c>
      <c r="F21" s="13">
        <v>2</v>
      </c>
      <c r="G21" s="11">
        <v>1</v>
      </c>
      <c r="H21" s="67"/>
      <c r="I21" s="11">
        <v>3</v>
      </c>
      <c r="J21" s="13"/>
      <c r="K21" s="11">
        <v>2</v>
      </c>
      <c r="L21" s="26"/>
      <c r="O21" s="66"/>
    </row>
    <row r="22" spans="3:15" ht="18" customHeight="1" thickBot="1">
      <c r="C22" s="8" t="s">
        <v>10</v>
      </c>
      <c r="D22" s="12"/>
      <c r="E22" s="21">
        <v>539</v>
      </c>
      <c r="F22" s="13"/>
      <c r="G22" s="21">
        <v>515</v>
      </c>
      <c r="H22" s="66"/>
      <c r="I22" s="21">
        <v>686</v>
      </c>
      <c r="J22" s="13"/>
      <c r="K22" s="21">
        <v>857</v>
      </c>
      <c r="L22" s="26"/>
      <c r="O22" s="66"/>
    </row>
    <row r="23" spans="3:15" ht="16.5" thickTop="1">
      <c r="C23" s="13"/>
      <c r="E23" s="13"/>
      <c r="F23" s="13"/>
      <c r="G23" s="13"/>
      <c r="H23" s="66"/>
      <c r="I23" s="13"/>
      <c r="J23" s="13"/>
      <c r="K23" s="13"/>
      <c r="L23" s="26"/>
      <c r="O23" s="66"/>
    </row>
    <row r="24" spans="3:15" ht="18" customHeight="1" thickBot="1">
      <c r="C24" s="14" t="s">
        <v>47</v>
      </c>
      <c r="D24" s="12" t="s">
        <v>70</v>
      </c>
      <c r="E24" s="22">
        <v>0.69</v>
      </c>
      <c r="F24" s="19"/>
      <c r="G24" s="22">
        <v>0.67</v>
      </c>
      <c r="H24" s="66"/>
      <c r="I24" s="22">
        <v>0.88</v>
      </c>
      <c r="J24" s="19"/>
      <c r="K24" s="22">
        <v>1.12</v>
      </c>
      <c r="L24" s="25"/>
      <c r="O24" s="66"/>
    </row>
    <row r="25" spans="3:15" ht="18" customHeight="1" thickBot="1" thickTop="1">
      <c r="C25" s="8" t="s">
        <v>48</v>
      </c>
      <c r="D25" s="12" t="s">
        <v>49</v>
      </c>
      <c r="E25" s="22">
        <v>0.65</v>
      </c>
      <c r="F25" s="19"/>
      <c r="G25" s="22">
        <v>0.63</v>
      </c>
      <c r="H25" s="66"/>
      <c r="I25" s="22">
        <v>0.83</v>
      </c>
      <c r="J25" s="19"/>
      <c r="K25" s="22">
        <v>1.05</v>
      </c>
      <c r="L25" s="25"/>
      <c r="O25" s="66"/>
    </row>
    <row r="26" spans="3:15" ht="18" customHeight="1" thickBot="1" thickTop="1">
      <c r="C26" s="14" t="s">
        <v>50</v>
      </c>
      <c r="D26" s="12" t="s">
        <v>51</v>
      </c>
      <c r="E26" s="23">
        <v>778</v>
      </c>
      <c r="F26" s="10"/>
      <c r="G26" s="23">
        <v>766</v>
      </c>
      <c r="H26" s="66"/>
      <c r="I26" s="23">
        <v>777</v>
      </c>
      <c r="J26" s="10"/>
      <c r="K26" s="23">
        <v>765</v>
      </c>
      <c r="L26" s="27"/>
      <c r="O26" s="66"/>
    </row>
    <row r="27" spans="3:15" ht="18" customHeight="1" thickBot="1" thickTop="1">
      <c r="C27" s="8" t="s">
        <v>52</v>
      </c>
      <c r="D27" s="12" t="s">
        <v>53</v>
      </c>
      <c r="E27" s="23">
        <v>836</v>
      </c>
      <c r="F27" s="10"/>
      <c r="G27" s="23">
        <v>828</v>
      </c>
      <c r="H27" s="66"/>
      <c r="I27" s="23">
        <v>836</v>
      </c>
      <c r="J27" s="10"/>
      <c r="K27" s="23">
        <v>827</v>
      </c>
      <c r="L27" s="27"/>
      <c r="O27" s="66"/>
    </row>
    <row r="28" spans="3:15" ht="17.25" thickBot="1" thickTop="1">
      <c r="C28" s="13"/>
      <c r="E28" s="13"/>
      <c r="F28" s="13"/>
      <c r="G28" s="13"/>
      <c r="H28" s="66"/>
      <c r="I28" s="13"/>
      <c r="J28" s="13"/>
      <c r="K28" s="13"/>
      <c r="L28" s="26"/>
      <c r="O28" s="66"/>
    </row>
    <row r="29" spans="3:77" ht="18" customHeight="1" thickBot="1">
      <c r="C29" s="15" t="s">
        <v>12</v>
      </c>
      <c r="D29" s="57"/>
      <c r="E29" s="29">
        <f>'IS Rec'!D11</f>
        <v>539</v>
      </c>
      <c r="F29" s="24"/>
      <c r="G29" s="29">
        <f>'IS Rec'!F11</f>
        <v>515</v>
      </c>
      <c r="H29" s="75"/>
      <c r="I29" s="29">
        <f>'IS Rec'!H11</f>
        <v>1068</v>
      </c>
      <c r="J29" s="24"/>
      <c r="K29" s="29">
        <f>'IS Rec'!J11</f>
        <v>857</v>
      </c>
      <c r="L29" s="26"/>
      <c r="O29" s="7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</row>
    <row r="30" spans="3:77" ht="18" customHeight="1" thickTop="1">
      <c r="C30" s="17"/>
      <c r="D30" s="56"/>
      <c r="E30" s="64"/>
      <c r="F30" s="26"/>
      <c r="G30" s="64"/>
      <c r="H30" s="74"/>
      <c r="I30" s="64"/>
      <c r="J30" s="26"/>
      <c r="K30" s="64"/>
      <c r="L30" s="26"/>
      <c r="O30" s="74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3:15" ht="17.25" thickBot="1">
      <c r="C31" s="16" t="s">
        <v>54</v>
      </c>
      <c r="D31" s="56" t="s">
        <v>70</v>
      </c>
      <c r="E31" s="22">
        <v>0.69</v>
      </c>
      <c r="F31" s="25"/>
      <c r="G31" s="22">
        <v>0.67</v>
      </c>
      <c r="H31" s="74"/>
      <c r="I31" s="22">
        <v>1.37</v>
      </c>
      <c r="J31" s="25"/>
      <c r="K31" s="22">
        <v>1.12</v>
      </c>
      <c r="L31" s="25"/>
      <c r="O31" s="66"/>
    </row>
    <row r="32" spans="3:15" ht="18" customHeight="1" thickBot="1" thickTop="1">
      <c r="C32" s="17" t="s">
        <v>55</v>
      </c>
      <c r="D32" s="56" t="s">
        <v>49</v>
      </c>
      <c r="E32" s="22">
        <v>0.65</v>
      </c>
      <c r="F32" s="25"/>
      <c r="G32" s="22">
        <v>0.63</v>
      </c>
      <c r="H32" s="74"/>
      <c r="I32" s="22">
        <v>1.29</v>
      </c>
      <c r="J32" s="25"/>
      <c r="K32" s="22">
        <v>1.05</v>
      </c>
      <c r="L32" s="25"/>
      <c r="O32" s="66"/>
    </row>
    <row r="33" spans="3:15" ht="16.5" thickTop="1">
      <c r="C33" s="17"/>
      <c r="D33" s="56"/>
      <c r="E33" s="26"/>
      <c r="F33" s="26"/>
      <c r="G33" s="26"/>
      <c r="H33" s="74"/>
      <c r="I33" s="26"/>
      <c r="J33" s="26"/>
      <c r="K33" s="26"/>
      <c r="L33" s="26"/>
      <c r="O33" s="66"/>
    </row>
    <row r="34" spans="3:15" ht="17.25" thickBot="1">
      <c r="C34" s="16" t="s">
        <v>56</v>
      </c>
      <c r="D34" s="56" t="s">
        <v>51</v>
      </c>
      <c r="E34" s="23">
        <v>778</v>
      </c>
      <c r="F34" s="27"/>
      <c r="G34" s="23">
        <v>766</v>
      </c>
      <c r="H34" s="74"/>
      <c r="I34" s="23">
        <v>777</v>
      </c>
      <c r="J34" s="27"/>
      <c r="K34" s="23">
        <v>765</v>
      </c>
      <c r="L34" s="27"/>
      <c r="O34" s="66"/>
    </row>
    <row r="35" spans="3:15" ht="18" thickBot="1" thickTop="1">
      <c r="C35" s="17" t="s">
        <v>57</v>
      </c>
      <c r="D35" s="56" t="s">
        <v>53</v>
      </c>
      <c r="E35" s="23">
        <v>836</v>
      </c>
      <c r="F35" s="27"/>
      <c r="G35" s="23">
        <v>828</v>
      </c>
      <c r="H35" s="74"/>
      <c r="I35" s="23">
        <v>836</v>
      </c>
      <c r="J35" s="27"/>
      <c r="K35" s="23">
        <v>827</v>
      </c>
      <c r="L35" s="27"/>
      <c r="O35" s="66"/>
    </row>
    <row r="36" spans="3:11" ht="12" customHeight="1" thickBot="1" thickTop="1">
      <c r="C36" s="20"/>
      <c r="D36" s="58"/>
      <c r="E36" s="28"/>
      <c r="F36" s="28"/>
      <c r="G36" s="28"/>
      <c r="H36" s="28"/>
      <c r="I36" s="28"/>
      <c r="J36" s="28"/>
      <c r="K36" s="28"/>
    </row>
    <row r="37" ht="15">
      <c r="C37" s="14" t="s">
        <v>58</v>
      </c>
    </row>
  </sheetData>
  <mergeCells count="4">
    <mergeCell ref="E6:G6"/>
    <mergeCell ref="E7:G7"/>
    <mergeCell ref="I6:K6"/>
    <mergeCell ref="I7:K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B24" sqref="B24"/>
    </sheetView>
  </sheetViews>
  <sheetFormatPr defaultColWidth="9.00390625" defaultRowHeight="15"/>
  <cols>
    <col min="1" max="1" width="1.875" style="0" customWidth="1"/>
    <col min="2" max="2" width="42.625" style="0" customWidth="1"/>
    <col min="3" max="3" width="15.625" style="0" customWidth="1"/>
    <col min="4" max="4" width="0.74609375" style="0" customWidth="1"/>
    <col min="5" max="5" width="15.625" style="0" customWidth="1"/>
    <col min="6" max="6" width="1.12109375" style="0" customWidth="1"/>
    <col min="7" max="7" width="0.875" style="0" customWidth="1"/>
    <col min="8" max="8" width="3.875" style="0" customWidth="1"/>
  </cols>
  <sheetData>
    <row r="1" spans="1:8" ht="44.25">
      <c r="A1" s="51"/>
      <c r="B1" s="53" t="s">
        <v>43</v>
      </c>
      <c r="C1" s="60" t="s">
        <v>44</v>
      </c>
      <c r="D1" s="51"/>
      <c r="E1" s="51"/>
      <c r="F1" s="51"/>
      <c r="G1" s="51"/>
      <c r="H1" s="51"/>
    </row>
    <row r="3" spans="2:6" ht="20.25">
      <c r="B3" s="5" t="s">
        <v>78</v>
      </c>
      <c r="C3" s="6"/>
      <c r="D3" s="6"/>
      <c r="E3" s="6"/>
      <c r="F3" s="6"/>
    </row>
    <row r="4" spans="2:6" ht="18.75" customHeight="1">
      <c r="B4" s="7" t="s">
        <v>29</v>
      </c>
      <c r="C4" s="6"/>
      <c r="D4" s="6"/>
      <c r="E4" s="6"/>
      <c r="F4" s="6"/>
    </row>
    <row r="6" spans="3:6" ht="18" customHeight="1">
      <c r="C6" s="4" t="s">
        <v>69</v>
      </c>
      <c r="D6" s="37"/>
      <c r="E6" s="37" t="s">
        <v>59</v>
      </c>
      <c r="F6" s="1"/>
    </row>
    <row r="7" spans="3:6" ht="21" customHeight="1">
      <c r="C7" s="3">
        <f>'Cons IS'!I8</f>
        <v>2008</v>
      </c>
      <c r="D7" s="4"/>
      <c r="E7" s="3">
        <f>'Cons IS'!K8</f>
        <v>2007</v>
      </c>
      <c r="F7" s="1"/>
    </row>
    <row r="8" spans="2:6" ht="18" customHeight="1">
      <c r="B8" s="55" t="s">
        <v>15</v>
      </c>
      <c r="C8" s="9"/>
      <c r="D8" s="30"/>
      <c r="E8" s="9"/>
      <c r="F8" s="30"/>
    </row>
    <row r="9" spans="2:6" ht="18" customHeight="1">
      <c r="B9" s="8" t="s">
        <v>16</v>
      </c>
      <c r="C9" s="32">
        <v>10823</v>
      </c>
      <c r="D9" s="30"/>
      <c r="E9" s="32">
        <v>9859</v>
      </c>
      <c r="F9" s="30"/>
    </row>
    <row r="10" spans="2:6" ht="18" customHeight="1">
      <c r="B10" s="8" t="s">
        <v>17</v>
      </c>
      <c r="C10" s="9">
        <v>873</v>
      </c>
      <c r="D10" s="30"/>
      <c r="E10" s="9">
        <v>712</v>
      </c>
      <c r="F10" s="30"/>
    </row>
    <row r="11" spans="2:6" ht="18" customHeight="1">
      <c r="B11" s="8" t="s">
        <v>18</v>
      </c>
      <c r="C11" s="9">
        <v>2737</v>
      </c>
      <c r="D11" s="30"/>
      <c r="E11" s="9">
        <v>2515</v>
      </c>
      <c r="F11" s="30"/>
    </row>
    <row r="12" spans="2:6" ht="19.5" customHeight="1">
      <c r="B12" s="12" t="s">
        <v>19</v>
      </c>
      <c r="C12" s="9">
        <v>1917</v>
      </c>
      <c r="D12" s="30"/>
      <c r="E12" s="9">
        <v>1919</v>
      </c>
      <c r="F12" s="30"/>
    </row>
    <row r="13" spans="2:6" ht="18" customHeight="1">
      <c r="B13" s="12" t="s">
        <v>20</v>
      </c>
      <c r="C13" s="9">
        <v>8670</v>
      </c>
      <c r="D13" s="30"/>
      <c r="E13" s="9">
        <v>8407</v>
      </c>
      <c r="F13" s="30"/>
    </row>
    <row r="14" spans="2:6" ht="17.25" thickBot="1">
      <c r="B14" s="12" t="s">
        <v>21</v>
      </c>
      <c r="C14" s="34">
        <f>SUM(C9:C13)</f>
        <v>25020</v>
      </c>
      <c r="D14" s="30"/>
      <c r="E14" s="34">
        <f>SUM(E9:E13)</f>
        <v>23412</v>
      </c>
      <c r="F14" s="30"/>
    </row>
    <row r="15" spans="2:6" ht="21" customHeight="1" thickTop="1">
      <c r="B15" s="8"/>
      <c r="C15" s="9"/>
      <c r="D15" s="30"/>
      <c r="E15" s="9"/>
      <c r="F15" s="30"/>
    </row>
    <row r="16" spans="2:6" ht="18" customHeight="1">
      <c r="B16" s="55" t="s">
        <v>22</v>
      </c>
      <c r="C16" s="32"/>
      <c r="D16" s="31"/>
      <c r="E16" s="32"/>
      <c r="F16" s="30"/>
    </row>
    <row r="17" spans="2:6" ht="18" customHeight="1">
      <c r="B17" s="8" t="s">
        <v>23</v>
      </c>
      <c r="C17" s="32">
        <v>5457</v>
      </c>
      <c r="D17" s="31"/>
      <c r="E17" s="32">
        <v>5371</v>
      </c>
      <c r="F17" s="30"/>
    </row>
    <row r="18" spans="2:6" ht="18" customHeight="1">
      <c r="B18" s="8" t="s">
        <v>24</v>
      </c>
      <c r="C18" s="32">
        <v>4447</v>
      </c>
      <c r="D18" s="31"/>
      <c r="E18" s="32">
        <v>4281</v>
      </c>
      <c r="F18" s="30"/>
    </row>
    <row r="19" spans="2:6" ht="19.5" customHeight="1">
      <c r="B19" s="8" t="s">
        <v>25</v>
      </c>
      <c r="C19" s="32">
        <v>41</v>
      </c>
      <c r="D19" s="31"/>
      <c r="E19" s="32">
        <v>36</v>
      </c>
      <c r="F19" s="30"/>
    </row>
    <row r="20" spans="2:6" ht="18" customHeight="1">
      <c r="B20" s="8" t="s">
        <v>26</v>
      </c>
      <c r="C20" s="32">
        <v>15075</v>
      </c>
      <c r="D20" s="31"/>
      <c r="E20" s="32">
        <v>13724</v>
      </c>
      <c r="F20" s="30"/>
    </row>
    <row r="21" spans="2:6" ht="17.25" thickBot="1">
      <c r="B21" s="8" t="s">
        <v>27</v>
      </c>
      <c r="C21" s="34">
        <f>SUM(C17:C20)</f>
        <v>25020</v>
      </c>
      <c r="D21" s="13"/>
      <c r="E21" s="34">
        <f>SUM(E17:E20)</f>
        <v>23412</v>
      </c>
      <c r="F21" s="13"/>
    </row>
    <row r="22" spans="2:6" ht="15.75" thickTop="1">
      <c r="B22" s="8"/>
      <c r="F22" s="13"/>
    </row>
    <row r="23" spans="2:6" ht="15">
      <c r="B23" s="13"/>
      <c r="C23" s="13"/>
      <c r="D23" s="13"/>
      <c r="E23" s="13"/>
      <c r="F23" s="13"/>
    </row>
  </sheetData>
  <printOptions/>
  <pageMargins left="0.38" right="0.4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 topLeftCell="A4">
      <selection activeCell="F15" sqref="F15"/>
    </sheetView>
  </sheetViews>
  <sheetFormatPr defaultColWidth="9.00390625" defaultRowHeight="15"/>
  <cols>
    <col min="1" max="1" width="2.00390625" style="0" customWidth="1"/>
    <col min="2" max="2" width="31.00390625" style="0" customWidth="1"/>
    <col min="3" max="3" width="13.625" style="0" customWidth="1"/>
    <col min="4" max="4" width="11.375" style="0" customWidth="1"/>
    <col min="5" max="5" width="0.6171875" style="0" customWidth="1"/>
    <col min="6" max="6" width="10.625" style="0" customWidth="1"/>
    <col min="7" max="7" width="3.25390625" style="33" customWidth="1"/>
    <col min="8" max="8" width="10.625" style="0" customWidth="1"/>
    <col min="9" max="9" width="0.6171875" style="0" customWidth="1"/>
    <col min="10" max="10" width="10.625" style="0" customWidth="1"/>
    <col min="11" max="11" width="1.12109375" style="33" customWidth="1"/>
    <col min="12" max="12" width="0.875" style="33" customWidth="1"/>
    <col min="13" max="13" width="9.00390625" style="33" customWidth="1"/>
    <col min="14" max="14" width="5.875" style="0" customWidth="1"/>
  </cols>
  <sheetData>
    <row r="1" spans="1:14" ht="44.25">
      <c r="A1" s="51"/>
      <c r="B1" s="53" t="s">
        <v>43</v>
      </c>
      <c r="C1" s="52" t="s">
        <v>44</v>
      </c>
      <c r="D1" s="51"/>
      <c r="E1" s="51"/>
      <c r="F1" s="51"/>
      <c r="G1" s="51"/>
      <c r="H1" s="52" t="s">
        <v>72</v>
      </c>
      <c r="I1" s="51"/>
      <c r="J1" s="51"/>
      <c r="N1" s="33"/>
    </row>
    <row r="3" spans="2:11" ht="20.25">
      <c r="B3" s="5" t="s">
        <v>28</v>
      </c>
      <c r="C3" s="5"/>
      <c r="D3" s="6"/>
      <c r="E3" s="6"/>
      <c r="F3" s="6"/>
      <c r="G3" s="71"/>
      <c r="H3" s="6"/>
      <c r="I3" s="6"/>
      <c r="J3" s="6"/>
      <c r="K3" s="71"/>
    </row>
    <row r="4" spans="2:11" ht="15.75">
      <c r="B4" s="7" t="s">
        <v>1</v>
      </c>
      <c r="C4" s="7"/>
      <c r="D4" s="6"/>
      <c r="E4" s="6"/>
      <c r="F4" s="6"/>
      <c r="G4" s="71"/>
      <c r="H4" s="6"/>
      <c r="I4" s="6"/>
      <c r="J4" s="6"/>
      <c r="K4" s="71"/>
    </row>
    <row r="6" spans="4:11" ht="21.75" customHeight="1">
      <c r="D6" s="87" t="s">
        <v>71</v>
      </c>
      <c r="E6" s="87"/>
      <c r="F6" s="87"/>
      <c r="G6" s="4"/>
      <c r="H6" s="87" t="s">
        <v>68</v>
      </c>
      <c r="I6" s="87"/>
      <c r="J6" s="87"/>
      <c r="K6" s="4"/>
    </row>
    <row r="7" spans="4:11" ht="18.75" customHeight="1">
      <c r="D7" s="88" t="s">
        <v>69</v>
      </c>
      <c r="E7" s="89"/>
      <c r="F7" s="88"/>
      <c r="G7" s="4"/>
      <c r="H7" s="88" t="s">
        <v>69</v>
      </c>
      <c r="I7" s="89"/>
      <c r="J7" s="88"/>
      <c r="K7" s="4"/>
    </row>
    <row r="8" spans="4:13" ht="18.75">
      <c r="D8" s="3">
        <f>'Cons IS'!E8</f>
        <v>2008</v>
      </c>
      <c r="E8" s="4"/>
      <c r="F8" s="3">
        <f>'Cons IS'!G8</f>
        <v>2007</v>
      </c>
      <c r="G8" s="4"/>
      <c r="H8" s="3">
        <f>'Cons IS'!I8</f>
        <v>2008</v>
      </c>
      <c r="I8" s="4"/>
      <c r="J8" s="3">
        <f>'Cons IS'!K8</f>
        <v>2007</v>
      </c>
      <c r="K8" s="4"/>
      <c r="M8" s="84"/>
    </row>
    <row r="9" spans="2:13" ht="18" customHeight="1">
      <c r="B9" s="8" t="s">
        <v>13</v>
      </c>
      <c r="C9" s="8"/>
      <c r="D9" s="9">
        <v>539</v>
      </c>
      <c r="E9" s="30"/>
      <c r="F9" s="9">
        <v>515</v>
      </c>
      <c r="G9" s="32"/>
      <c r="H9" s="9">
        <v>686</v>
      </c>
      <c r="I9" s="30"/>
      <c r="J9" s="9">
        <v>857</v>
      </c>
      <c r="K9" s="31"/>
      <c r="M9" s="74"/>
    </row>
    <row r="10" spans="2:13" ht="18" customHeight="1">
      <c r="B10" s="8" t="s">
        <v>5</v>
      </c>
      <c r="C10" s="8"/>
      <c r="D10" s="9" t="s">
        <v>42</v>
      </c>
      <c r="E10" s="31"/>
      <c r="F10" s="9" t="s">
        <v>42</v>
      </c>
      <c r="G10" s="32"/>
      <c r="H10" s="9">
        <v>382</v>
      </c>
      <c r="I10" s="31"/>
      <c r="J10" s="9" t="s">
        <v>42</v>
      </c>
      <c r="K10" s="31"/>
      <c r="M10" s="85"/>
    </row>
    <row r="11" spans="2:13" ht="18" customHeight="1" thickBot="1">
      <c r="B11" s="8" t="s">
        <v>14</v>
      </c>
      <c r="C11" s="8"/>
      <c r="D11" s="34">
        <f>SUM(D9:E10)</f>
        <v>539</v>
      </c>
      <c r="E11" s="32">
        <f>SUM(E9:F10)</f>
        <v>515</v>
      </c>
      <c r="F11" s="34">
        <f>SUM(F9:F10)</f>
        <v>515</v>
      </c>
      <c r="G11" s="32"/>
      <c r="H11" s="34">
        <f>SUM(H9:I10)</f>
        <v>1068</v>
      </c>
      <c r="I11" s="21">
        <f>SUM(I9:J10)</f>
        <v>857</v>
      </c>
      <c r="J11" s="34">
        <f>SUM(J9:K10)</f>
        <v>857</v>
      </c>
      <c r="K11" s="31"/>
      <c r="M11" s="74"/>
    </row>
    <row r="12" spans="2:13" s="33" customFormat="1" ht="17.25" thickTop="1">
      <c r="B12" s="8"/>
      <c r="C12" s="8"/>
      <c r="D12" s="32"/>
      <c r="E12" s="31"/>
      <c r="F12" s="32"/>
      <c r="G12" s="32"/>
      <c r="H12" s="32"/>
      <c r="I12" s="31"/>
      <c r="J12" s="32"/>
      <c r="K12" s="31"/>
      <c r="M12" s="74"/>
    </row>
    <row r="13" spans="2:13" s="33" customFormat="1" ht="16.5">
      <c r="B13" s="8"/>
      <c r="C13" s="8"/>
      <c r="D13" s="32"/>
      <c r="E13" s="31"/>
      <c r="F13" s="64"/>
      <c r="G13" s="32"/>
      <c r="H13" s="32"/>
      <c r="I13" s="31"/>
      <c r="J13" s="32"/>
      <c r="K13" s="31"/>
      <c r="M13" s="74"/>
    </row>
    <row r="14" spans="2:13" ht="18" customHeight="1" thickBot="1">
      <c r="B14" s="8" t="s">
        <v>74</v>
      </c>
      <c r="C14" s="8" t="s">
        <v>75</v>
      </c>
      <c r="D14" s="22">
        <v>0.65</v>
      </c>
      <c r="E14" s="18"/>
      <c r="F14" s="22">
        <v>0.63</v>
      </c>
      <c r="G14" s="72"/>
      <c r="H14" s="22">
        <v>0.83</v>
      </c>
      <c r="I14" s="18"/>
      <c r="J14" s="22">
        <v>1.05</v>
      </c>
      <c r="K14" s="86"/>
      <c r="M14" s="74"/>
    </row>
    <row r="15" spans="2:13" ht="18" customHeight="1" thickBot="1" thickTop="1">
      <c r="B15" s="8"/>
      <c r="C15" s="8" t="s">
        <v>76</v>
      </c>
      <c r="D15" s="22">
        <v>0.65</v>
      </c>
      <c r="E15" s="18"/>
      <c r="F15" s="22">
        <v>0.63</v>
      </c>
      <c r="G15" s="72"/>
      <c r="H15" s="22">
        <v>1.29</v>
      </c>
      <c r="I15" s="18"/>
      <c r="J15" s="22">
        <v>1.05</v>
      </c>
      <c r="K15" s="86"/>
      <c r="M15" s="74"/>
    </row>
    <row r="16" ht="16.5" thickTop="1">
      <c r="M16" s="74"/>
    </row>
    <row r="17" ht="15.75">
      <c r="M17" s="74"/>
    </row>
    <row r="18" ht="15.75">
      <c r="M18" s="74"/>
    </row>
    <row r="19" ht="15.75">
      <c r="M19" s="74"/>
    </row>
    <row r="20" ht="15.75">
      <c r="M20" s="74"/>
    </row>
  </sheetData>
  <mergeCells count="4">
    <mergeCell ref="H6:J6"/>
    <mergeCell ref="H7:J7"/>
    <mergeCell ref="D6:F6"/>
    <mergeCell ref="D7:F7"/>
  </mergeCells>
  <printOptions/>
  <pageMargins left="0.38" right="0.4" top="1" bottom="1" header="0.5" footer="0.5"/>
  <pageSetup horizontalDpi="300" verticalDpi="3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B10">
      <selection activeCell="C9" sqref="C9:I26"/>
    </sheetView>
  </sheetViews>
  <sheetFormatPr defaultColWidth="9.00390625" defaultRowHeight="15"/>
  <cols>
    <col min="1" max="1" width="1.875" style="0" customWidth="1"/>
    <col min="2" max="2" width="60.125" style="0" customWidth="1"/>
    <col min="3" max="3" width="12.625" style="0" customWidth="1"/>
    <col min="4" max="4" width="0.74609375" style="0" customWidth="1"/>
    <col min="5" max="5" width="12.625" style="82" customWidth="1"/>
    <col min="6" max="6" width="0.74609375" style="0" customWidth="1"/>
    <col min="7" max="7" width="12.625" style="0" customWidth="1"/>
    <col min="8" max="8" width="0.74609375" style="0" customWidth="1"/>
    <col min="9" max="9" width="12.625" style="82" customWidth="1"/>
    <col min="10" max="10" width="1.12109375" style="33" customWidth="1"/>
    <col min="11" max="11" width="0.875" style="33" customWidth="1"/>
    <col min="12" max="12" width="5.375" style="33" customWidth="1"/>
    <col min="13" max="17" width="9.00390625" style="33" customWidth="1"/>
  </cols>
  <sheetData>
    <row r="1" spans="1:9" ht="44.25">
      <c r="A1" s="51"/>
      <c r="B1" s="53" t="s">
        <v>43</v>
      </c>
      <c r="C1" s="52" t="s">
        <v>44</v>
      </c>
      <c r="D1" s="51"/>
      <c r="E1" s="77"/>
      <c r="F1" s="51"/>
      <c r="G1" s="52"/>
      <c r="H1" s="51"/>
      <c r="I1" s="77"/>
    </row>
    <row r="3" spans="2:10" ht="20.25">
      <c r="B3" s="5" t="s">
        <v>60</v>
      </c>
      <c r="C3" s="6"/>
      <c r="D3" s="6"/>
      <c r="E3" s="78"/>
      <c r="F3" s="6"/>
      <c r="G3" s="6"/>
      <c r="H3" s="6"/>
      <c r="I3" s="78"/>
      <c r="J3" s="71"/>
    </row>
    <row r="4" spans="2:10" ht="18.75" customHeight="1">
      <c r="B4" s="7" t="s">
        <v>29</v>
      </c>
      <c r="C4" s="6"/>
      <c r="D4" s="6"/>
      <c r="E4" s="78"/>
      <c r="F4" s="6"/>
      <c r="G4" s="6"/>
      <c r="H4" s="6"/>
      <c r="I4" s="78"/>
      <c r="J4" s="71"/>
    </row>
    <row r="6" spans="3:9" ht="18.75">
      <c r="C6" s="87" t="s">
        <v>71</v>
      </c>
      <c r="D6" s="87"/>
      <c r="E6" s="87"/>
      <c r="F6" s="1"/>
      <c r="G6" s="87" t="s">
        <v>68</v>
      </c>
      <c r="H6" s="87"/>
      <c r="I6" s="87"/>
    </row>
    <row r="7" spans="3:10" ht="18" customHeight="1">
      <c r="C7" s="88" t="s">
        <v>69</v>
      </c>
      <c r="D7" s="89"/>
      <c r="E7" s="88"/>
      <c r="F7" s="4"/>
      <c r="G7" s="88" t="s">
        <v>69</v>
      </c>
      <c r="H7" s="89"/>
      <c r="I7" s="88"/>
      <c r="J7" s="4"/>
    </row>
    <row r="8" spans="3:10" ht="21" customHeight="1">
      <c r="C8" s="3">
        <v>2008</v>
      </c>
      <c r="D8" s="4"/>
      <c r="E8" s="68">
        <v>2007</v>
      </c>
      <c r="F8" s="4"/>
      <c r="G8" s="3">
        <f>'Cons IS'!I8</f>
        <v>2008</v>
      </c>
      <c r="H8" s="4"/>
      <c r="I8" s="68">
        <f>'Cons IS'!K8</f>
        <v>2007</v>
      </c>
      <c r="J8" s="4"/>
    </row>
    <row r="9" spans="2:10" ht="18" customHeight="1">
      <c r="B9" s="62"/>
      <c r="C9" s="9"/>
      <c r="D9" s="30"/>
      <c r="E9" s="69"/>
      <c r="F9" s="30"/>
      <c r="G9" s="9"/>
      <c r="H9" s="30"/>
      <c r="I9" s="69"/>
      <c r="J9" s="31"/>
    </row>
    <row r="10" spans="2:10" ht="18" customHeight="1">
      <c r="B10" s="62" t="s">
        <v>66</v>
      </c>
      <c r="C10" s="9"/>
      <c r="D10" s="30"/>
      <c r="E10" s="69"/>
      <c r="F10" s="30"/>
      <c r="G10" s="9"/>
      <c r="H10" s="30"/>
      <c r="I10" s="69"/>
      <c r="J10" s="31"/>
    </row>
    <row r="11" spans="2:10" ht="18" customHeight="1">
      <c r="B11" s="63" t="s">
        <v>10</v>
      </c>
      <c r="C11" s="9">
        <v>539</v>
      </c>
      <c r="D11" s="30"/>
      <c r="E11" s="69">
        <v>515</v>
      </c>
      <c r="F11" s="30"/>
      <c r="G11" s="9">
        <v>686</v>
      </c>
      <c r="H11" s="30"/>
      <c r="I11" s="69">
        <v>857</v>
      </c>
      <c r="J11" s="31"/>
    </row>
    <row r="12" spans="2:10" ht="18" customHeight="1">
      <c r="B12" s="63" t="s">
        <v>5</v>
      </c>
      <c r="C12" s="9" t="s">
        <v>42</v>
      </c>
      <c r="D12" s="30"/>
      <c r="E12" s="69">
        <v>0</v>
      </c>
      <c r="F12" s="30"/>
      <c r="G12" s="9">
        <v>382</v>
      </c>
      <c r="H12" s="30"/>
      <c r="I12" s="69">
        <v>0</v>
      </c>
      <c r="J12" s="31"/>
    </row>
    <row r="13" spans="2:10" ht="27">
      <c r="B13" s="63" t="s">
        <v>67</v>
      </c>
      <c r="C13" s="11">
        <v>267</v>
      </c>
      <c r="D13" s="30"/>
      <c r="E13" s="79">
        <v>-78</v>
      </c>
      <c r="F13" s="30"/>
      <c r="G13" s="11">
        <v>484</v>
      </c>
      <c r="H13" s="30"/>
      <c r="I13" s="79">
        <v>79</v>
      </c>
      <c r="J13" s="31"/>
    </row>
    <row r="14" spans="2:10" ht="6.75" customHeight="1">
      <c r="B14" s="62"/>
      <c r="C14" s="9"/>
      <c r="D14" s="30"/>
      <c r="E14" s="69"/>
      <c r="F14" s="30"/>
      <c r="G14" s="9"/>
      <c r="H14" s="30"/>
      <c r="I14" s="69"/>
      <c r="J14" s="31"/>
    </row>
    <row r="15" spans="2:10" ht="18" customHeight="1">
      <c r="B15" s="8" t="s">
        <v>61</v>
      </c>
      <c r="C15" s="32">
        <f>SUM(C11:C14)</f>
        <v>806</v>
      </c>
      <c r="D15" s="30"/>
      <c r="E15" s="80">
        <f>SUM(E11:E14)</f>
        <v>437</v>
      </c>
      <c r="F15" s="30"/>
      <c r="G15" s="32">
        <f>SUM(G11:G14)</f>
        <v>1552</v>
      </c>
      <c r="H15" s="30"/>
      <c r="I15" s="80">
        <f>SUM(I11:I14)</f>
        <v>936</v>
      </c>
      <c r="J15" s="31"/>
    </row>
    <row r="16" spans="2:10" ht="8.25" customHeight="1">
      <c r="B16" s="8"/>
      <c r="C16" s="32"/>
      <c r="D16" s="30"/>
      <c r="E16" s="80"/>
      <c r="F16" s="30"/>
      <c r="G16" s="32"/>
      <c r="H16" s="30"/>
      <c r="I16" s="80"/>
      <c r="J16" s="31"/>
    </row>
    <row r="17" spans="2:10" ht="18" customHeight="1">
      <c r="B17" s="8" t="s">
        <v>80</v>
      </c>
      <c r="C17" s="9">
        <v>-242</v>
      </c>
      <c r="D17" s="30"/>
      <c r="E17" s="69">
        <v>-2</v>
      </c>
      <c r="F17" s="30"/>
      <c r="G17" s="9">
        <v>-127</v>
      </c>
      <c r="H17" s="30"/>
      <c r="I17" s="69">
        <v>-699</v>
      </c>
      <c r="J17" s="31"/>
    </row>
    <row r="18" spans="2:10" ht="8.25" customHeight="1">
      <c r="B18" s="8"/>
      <c r="C18" s="32"/>
      <c r="D18" s="30"/>
      <c r="E18" s="80"/>
      <c r="F18" s="30"/>
      <c r="G18" s="32"/>
      <c r="H18" s="30"/>
      <c r="I18" s="80"/>
      <c r="J18" s="31"/>
    </row>
    <row r="19" spans="2:10" ht="19.5" customHeight="1">
      <c r="B19" s="8" t="s">
        <v>79</v>
      </c>
      <c r="C19" s="9">
        <v>-633</v>
      </c>
      <c r="D19" s="30"/>
      <c r="E19" s="69">
        <v>1</v>
      </c>
      <c r="F19" s="30"/>
      <c r="G19" s="9">
        <v>-521</v>
      </c>
      <c r="H19" s="30"/>
      <c r="I19" s="69">
        <v>37</v>
      </c>
      <c r="J19" s="31"/>
    </row>
    <row r="20" spans="2:10" ht="27">
      <c r="B20" s="12" t="s">
        <v>62</v>
      </c>
      <c r="C20" s="9">
        <v>44</v>
      </c>
      <c r="D20" s="30"/>
      <c r="E20" s="69">
        <v>6</v>
      </c>
      <c r="F20" s="30"/>
      <c r="G20" s="9">
        <v>92</v>
      </c>
      <c r="H20" s="30"/>
      <c r="I20" s="69">
        <v>12</v>
      </c>
      <c r="J20" s="31"/>
    </row>
    <row r="21" spans="2:10" ht="13.5" customHeight="1">
      <c r="B21" s="12"/>
      <c r="C21" s="11"/>
      <c r="D21" s="30"/>
      <c r="E21" s="79"/>
      <c r="F21" s="30"/>
      <c r="G21" s="11"/>
      <c r="H21" s="30"/>
      <c r="I21" s="79"/>
      <c r="J21" s="31"/>
    </row>
    <row r="22" spans="2:10" ht="27">
      <c r="B22" s="12" t="s">
        <v>65</v>
      </c>
      <c r="C22" s="32">
        <f>SUM(C15:C20)</f>
        <v>-25</v>
      </c>
      <c r="D22" s="30"/>
      <c r="E22" s="80">
        <f>SUM(E15:E20)</f>
        <v>442</v>
      </c>
      <c r="F22" s="30"/>
      <c r="G22" s="32">
        <f>SUM(G15:G20)</f>
        <v>996</v>
      </c>
      <c r="H22" s="30"/>
      <c r="I22" s="80">
        <f>SUM(I15:I20)</f>
        <v>286</v>
      </c>
      <c r="J22" s="31"/>
    </row>
    <row r="23" spans="2:10" ht="8.25" customHeight="1">
      <c r="B23" s="8"/>
      <c r="C23" s="32"/>
      <c r="D23" s="30"/>
      <c r="E23" s="80"/>
      <c r="F23" s="30"/>
      <c r="G23" s="32"/>
      <c r="H23" s="30"/>
      <c r="I23" s="80"/>
      <c r="J23" s="31"/>
    </row>
    <row r="24" spans="2:10" ht="16.5">
      <c r="B24" s="8" t="s">
        <v>63</v>
      </c>
      <c r="C24" s="32">
        <v>2509</v>
      </c>
      <c r="D24" s="31"/>
      <c r="E24" s="80">
        <v>1176</v>
      </c>
      <c r="F24" s="31"/>
      <c r="G24" s="32">
        <v>1488</v>
      </c>
      <c r="H24" s="31"/>
      <c r="I24" s="80">
        <v>1332</v>
      </c>
      <c r="J24" s="31"/>
    </row>
    <row r="25" spans="2:10" ht="8.25" customHeight="1">
      <c r="B25" s="8"/>
      <c r="C25" s="32"/>
      <c r="D25" s="30"/>
      <c r="E25" s="80"/>
      <c r="F25" s="30"/>
      <c r="G25" s="32"/>
      <c r="H25" s="30"/>
      <c r="I25" s="80"/>
      <c r="J25" s="31"/>
    </row>
    <row r="26" spans="2:10" ht="27.75" thickBot="1">
      <c r="B26" s="8" t="s">
        <v>64</v>
      </c>
      <c r="C26" s="34">
        <f>SUM(C22:C25)</f>
        <v>2484</v>
      </c>
      <c r="D26" s="13"/>
      <c r="E26" s="81">
        <f>SUM(E22:E25)</f>
        <v>1618</v>
      </c>
      <c r="F26" s="13"/>
      <c r="G26" s="34">
        <f>SUM(G22:G25)</f>
        <v>2484</v>
      </c>
      <c r="H26" s="13"/>
      <c r="I26" s="81">
        <f>SUM(I22:I25)</f>
        <v>1618</v>
      </c>
      <c r="J26" s="26"/>
    </row>
    <row r="27" spans="2:10" ht="15.75" thickTop="1">
      <c r="B27" s="8"/>
      <c r="J27" s="26"/>
    </row>
    <row r="28" spans="2:10" ht="15">
      <c r="B28" s="13"/>
      <c r="C28" s="13"/>
      <c r="D28" s="13"/>
      <c r="E28" s="83"/>
      <c r="F28" s="13"/>
      <c r="G28" s="13"/>
      <c r="H28" s="13"/>
      <c r="I28" s="83"/>
      <c r="J28" s="26"/>
    </row>
  </sheetData>
  <mergeCells count="4">
    <mergeCell ref="G6:I6"/>
    <mergeCell ref="G7:I7"/>
    <mergeCell ref="C6:E6"/>
    <mergeCell ref="C7:E7"/>
  </mergeCells>
  <printOptions/>
  <pageMargins left="0.38" right="0.25" top="1" bottom="1" header="0.5" footer="0.5"/>
  <pageSetup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7">
      <selection activeCell="I10" sqref="I10:I24"/>
    </sheetView>
  </sheetViews>
  <sheetFormatPr defaultColWidth="9.00390625" defaultRowHeight="15"/>
  <cols>
    <col min="1" max="1" width="3.25390625" style="0" customWidth="1"/>
    <col min="2" max="2" width="31.875" style="0" customWidth="1"/>
    <col min="3" max="3" width="13.00390625" style="0" customWidth="1"/>
    <col min="4" max="4" width="0.74609375" style="0" customWidth="1"/>
    <col min="5" max="5" width="11.75390625" style="0" customWidth="1"/>
    <col min="6" max="6" width="1.12109375" style="0" customWidth="1"/>
    <col min="7" max="7" width="11.75390625" style="0" customWidth="1"/>
    <col min="8" max="8" width="0.74609375" style="0" customWidth="1"/>
    <col min="9" max="9" width="11.875" style="0" customWidth="1"/>
    <col min="10" max="10" width="0.875" style="0" customWidth="1"/>
  </cols>
  <sheetData>
    <row r="1" spans="1:10" ht="44.25">
      <c r="A1" s="51"/>
      <c r="B1" s="53" t="s">
        <v>43</v>
      </c>
      <c r="C1" s="52" t="s">
        <v>44</v>
      </c>
      <c r="D1" s="51"/>
      <c r="E1" s="52"/>
      <c r="F1" s="51"/>
      <c r="G1" s="51"/>
      <c r="H1" s="51"/>
      <c r="I1" s="51"/>
      <c r="J1" s="51"/>
    </row>
    <row r="2" spans="1:10" ht="20.25" customHeight="1">
      <c r="A2" s="33"/>
      <c r="B2" s="50"/>
      <c r="C2" s="54"/>
      <c r="D2" s="33"/>
      <c r="E2" s="33"/>
      <c r="F2" s="33"/>
      <c r="G2" s="33"/>
      <c r="H2" s="33"/>
      <c r="I2" s="33"/>
      <c r="J2" s="33"/>
    </row>
    <row r="3" ht="18.75">
      <c r="B3" s="48"/>
    </row>
    <row r="4" spans="2:12" ht="18.75" customHeight="1">
      <c r="B4" s="49" t="s">
        <v>45</v>
      </c>
      <c r="C4" s="87" t="s">
        <v>71</v>
      </c>
      <c r="D4" s="87"/>
      <c r="E4" s="87"/>
      <c r="F4" s="1"/>
      <c r="G4" s="36"/>
      <c r="H4" s="36"/>
      <c r="I4" s="36"/>
      <c r="K4" s="36"/>
      <c r="L4" s="36"/>
    </row>
    <row r="5" spans="3:12" ht="18.75" customHeight="1">
      <c r="C5" s="88" t="s">
        <v>69</v>
      </c>
      <c r="D5" s="89"/>
      <c r="E5" s="88"/>
      <c r="F5" s="1"/>
      <c r="G5" s="37" t="s">
        <v>30</v>
      </c>
      <c r="H5" s="37"/>
      <c r="I5" s="37" t="s">
        <v>31</v>
      </c>
      <c r="K5" s="37"/>
      <c r="L5" s="37"/>
    </row>
    <row r="6" spans="3:9" ht="18.75">
      <c r="C6" s="3">
        <f>'Cons IS'!I8</f>
        <v>2008</v>
      </c>
      <c r="D6" s="4"/>
      <c r="E6" s="3">
        <f>'Cons IS'!K8</f>
        <v>2007</v>
      </c>
      <c r="F6" s="1"/>
      <c r="G6" s="2"/>
      <c r="H6" s="4"/>
      <c r="I6" s="2">
        <f>C6</f>
        <v>2008</v>
      </c>
    </row>
    <row r="7" spans="3:9" ht="18.75">
      <c r="C7" s="35"/>
      <c r="D7" s="4"/>
      <c r="E7" s="35" t="s">
        <v>29</v>
      </c>
      <c r="F7" s="1"/>
      <c r="G7" s="4"/>
      <c r="H7" s="4"/>
      <c r="I7" s="4"/>
    </row>
    <row r="8" spans="2:9" ht="18" customHeight="1">
      <c r="B8" s="8"/>
      <c r="C8" s="9"/>
      <c r="D8" s="30"/>
      <c r="E8" s="9"/>
      <c r="F8" s="30"/>
      <c r="G8" s="9"/>
      <c r="H8" s="30"/>
      <c r="I8" s="9"/>
    </row>
    <row r="9" spans="2:10" ht="18" customHeight="1">
      <c r="B9" s="38" t="s">
        <v>32</v>
      </c>
      <c r="C9" s="11"/>
      <c r="D9" s="39"/>
      <c r="E9" s="11"/>
      <c r="F9" s="39"/>
      <c r="G9" s="11"/>
      <c r="H9" s="39"/>
      <c r="I9" s="11"/>
      <c r="J9" s="11"/>
    </row>
    <row r="10" spans="2:12" ht="18" customHeight="1">
      <c r="B10" s="40" t="s">
        <v>34</v>
      </c>
      <c r="C10" s="9">
        <v>1573</v>
      </c>
      <c r="D10" s="30"/>
      <c r="E10" s="9">
        <v>1416</v>
      </c>
      <c r="F10" s="30"/>
      <c r="G10" s="47">
        <v>0.11</v>
      </c>
      <c r="H10" s="30"/>
      <c r="I10" s="47">
        <v>0.56</v>
      </c>
      <c r="L10" s="70"/>
    </row>
    <row r="11" spans="2:12" ht="18" customHeight="1">
      <c r="B11" s="40" t="s">
        <v>33</v>
      </c>
      <c r="C11" s="9">
        <v>814</v>
      </c>
      <c r="D11" s="30"/>
      <c r="E11" s="9">
        <v>653</v>
      </c>
      <c r="F11" s="30"/>
      <c r="G11" s="47">
        <v>0.25</v>
      </c>
      <c r="H11" s="31"/>
      <c r="I11" s="47">
        <v>0.29</v>
      </c>
      <c r="L11" s="67"/>
    </row>
    <row r="12" spans="2:12" ht="18" customHeight="1">
      <c r="B12" s="40" t="s">
        <v>35</v>
      </c>
      <c r="C12" s="9">
        <v>436</v>
      </c>
      <c r="D12" s="30"/>
      <c r="E12" s="9">
        <v>317</v>
      </c>
      <c r="F12" s="30"/>
      <c r="G12" s="47">
        <v>0.38</v>
      </c>
      <c r="H12" s="30"/>
      <c r="I12" s="47">
        <v>0.15</v>
      </c>
      <c r="L12" s="67"/>
    </row>
    <row r="13" spans="2:12" s="44" customFormat="1" ht="20.25" thickBot="1">
      <c r="B13" s="41" t="s">
        <v>36</v>
      </c>
      <c r="C13" s="42">
        <f>SUM(C10:C12)</f>
        <v>2823</v>
      </c>
      <c r="D13" s="43"/>
      <c r="E13" s="42">
        <f>SUM(E10:E12)</f>
        <v>2386</v>
      </c>
      <c r="F13" s="43"/>
      <c r="G13" s="46">
        <v>0.18</v>
      </c>
      <c r="H13" s="43"/>
      <c r="I13" s="46">
        <f>SUM(I10:I12)</f>
        <v>1</v>
      </c>
      <c r="L13" s="76"/>
    </row>
    <row r="14" spans="2:9" ht="18" customHeight="1" thickTop="1">
      <c r="B14" s="8"/>
      <c r="C14" s="9"/>
      <c r="D14" s="30"/>
      <c r="E14" s="9"/>
      <c r="F14" s="30"/>
      <c r="G14" s="9"/>
      <c r="H14" s="30"/>
      <c r="I14" s="9"/>
    </row>
    <row r="15" spans="2:10" ht="18" customHeight="1">
      <c r="B15" s="38" t="s">
        <v>37</v>
      </c>
      <c r="C15" s="11"/>
      <c r="D15" s="39"/>
      <c r="E15" s="11"/>
      <c r="F15" s="39"/>
      <c r="G15" s="11"/>
      <c r="H15" s="39"/>
      <c r="I15" s="11"/>
      <c r="J15" s="11"/>
    </row>
    <row r="16" spans="2:9" ht="18.75">
      <c r="B16" s="40" t="s">
        <v>38</v>
      </c>
      <c r="C16" s="9">
        <v>2667</v>
      </c>
      <c r="D16" s="30"/>
      <c r="E16" s="9">
        <v>2243</v>
      </c>
      <c r="F16" s="30"/>
      <c r="G16" s="47">
        <v>0.19</v>
      </c>
      <c r="H16" s="30"/>
      <c r="I16" s="47">
        <v>0.94</v>
      </c>
    </row>
    <row r="17" spans="2:9" ht="18.75">
      <c r="B17" s="40" t="s">
        <v>39</v>
      </c>
      <c r="C17" s="9">
        <v>156</v>
      </c>
      <c r="D17" s="30"/>
      <c r="E17" s="9">
        <v>143</v>
      </c>
      <c r="F17" s="30"/>
      <c r="G17" s="47">
        <v>0.09</v>
      </c>
      <c r="H17" s="30"/>
      <c r="I17" s="47">
        <v>0.06</v>
      </c>
    </row>
    <row r="18" spans="2:9" ht="20.25" thickBot="1">
      <c r="B18" s="41" t="s">
        <v>36</v>
      </c>
      <c r="C18" s="42">
        <f>SUM(C16:C17)</f>
        <v>2823</v>
      </c>
      <c r="D18" s="43"/>
      <c r="E18" s="42">
        <f>SUM(E16:E17)</f>
        <v>2386</v>
      </c>
      <c r="F18" s="43"/>
      <c r="G18" s="46">
        <v>0.18</v>
      </c>
      <c r="H18" s="43"/>
      <c r="I18" s="46">
        <f>SUM(I16:I17)</f>
        <v>1</v>
      </c>
    </row>
    <row r="19" spans="2:9" ht="17.25" thickTop="1">
      <c r="B19" s="12"/>
      <c r="C19" s="9"/>
      <c r="D19" s="30"/>
      <c r="E19" s="9"/>
      <c r="F19" s="30"/>
      <c r="G19" s="9"/>
      <c r="H19" s="30"/>
      <c r="I19" s="9"/>
    </row>
    <row r="20" spans="2:10" ht="18" customHeight="1">
      <c r="B20" s="38" t="s">
        <v>40</v>
      </c>
      <c r="C20" s="11"/>
      <c r="D20" s="39"/>
      <c r="E20" s="11"/>
      <c r="F20" s="39"/>
      <c r="G20" s="11"/>
      <c r="H20" s="39"/>
      <c r="I20" s="11"/>
      <c r="J20" s="11"/>
    </row>
    <row r="21" spans="2:11" ht="18" customHeight="1">
      <c r="B21" s="40" t="s">
        <v>34</v>
      </c>
      <c r="C21" s="9">
        <v>1505</v>
      </c>
      <c r="D21" s="30"/>
      <c r="E21" s="9">
        <v>1341</v>
      </c>
      <c r="F21" s="30"/>
      <c r="G21" s="61">
        <v>0.12</v>
      </c>
      <c r="H21" s="61"/>
      <c r="I21" s="61">
        <v>0.56</v>
      </c>
      <c r="K21" s="70"/>
    </row>
    <row r="22" spans="2:11" ht="18" customHeight="1">
      <c r="B22" s="40" t="s">
        <v>33</v>
      </c>
      <c r="C22" s="9">
        <v>762</v>
      </c>
      <c r="D22" s="30"/>
      <c r="E22" s="9">
        <v>610</v>
      </c>
      <c r="F22" s="30"/>
      <c r="G22" s="61">
        <v>0.25</v>
      </c>
      <c r="H22" s="61"/>
      <c r="I22" s="61">
        <v>0.29</v>
      </c>
      <c r="K22" s="67"/>
    </row>
    <row r="23" spans="2:11" ht="18" customHeight="1">
      <c r="B23" s="40" t="s">
        <v>35</v>
      </c>
      <c r="C23" s="9">
        <v>400</v>
      </c>
      <c r="D23" s="30"/>
      <c r="E23" s="9">
        <v>292</v>
      </c>
      <c r="F23" s="30"/>
      <c r="G23" s="61">
        <v>0.37</v>
      </c>
      <c r="H23" s="61"/>
      <c r="I23" s="61">
        <v>0.15</v>
      </c>
      <c r="K23" s="67"/>
    </row>
    <row r="24" spans="2:11" s="44" customFormat="1" ht="20.25" thickBot="1">
      <c r="B24" s="41" t="s">
        <v>36</v>
      </c>
      <c r="C24" s="42">
        <f>SUM(C21:C23)</f>
        <v>2667</v>
      </c>
      <c r="D24" s="43"/>
      <c r="E24" s="42">
        <f>SUM(E21:E23)</f>
        <v>2243</v>
      </c>
      <c r="F24" s="43"/>
      <c r="G24" s="46">
        <v>0.19</v>
      </c>
      <c r="H24" s="43"/>
      <c r="I24" s="46">
        <f>SUM(I21:I23)</f>
        <v>1</v>
      </c>
      <c r="K24" s="76"/>
    </row>
    <row r="25" spans="2:9" ht="15.75" thickTop="1">
      <c r="B25" s="13"/>
      <c r="C25" s="13"/>
      <c r="D25" s="13"/>
      <c r="E25" s="13"/>
      <c r="F25" s="13"/>
      <c r="G25" s="13"/>
      <c r="H25" s="13"/>
      <c r="I25" s="13"/>
    </row>
    <row r="27" ht="17.25">
      <c r="B27" s="45" t="s">
        <v>81</v>
      </c>
    </row>
    <row r="28" ht="17.25">
      <c r="B28" s="45" t="s">
        <v>41</v>
      </c>
    </row>
  </sheetData>
  <mergeCells count="2">
    <mergeCell ref="C4:E4"/>
    <mergeCell ref="C5:E5"/>
  </mergeCells>
  <printOptions/>
  <pageMargins left="0.38" right="0.4" top="1" bottom="1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7">
      <selection activeCell="G24" sqref="G24"/>
    </sheetView>
  </sheetViews>
  <sheetFormatPr defaultColWidth="9.00390625" defaultRowHeight="15"/>
  <cols>
    <col min="1" max="1" width="3.25390625" style="0" customWidth="1"/>
    <col min="2" max="2" width="31.875" style="0" customWidth="1"/>
    <col min="3" max="3" width="13.00390625" style="0" customWidth="1"/>
    <col min="4" max="4" width="0.74609375" style="0" customWidth="1"/>
    <col min="5" max="5" width="11.75390625" style="0" customWidth="1"/>
    <col min="6" max="6" width="1.12109375" style="0" customWidth="1"/>
    <col min="7" max="7" width="11.75390625" style="0" customWidth="1"/>
    <col min="8" max="8" width="0.74609375" style="0" customWidth="1"/>
    <col min="9" max="9" width="11.875" style="0" customWidth="1"/>
    <col min="10" max="10" width="0.875" style="0" customWidth="1"/>
  </cols>
  <sheetData>
    <row r="1" spans="1:10" ht="44.25">
      <c r="A1" s="51"/>
      <c r="B1" s="53" t="s">
        <v>43</v>
      </c>
      <c r="C1" s="52" t="s">
        <v>44</v>
      </c>
      <c r="D1" s="51"/>
      <c r="E1" s="51"/>
      <c r="F1" s="51"/>
      <c r="G1" s="51"/>
      <c r="H1" s="51"/>
      <c r="I1" s="51"/>
      <c r="J1" s="51"/>
    </row>
    <row r="2" spans="1:10" ht="20.25" customHeight="1">
      <c r="A2" s="33"/>
      <c r="B2" s="50"/>
      <c r="C2" s="54"/>
      <c r="D2" s="33"/>
      <c r="E2" s="33"/>
      <c r="F2" s="33"/>
      <c r="G2" s="33"/>
      <c r="H2" s="33"/>
      <c r="I2" s="33"/>
      <c r="J2" s="33"/>
    </row>
    <row r="3" ht="18.75">
      <c r="B3" s="48"/>
    </row>
    <row r="4" spans="2:12" ht="18.75" customHeight="1">
      <c r="B4" s="49" t="s">
        <v>45</v>
      </c>
      <c r="C4" s="87" t="s">
        <v>68</v>
      </c>
      <c r="D4" s="87"/>
      <c r="E4" s="87"/>
      <c r="F4" s="1"/>
      <c r="G4" s="36"/>
      <c r="H4" s="36"/>
      <c r="I4" s="36"/>
      <c r="K4" s="36"/>
      <c r="L4" s="36"/>
    </row>
    <row r="5" spans="3:12" ht="18.75" customHeight="1">
      <c r="C5" s="88" t="s">
        <v>69</v>
      </c>
      <c r="D5" s="89"/>
      <c r="E5" s="88"/>
      <c r="F5" s="1"/>
      <c r="G5" s="37" t="s">
        <v>30</v>
      </c>
      <c r="H5" s="37"/>
      <c r="I5" s="37" t="s">
        <v>31</v>
      </c>
      <c r="K5" s="37"/>
      <c r="L5" s="37"/>
    </row>
    <row r="6" spans="3:9" ht="18.75">
      <c r="C6" s="3">
        <f>'Cons IS'!I8</f>
        <v>2008</v>
      </c>
      <c r="D6" s="4"/>
      <c r="E6" s="3">
        <f>'Cons IS'!K8</f>
        <v>2007</v>
      </c>
      <c r="F6" s="1"/>
      <c r="G6" s="2"/>
      <c r="H6" s="4"/>
      <c r="I6" s="2">
        <f>C6</f>
        <v>2008</v>
      </c>
    </row>
    <row r="7" spans="3:9" ht="18.75">
      <c r="C7" s="35"/>
      <c r="D7" s="4"/>
      <c r="E7" s="35" t="s">
        <v>29</v>
      </c>
      <c r="F7" s="1"/>
      <c r="G7" s="4"/>
      <c r="H7" s="4"/>
      <c r="I7" s="4"/>
    </row>
    <row r="8" spans="2:9" ht="18" customHeight="1">
      <c r="B8" s="8"/>
      <c r="C8" s="9"/>
      <c r="D8" s="30"/>
      <c r="E8" s="9"/>
      <c r="F8" s="30"/>
      <c r="G8" s="9"/>
      <c r="H8" s="30"/>
      <c r="I8" s="9"/>
    </row>
    <row r="9" spans="2:10" ht="18" customHeight="1">
      <c r="B9" s="38" t="s">
        <v>32</v>
      </c>
      <c r="C9" s="11"/>
      <c r="D9" s="39"/>
      <c r="E9" s="11"/>
      <c r="F9" s="39"/>
      <c r="G9" s="11"/>
      <c r="H9" s="39"/>
      <c r="I9" s="11"/>
      <c r="J9" s="11"/>
    </row>
    <row r="10" spans="2:9" ht="18" customHeight="1">
      <c r="B10" s="40" t="s">
        <v>34</v>
      </c>
      <c r="C10" s="9">
        <v>3006</v>
      </c>
      <c r="D10" s="30"/>
      <c r="E10" s="9">
        <v>2554</v>
      </c>
      <c r="F10" s="30"/>
      <c r="G10" s="47">
        <v>0.18</v>
      </c>
      <c r="H10" s="30"/>
      <c r="I10" s="47">
        <v>0.56</v>
      </c>
    </row>
    <row r="11" spans="2:9" ht="18" customHeight="1">
      <c r="B11" s="40" t="s">
        <v>33</v>
      </c>
      <c r="C11" s="9">
        <v>1537</v>
      </c>
      <c r="D11" s="30"/>
      <c r="E11" s="9">
        <v>1272</v>
      </c>
      <c r="F11" s="30"/>
      <c r="G11" s="47">
        <v>0.21</v>
      </c>
      <c r="H11" s="31"/>
      <c r="I11" s="47">
        <v>0.28</v>
      </c>
    </row>
    <row r="12" spans="2:9" ht="18" customHeight="1">
      <c r="B12" s="40" t="s">
        <v>35</v>
      </c>
      <c r="C12" s="9">
        <v>852</v>
      </c>
      <c r="D12" s="30"/>
      <c r="E12" s="9">
        <v>640</v>
      </c>
      <c r="F12" s="30"/>
      <c r="G12" s="47">
        <v>0.33</v>
      </c>
      <c r="H12" s="30"/>
      <c r="I12" s="47">
        <v>0.16</v>
      </c>
    </row>
    <row r="13" spans="2:9" s="44" customFormat="1" ht="20.25" thickBot="1">
      <c r="B13" s="41" t="s">
        <v>36</v>
      </c>
      <c r="C13" s="42">
        <f>SUM(C10:C12)</f>
        <v>5395</v>
      </c>
      <c r="D13" s="43"/>
      <c r="E13" s="42">
        <f>SUM(E10:E12)</f>
        <v>4466</v>
      </c>
      <c r="F13" s="43"/>
      <c r="G13" s="46">
        <v>0.21</v>
      </c>
      <c r="H13" s="43"/>
      <c r="I13" s="46">
        <f>SUM(I10:I12)</f>
        <v>1</v>
      </c>
    </row>
    <row r="14" spans="2:9" ht="18" customHeight="1" thickTop="1">
      <c r="B14" s="8"/>
      <c r="C14" s="9"/>
      <c r="D14" s="30"/>
      <c r="E14" s="9"/>
      <c r="F14" s="30"/>
      <c r="G14" s="9"/>
      <c r="H14" s="30"/>
      <c r="I14" s="9"/>
    </row>
    <row r="15" spans="2:10" ht="18" customHeight="1">
      <c r="B15" s="38" t="s">
        <v>37</v>
      </c>
      <c r="C15" s="11"/>
      <c r="D15" s="39"/>
      <c r="E15" s="11"/>
      <c r="F15" s="39"/>
      <c r="G15" s="11"/>
      <c r="H15" s="39"/>
      <c r="I15" s="11"/>
      <c r="J15" s="11"/>
    </row>
    <row r="16" spans="2:9" ht="18.75">
      <c r="B16" s="40" t="s">
        <v>38</v>
      </c>
      <c r="C16" s="9">
        <v>5086</v>
      </c>
      <c r="D16" s="30"/>
      <c r="E16" s="9">
        <v>4175</v>
      </c>
      <c r="F16" s="30"/>
      <c r="G16" s="47">
        <v>0.22</v>
      </c>
      <c r="H16" s="30"/>
      <c r="I16" s="47">
        <v>0.94</v>
      </c>
    </row>
    <row r="17" spans="2:9" ht="18.75">
      <c r="B17" s="40" t="s">
        <v>39</v>
      </c>
      <c r="C17" s="9">
        <v>309</v>
      </c>
      <c r="D17" s="30"/>
      <c r="E17" s="9">
        <v>291</v>
      </c>
      <c r="F17" s="30"/>
      <c r="G17" s="47">
        <v>0.06</v>
      </c>
      <c r="H17" s="30"/>
      <c r="I17" s="47">
        <v>0.06</v>
      </c>
    </row>
    <row r="18" spans="2:9" ht="20.25" thickBot="1">
      <c r="B18" s="41" t="s">
        <v>36</v>
      </c>
      <c r="C18" s="42">
        <f>SUM(C16:C17)</f>
        <v>5395</v>
      </c>
      <c r="D18" s="43"/>
      <c r="E18" s="42">
        <f>SUM(E16:E17)</f>
        <v>4466</v>
      </c>
      <c r="F18" s="43"/>
      <c r="G18" s="46">
        <v>0.21</v>
      </c>
      <c r="H18" s="43"/>
      <c r="I18" s="46">
        <f>SUM(I16:I17)</f>
        <v>1</v>
      </c>
    </row>
    <row r="19" spans="2:9" ht="17.25" thickTop="1">
      <c r="B19" s="12"/>
      <c r="C19" s="9"/>
      <c r="D19" s="30"/>
      <c r="E19" s="9"/>
      <c r="F19" s="30"/>
      <c r="G19" s="9"/>
      <c r="H19" s="30"/>
      <c r="I19" s="9"/>
    </row>
    <row r="20" spans="2:10" ht="18" customHeight="1">
      <c r="B20" s="38" t="s">
        <v>40</v>
      </c>
      <c r="C20" s="11"/>
      <c r="D20" s="39"/>
      <c r="E20" s="11"/>
      <c r="F20" s="39"/>
      <c r="G20" s="11"/>
      <c r="H20" s="39"/>
      <c r="I20" s="11"/>
      <c r="J20" s="11"/>
    </row>
    <row r="21" spans="2:9" ht="18" customHeight="1">
      <c r="B21" s="40" t="s">
        <v>34</v>
      </c>
      <c r="C21" s="9">
        <v>2873</v>
      </c>
      <c r="D21" s="30"/>
      <c r="E21" s="9">
        <v>2412</v>
      </c>
      <c r="F21" s="30"/>
      <c r="G21" s="61">
        <v>0.19</v>
      </c>
      <c r="H21" s="61"/>
      <c r="I21" s="61">
        <v>0.57</v>
      </c>
    </row>
    <row r="22" spans="2:9" ht="18" customHeight="1">
      <c r="B22" s="40" t="s">
        <v>33</v>
      </c>
      <c r="C22" s="9">
        <v>1429</v>
      </c>
      <c r="D22" s="30"/>
      <c r="E22" s="9">
        <v>1177</v>
      </c>
      <c r="F22" s="30"/>
      <c r="G22" s="61">
        <v>0.21</v>
      </c>
      <c r="H22" s="61"/>
      <c r="I22" s="61">
        <v>0.28</v>
      </c>
    </row>
    <row r="23" spans="2:9" ht="18" customHeight="1">
      <c r="B23" s="40" t="s">
        <v>35</v>
      </c>
      <c r="C23" s="9">
        <v>784</v>
      </c>
      <c r="D23" s="30"/>
      <c r="E23" s="9">
        <v>586</v>
      </c>
      <c r="F23" s="30"/>
      <c r="G23" s="61">
        <v>0.34</v>
      </c>
      <c r="H23" s="61"/>
      <c r="I23" s="61">
        <v>0.15</v>
      </c>
    </row>
    <row r="24" spans="2:9" s="44" customFormat="1" ht="20.25" thickBot="1">
      <c r="B24" s="41" t="s">
        <v>36</v>
      </c>
      <c r="C24" s="42">
        <f>SUM(C21:C23)</f>
        <v>5086</v>
      </c>
      <c r="D24" s="43"/>
      <c r="E24" s="42">
        <f>SUM(E21:E23)</f>
        <v>4175</v>
      </c>
      <c r="F24" s="43"/>
      <c r="G24" s="46">
        <v>0.22</v>
      </c>
      <c r="H24" s="43"/>
      <c r="I24" s="46">
        <f>SUM(I21:I23)</f>
        <v>1</v>
      </c>
    </row>
    <row r="25" spans="2:9" ht="15.75" thickTop="1">
      <c r="B25" s="13"/>
      <c r="C25" s="13"/>
      <c r="D25" s="13"/>
      <c r="E25" s="13"/>
      <c r="F25" s="13"/>
      <c r="G25" s="13"/>
      <c r="H25" s="13"/>
      <c r="I25" s="13"/>
    </row>
    <row r="27" ht="18" customHeight="1">
      <c r="B27" s="45" t="s">
        <v>82</v>
      </c>
    </row>
    <row r="28" ht="17.25">
      <c r="B28" s="45" t="s">
        <v>41</v>
      </c>
    </row>
  </sheetData>
  <mergeCells count="2">
    <mergeCell ref="C4:E4"/>
    <mergeCell ref="C5:E5"/>
  </mergeCells>
  <printOptions/>
  <pageMargins left="0.38" right="0.4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Teva</dc:creator>
  <cp:keywords/>
  <dc:description/>
  <cp:lastModifiedBy>EHolzman</cp:lastModifiedBy>
  <cp:lastPrinted>2008-07-28T18:27:13Z</cp:lastPrinted>
  <dcterms:created xsi:type="dcterms:W3CDTF">2008-03-11T12:10:01Z</dcterms:created>
  <dcterms:modified xsi:type="dcterms:W3CDTF">2008-07-28T18:34:57Z</dcterms:modified>
  <cp:category/>
  <cp:version/>
  <cp:contentType/>
  <cp:contentStatus/>
</cp:coreProperties>
</file>