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udolphJ\Documents\Investor Relations\Annual report\"/>
    </mc:Choice>
  </mc:AlternateContent>
  <bookViews>
    <workbookView xWindow="0" yWindow="0" windowWidth="28800" windowHeight="11610" tabRatio="891" firstSheet="8" activeTab="14"/>
  </bookViews>
  <sheets>
    <sheet name="Index" sheetId="1" r:id="rId1"/>
    <sheet name="01 Quarterly revenue" sheetId="37" r:id="rId2"/>
    <sheet name="02 Regional results" sheetId="38" r:id="rId3"/>
    <sheet name="03 Adjusted income statement" sheetId="4" r:id="rId4"/>
    <sheet name="04 Cash flow" sheetId="5" r:id="rId5"/>
    <sheet name="05 Half year regional" sheetId="39" r:id="rId6"/>
    <sheet name="06 Mobile customers" sheetId="40" r:id="rId7"/>
    <sheet name="07 Fixed broadband customers" sheetId="41" r:id="rId8"/>
    <sheet name="08 Mobile churn" sheetId="42" r:id="rId9"/>
    <sheet name="09 Mobile voice usage" sheetId="43" r:id="rId10"/>
    <sheet name="10 Mobile messaging usage" sheetId="45" r:id="rId11"/>
    <sheet name="11 Mobile data usage" sheetId="46" r:id="rId12"/>
    <sheet name="12 Mobile ARPU" sheetId="47" r:id="rId13"/>
    <sheet name="13 Smartphones" sheetId="48" r:id="rId14"/>
    <sheet name="14 Average forex rates" sheetId="16" r:id="rId15"/>
    <sheet name="15 Definitions" sheetId="17" r:id="rId16"/>
  </sheets>
  <definedNames>
    <definedName name="FY_reg_results" localSheetId="6">#REF!</definedName>
    <definedName name="FY_reg_results">#REF!</definedName>
    <definedName name="_xlnm.Print_Area" localSheetId="1">'01 Quarterly revenue'!$A$1:$T$183</definedName>
    <definedName name="_xlnm.Print_Area" localSheetId="2">'02 Regional results'!$A$1:$L$362</definedName>
    <definedName name="_xlnm.Print_Area" localSheetId="3">'03 Adjusted income statement'!$A$1:$F$22</definedName>
    <definedName name="_xlnm.Print_Area" localSheetId="4">'04 Cash flow'!$A$1:$E$27</definedName>
    <definedName name="_xlnm.Print_Area" localSheetId="5">'05 Half year regional'!$A$1:$AC$49</definedName>
    <definedName name="_xlnm.Print_Area" localSheetId="6">'06 Mobile customers'!$B$1:$AZ$54</definedName>
    <definedName name="_xlnm.Print_Area" localSheetId="7">'07 Fixed broadband customers'!$B$1:$V$45</definedName>
    <definedName name="_xlnm.Print_Area" localSheetId="8">'08 Mobile churn'!$A$1:$L$45</definedName>
    <definedName name="_xlnm.Print_Area" localSheetId="9">'09 Mobile voice usage'!$B$1:$M$37</definedName>
    <definedName name="_xlnm.Print_Area" localSheetId="10">'10 Mobile messaging usage'!$B$1:$M$37</definedName>
    <definedName name="_xlnm.Print_Area" localSheetId="11">'11 Mobile data usage'!$B$1:$M$37</definedName>
    <definedName name="_xlnm.Print_Area" localSheetId="12">'12 Mobile ARPU'!$B$1:$L$64</definedName>
    <definedName name="_xlnm.Print_Area" localSheetId="13">'13 Smartphones'!$A$1:$L$15</definedName>
    <definedName name="_xlnm.Print_Area" localSheetId="15">'15 Definitions'!$A$3:$B$74</definedName>
    <definedName name="_xlnm.Print_Area" localSheetId="0">Index!$B$1:$O$41</definedName>
    <definedName name="_xlnm.Print_Titles" localSheetId="6">'06 Mobile customers'!$B:$C</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0">#REF!</definedName>
    <definedName name="regionalresults_web" localSheetId="11">#REF!</definedName>
    <definedName name="regionalresults_web" localSheetId="12">#REF!</definedName>
    <definedName name="regionalresults_web" localSheetId="13">#REF!</definedName>
    <definedName name="regionalresults_web">#REF!</definedName>
  </definedNames>
  <calcPr calcId="171027" calcOnSave="0"/>
</workbook>
</file>

<file path=xl/calcChain.xml><?xml version="1.0" encoding="utf-8"?>
<calcChain xmlns="http://schemas.openxmlformats.org/spreadsheetml/2006/main">
  <c r="F320" i="38" l="1"/>
  <c r="F319" i="38"/>
  <c r="G320" i="38"/>
  <c r="G319" i="38"/>
  <c r="H320" i="38"/>
  <c r="H319" i="38"/>
  <c r="I320" i="38"/>
  <c r="I319" i="38"/>
  <c r="E11" i="4" l="1"/>
  <c r="E13" i="4" s="1"/>
  <c r="D11" i="4"/>
  <c r="D13" i="4" s="1"/>
  <c r="E7" i="4"/>
  <c r="D7" i="4"/>
  <c r="E8" i="5"/>
  <c r="E13" i="5" s="1"/>
  <c r="E20" i="5" s="1"/>
  <c r="E22" i="5" s="1"/>
  <c r="D8" i="5"/>
  <c r="D13" i="5" s="1"/>
  <c r="D20" i="5" s="1"/>
  <c r="D22" i="5" s="1"/>
  <c r="E22" i="4" l="1"/>
  <c r="E16" i="4"/>
  <c r="E18" i="4" s="1"/>
  <c r="D16" i="4"/>
  <c r="D18" i="4" s="1"/>
  <c r="D22" i="4"/>
  <c r="F21" i="43" l="1"/>
  <c r="F25" i="43" s="1"/>
  <c r="G21" i="43"/>
  <c r="G25" i="43" s="1"/>
  <c r="H21" i="43"/>
  <c r="H25" i="43" s="1"/>
  <c r="I21" i="43"/>
  <c r="I25" i="43" s="1"/>
  <c r="J21" i="43"/>
  <c r="J25" i="43" s="1"/>
  <c r="K21" i="43"/>
  <c r="K25" i="43" s="1"/>
  <c r="L21" i="43"/>
  <c r="L25" i="43" s="1"/>
  <c r="E21" i="43"/>
  <c r="E25" i="43" s="1"/>
</calcChain>
</file>

<file path=xl/sharedStrings.xml><?xml version="1.0" encoding="utf-8"?>
<sst xmlns="http://schemas.openxmlformats.org/spreadsheetml/2006/main" count="1275" uniqueCount="330">
  <si>
    <t>Vodafone Group Plc</t>
  </si>
  <si>
    <t>1 Quarterly revenue analysis</t>
  </si>
  <si>
    <t>2 Regional results</t>
  </si>
  <si>
    <t>3 Adjusted income statement</t>
  </si>
  <si>
    <t>4 Cash flow</t>
  </si>
  <si>
    <t>5 Half-year regional analysis</t>
  </si>
  <si>
    <t>Disclaimer</t>
  </si>
  <si>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</si>
  <si>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</si>
  <si>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</si>
  <si>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</si>
  <si>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</si>
  <si>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</si>
  <si>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</si>
  <si>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</si>
  <si>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</si>
  <si>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</si>
  <si>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</si>
  <si>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</si>
  <si>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</si>
  <si>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</si>
  <si>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</si>
  <si>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</si>
  <si>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</si>
  <si>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</si>
  <si>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</si>
  <si>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</si>
  <si>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</si>
  <si>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Vodacom service revenue</t>
  </si>
  <si>
    <t>Notes:</t>
  </si>
  <si>
    <t>1</t>
  </si>
  <si>
    <t>2</t>
  </si>
  <si>
    <t>Vodacom refers to the Group's interests in Vodacom Group Limited and its subsidiaries including those located outside of South Africa.</t>
  </si>
  <si>
    <t>Included within the Other Africa, Middle East and Asia Pacific segment.</t>
  </si>
  <si>
    <t>Other revenue</t>
  </si>
  <si>
    <t>Direct costs</t>
  </si>
  <si>
    <t>Customer costs</t>
  </si>
  <si>
    <t>Operating expenses</t>
  </si>
  <si>
    <t>Depreciation and amortisation:</t>
  </si>
  <si>
    <t>Acquired intangibles</t>
  </si>
  <si>
    <t>Purchased licences</t>
  </si>
  <si>
    <t>Other</t>
  </si>
  <si>
    <t>Share of result in associates</t>
  </si>
  <si>
    <t>Adjusted operating profit</t>
  </si>
  <si>
    <t>EBITDA margin</t>
  </si>
  <si>
    <t>Depreciation and amortisation</t>
  </si>
  <si>
    <t>Adjusted investment income and financing costs</t>
  </si>
  <si>
    <t>Group adjusted profit before taxation</t>
  </si>
  <si>
    <t>Adjusted income tax expense</t>
  </si>
  <si>
    <t>Non-controlling interests</t>
  </si>
  <si>
    <t>Adjusted profit</t>
  </si>
  <si>
    <t>Weighted average number of shares - basic</t>
  </si>
  <si>
    <t>Income tax expense</t>
  </si>
  <si>
    <t>Adjusted effective tax rate</t>
  </si>
  <si>
    <t>Note:</t>
  </si>
  <si>
    <t>Working capital</t>
  </si>
  <si>
    <t>Disposal of property, plant and equipment</t>
  </si>
  <si>
    <t>Operating free cash flow</t>
  </si>
  <si>
    <t>Taxation</t>
  </si>
  <si>
    <t>Dividends paid to non-controlling shareholders in subsidiaries</t>
  </si>
  <si>
    <t>Interest received and paid</t>
  </si>
  <si>
    <t>Free cash flow</t>
  </si>
  <si>
    <t>Licence and spectrum payments</t>
  </si>
  <si>
    <t>Equity dividends paid</t>
  </si>
  <si>
    <t>Foreign exchange</t>
  </si>
  <si>
    <t>Opening net debt</t>
  </si>
  <si>
    <t>Closing net debt</t>
  </si>
  <si>
    <t>3</t>
  </si>
  <si>
    <t xml:space="preserve">   Turkey</t>
  </si>
  <si>
    <t>Intra-region eliminations</t>
  </si>
  <si>
    <t xml:space="preserve">   Greece</t>
  </si>
  <si>
    <t xml:space="preserve">   Portugal</t>
  </si>
  <si>
    <t>Other AMAP</t>
  </si>
  <si>
    <t xml:space="preserve">   Egypt</t>
  </si>
  <si>
    <t>Inter-region eliminations</t>
  </si>
  <si>
    <t>Group</t>
  </si>
  <si>
    <t>4</t>
  </si>
  <si>
    <t>5</t>
  </si>
  <si>
    <t>Non-Controlled Interests and Common Functions</t>
  </si>
  <si>
    <t>Turkey</t>
  </si>
  <si>
    <t>Hungary</t>
  </si>
  <si>
    <t>Ireland</t>
  </si>
  <si>
    <t>Romania</t>
  </si>
  <si>
    <t>Greece</t>
  </si>
  <si>
    <t>Portugal</t>
  </si>
  <si>
    <t>Albania</t>
  </si>
  <si>
    <t>Malta</t>
  </si>
  <si>
    <t>Other Africa, Middle East and Asia Pacific</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</si>
  <si>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</si>
  <si>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</si>
  <si>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</si>
  <si>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</si>
  <si>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</si>
  <si>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</si>
  <si>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</si>
  <si>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</si>
  <si>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</si>
  <si>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t>Germany (EUR)</t>
  </si>
  <si>
    <t>UK (GBP)</t>
  </si>
  <si>
    <t>Turkey (TRY)</t>
  </si>
  <si>
    <t>Romania (EUR)</t>
  </si>
  <si>
    <t>Italy (EUR)</t>
  </si>
  <si>
    <t>Spain (EUR)</t>
  </si>
  <si>
    <t>Greece (EUR)</t>
  </si>
  <si>
    <t>Portugal (EUR)</t>
  </si>
  <si>
    <t>Egypt (EGP)</t>
  </si>
  <si>
    <t>The number of smartphone devices divided by the number of registered SIMs, excluding data only SIMs.</t>
  </si>
  <si>
    <t>Czech Republic</t>
  </si>
  <si>
    <t>Qatar</t>
  </si>
  <si>
    <t>H1</t>
  </si>
  <si>
    <t>H2</t>
  </si>
  <si>
    <t>FY</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</si>
  <si>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</si>
  <si>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</si>
  <si>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</si>
  <si>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</si>
  <si>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</si>
  <si>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</si>
  <si>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</si>
  <si>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</si>
  <si>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</si>
  <si>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</si>
  <si>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</si>
  <si>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</si>
  <si>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</si>
  <si>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</si>
  <si>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Churn</t>
  </si>
  <si>
    <t>Data attachment</t>
  </si>
  <si>
    <t>Depreciation and other amortisation</t>
  </si>
  <si>
    <t>Direct costs include interconnect costs and other direct costs of providing services.</t>
  </si>
  <si>
    <t>Interconnect costs</t>
  </si>
  <si>
    <t>Mobile customer</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</si>
  <si>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</si>
  <si>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</si>
  <si>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</si>
  <si>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</si>
  <si>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</si>
  <si>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</si>
  <si>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Operating costs</t>
  </si>
  <si>
    <t>Operating expenses plus customer costs other than acquisition and retention costs.</t>
  </si>
  <si>
    <t xml:space="preserve">Organic growth </t>
  </si>
  <si>
    <t>Out-of-bundle</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</si>
  <si>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</si>
  <si>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</si>
  <si>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</si>
  <si>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SIMs</t>
  </si>
  <si>
    <t>See "mobile customer".</t>
  </si>
  <si>
    <t>Smartphone penetration</t>
  </si>
  <si>
    <t>Share of result in associates and joint ventures</t>
  </si>
  <si>
    <t>6 Mobile customers</t>
  </si>
  <si>
    <t>14 Average foreign exchange rates</t>
  </si>
  <si>
    <t>Europe</t>
  </si>
  <si>
    <t>Other Europe</t>
  </si>
  <si>
    <t xml:space="preserve">Other </t>
  </si>
  <si>
    <t>Included within the Other Europe segment.</t>
  </si>
  <si>
    <t>FY 14/15</t>
  </si>
  <si>
    <t>Index</t>
  </si>
  <si>
    <t>Group revenue</t>
  </si>
  <si>
    <t>Mobile customers</t>
  </si>
  <si>
    <t>7 Fixed broadband customers</t>
  </si>
  <si>
    <t>8 Churn</t>
  </si>
  <si>
    <t>9 Voice usage</t>
  </si>
  <si>
    <t>10 Messaging usage</t>
  </si>
  <si>
    <t>11 Data usage</t>
  </si>
  <si>
    <t>12 ARPU</t>
  </si>
  <si>
    <t>13 Smartphones</t>
  </si>
  <si>
    <t>Q4 14/15</t>
  </si>
  <si>
    <t>FY 15/16</t>
  </si>
  <si>
    <t>H2 14/15</t>
  </si>
  <si>
    <t>Includes Hellas Online following its acquisition on 25 November 2014.</t>
  </si>
  <si>
    <t>Other Europe service revenue</t>
  </si>
  <si>
    <t>Other Africa, Middle East and Asia Pacific service revenue</t>
  </si>
  <si>
    <t xml:space="preserve">   Other</t>
  </si>
  <si>
    <t>Q4 14/15 includes 18,000 of other movements relating to the restatement of the customer base.</t>
  </si>
  <si>
    <t>Q4 14/15 includes 14,000 of other movements relating to the restatement of the customer base.</t>
  </si>
  <si>
    <t>Number of customers with a smartphone which has an integrated data tariff or data add-on or data usage entitlement as part of a committed fee.</t>
  </si>
  <si>
    <t>Q1 15/16</t>
  </si>
  <si>
    <t>This measure includes the aggregate of capitalised property, plant and equipment additions and capitalised software costs</t>
  </si>
  <si>
    <t>Total gross customer disconnections in the period divided by the average total customers in the period.</t>
  </si>
  <si>
    <t>Customer costs include acquisition costs, retention costs and expenses related to ongoing commissions.</t>
  </si>
  <si>
    <t>The accounting charge that allocates the cost of a tangible or intangible asset to the income statement over its useful life. This measure includes the profit or loss on disposal of property, plant and equipment and computer software.</t>
  </si>
  <si>
    <t>A charge paid by Vodafone to other fixed line or mobile operators when a Vodafone customer calls a customer connected to a different network</t>
  </si>
  <si>
    <t>Long-term borrowings, short-term borrowings and mark-to-market adjustments on financing instruments less cash and cash equivalents</t>
  </si>
  <si>
    <t>Cash generated from operations after cash payments for capital expenditure (excludes capital licence and spectrum payments) and cash receipts from the disposal of intangible assets and property, plant and equipment, but before restructuring costs</t>
  </si>
  <si>
    <r>
      <t>Vodacom</t>
    </r>
    <r>
      <rPr>
        <b/>
        <vertAlign val="superscript"/>
        <sz val="10"/>
        <rFont val="Vodafone Rg"/>
        <family val="2"/>
      </rPr>
      <t>2</t>
    </r>
  </si>
  <si>
    <r>
      <t>Prepaid</t>
    </r>
    <r>
      <rPr>
        <b/>
        <vertAlign val="superscript"/>
        <sz val="10"/>
        <rFont val="Vodafone Rg"/>
        <family val="2"/>
      </rPr>
      <t>1</t>
    </r>
  </si>
  <si>
    <t>A mobile customer is defined as a subscriber identity module (‘SIM’), or in territories where SIMs do not exist, a unique mobile telephone number, which has access to the network for any purpose, including data only usage</t>
  </si>
  <si>
    <t xml:space="preserve">Q4 14/15 churn includes the impact of the restatement of the prepaid customer base by 1,700,0000. </t>
  </si>
  <si>
    <t>Messaging volumes represent total SMS and MMS message volumes including outgoing, incoming, wholesale and roaming.</t>
  </si>
  <si>
    <t>Service revenue comprises all revenue related to the provision of ongoing services including, but not limited to, monthly access charges, airtime usage, roaming, incoming and outgoing network usage by non-Vodafone customers and interconnect charges for incoming calls.</t>
  </si>
  <si>
    <t>Fixed broadband customers</t>
  </si>
  <si>
    <t>%</t>
  </si>
  <si>
    <t xml:space="preserve">Organic growth presents operating performance on a comparable basis, both in terms of merger and acquisition activity and movements in foreign exchange rates. </t>
  </si>
  <si>
    <t>Q2 15/16</t>
  </si>
  <si>
    <t>H1 15/16</t>
  </si>
  <si>
    <t>Average revenue per user, defined as customer revenue and incoming revenue divided by average customers</t>
  </si>
  <si>
    <t>Represents revenue from bundles that include a specified number of minutes, messages or megabytes of data that can be used for no additional charge, with some expectation of recurrence. Includes revenue from all contract bundles and add-ons lasting 30 days or more as well as revenue from prepay bundles lasting seven days or more.</t>
  </si>
  <si>
    <t xml:space="preserve">Group adjusted operating profit excludes non-operating income from associates, impairment losses, restructuring costs, business intergration costs, amortisation of customer bases and brand intangible assets other income and expenses. </t>
  </si>
  <si>
    <t>Net debt increase</t>
  </si>
  <si>
    <t>Vodafone Hungary other movements for Q4 14/15 includes 66,000 relating to the acquisition of a local MVNO.</t>
  </si>
  <si>
    <t>Adjusted operating profit/(loss)</t>
  </si>
  <si>
    <t>Contract percentages are calculated on a venture basis.</t>
  </si>
  <si>
    <t>Q3 15/16</t>
  </si>
  <si>
    <t>Closing customers (in thousands)</t>
  </si>
  <si>
    <r>
      <t>Contract percentage</t>
    </r>
    <r>
      <rPr>
        <b/>
        <vertAlign val="superscript"/>
        <sz val="10"/>
        <rFont val="Vodafone Rg"/>
        <family val="2"/>
      </rPr>
      <t>1</t>
    </r>
  </si>
  <si>
    <t>Contract net additions (in thousands)</t>
  </si>
  <si>
    <t>Prepaid net additions (in thousands)</t>
  </si>
  <si>
    <r>
      <t>Other movement (in thousands)</t>
    </r>
    <r>
      <rPr>
        <b/>
        <vertAlign val="superscript"/>
        <sz val="10"/>
        <rFont val="Vodafone Rg"/>
        <family val="2"/>
      </rPr>
      <t>2</t>
    </r>
  </si>
  <si>
    <t>Net additions (in thousands)</t>
  </si>
  <si>
    <r>
      <t>Total voice minutes (in millions)</t>
    </r>
    <r>
      <rPr>
        <b/>
        <vertAlign val="superscript"/>
        <sz val="8"/>
        <rFont val="Vodafone Rg"/>
        <family val="2"/>
      </rPr>
      <t>1</t>
    </r>
  </si>
  <si>
    <t>Average revenue per user</t>
  </si>
  <si>
    <t>Cash capital expenditure</t>
  </si>
  <si>
    <t>Q4 15/16</t>
  </si>
  <si>
    <t>H2 15/16</t>
  </si>
  <si>
    <t>FY 16/17</t>
  </si>
  <si>
    <t>Convertible issue</t>
  </si>
  <si>
    <t>German operating expenses for H2 15/16 includes a €92 million reclassification from direct costs.</t>
  </si>
  <si>
    <t>Euro Rates</t>
  </si>
  <si>
    <t>€m </t>
  </si>
  <si>
    <t>Q1 16/17</t>
  </si>
  <si>
    <t>15 Definition of terms</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</si>
  <si>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</si>
  <si>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Quarterly revenue</t>
  </si>
  <si>
    <t>Italy</t>
  </si>
  <si>
    <r>
      <t>Vodacom</t>
    </r>
    <r>
      <rPr>
        <b/>
        <vertAlign val="superscript"/>
        <sz val="10"/>
        <rFont val="Vodafone Rg"/>
        <family val="2"/>
      </rPr>
      <t>5</t>
    </r>
  </si>
  <si>
    <t>Regional results</t>
  </si>
  <si>
    <t>Group service revenue includes the results of Europe, AMAP, Other (which includes the results of partner markets) and eliminations.</t>
  </si>
  <si>
    <r>
      <t>Group</t>
    </r>
    <r>
      <rPr>
        <b/>
        <vertAlign val="superscript"/>
        <sz val="10"/>
        <rFont val="Vodafone Rg"/>
        <family val="2"/>
      </rPr>
      <t>2</t>
    </r>
  </si>
  <si>
    <r>
      <t>Germany</t>
    </r>
    <r>
      <rPr>
        <b/>
        <vertAlign val="superscript"/>
        <sz val="10"/>
        <rFont val="Vodafone Rg"/>
        <family val="2"/>
      </rPr>
      <t>3</t>
    </r>
  </si>
  <si>
    <t>Group results includes the results of Europe, AMAP, Other (which includes the results of partner markets) and eliminations.</t>
  </si>
  <si>
    <r>
      <t xml:space="preserve">   Turkey</t>
    </r>
    <r>
      <rPr>
        <b/>
        <vertAlign val="superscript"/>
        <sz val="10"/>
        <rFont val="Vodafone Rg"/>
        <family val="2"/>
      </rPr>
      <t>6</t>
    </r>
  </si>
  <si>
    <t>Acquisitions and disposals</t>
  </si>
  <si>
    <r>
      <t>Fixed line revenue</t>
    </r>
    <r>
      <rPr>
        <vertAlign val="superscript"/>
        <sz val="10"/>
        <rFont val="Vodafone Rg"/>
        <family val="2"/>
      </rPr>
      <t xml:space="preserve"> </t>
    </r>
  </si>
  <si>
    <r>
      <t>Vodacom</t>
    </r>
    <r>
      <rPr>
        <vertAlign val="superscript"/>
        <sz val="10"/>
        <rFont val="Vodafone Rg"/>
        <family val="2"/>
      </rPr>
      <t>2</t>
    </r>
  </si>
  <si>
    <t>FY 16/17 guidance rates</t>
  </si>
  <si>
    <t>Historic FX Rates</t>
  </si>
  <si>
    <t>Pounds Sterling</t>
  </si>
  <si>
    <t>Egyptian Pound</t>
  </si>
  <si>
    <t>Indian Rupee</t>
  </si>
  <si>
    <t>Turkish Lira</t>
  </si>
  <si>
    <t>South African Rand</t>
  </si>
  <si>
    <t>€m</t>
  </si>
  <si>
    <t>For the quarter ended 31 March 2015 and consequently the year ended 31 March 2015, the Group’s organic service revenue growth rate was adjusted to exclude the beneficial impact of a settlement of an historical interconnect rate dispute in the UK and the beneficial impact of an upward revision to interconnect revenue in Egypt from a re-estimation by management of the appropriate historical mobile interconnection rate. The adjustments in relation to Vodafone UK and Vodafone Egypt also impacted the disclosed organic growth rates for those countries. In addition, the Group’s organic service revenue growth rates for the year ended 31 March 2015, the six months ended 30 September 2015 and the quarters ended 31 March 2015, 30 June 2015, 30 September 2015 and 31 December 2015 have been amended to exclude the adverse impact of an adjustment to intercompany revenue.</t>
  </si>
  <si>
    <t>Operating free cash flow after cash flows in relation to taxation, interest, dividends received from associates and investments and dividends paid to non-controlling shareholders in subsidiaries but before restructuring costs and licence and spectrum payments.</t>
  </si>
  <si>
    <t>Fixed service revenue</t>
  </si>
  <si>
    <t>Service revenue relating to provision of fixed line and carrier services.</t>
  </si>
  <si>
    <t>Mobile service revenue</t>
  </si>
  <si>
    <t>Service revenue relating to the provision of mobile services</t>
  </si>
  <si>
    <t>Other revenue includes revenue from connection fees and equipment sales.</t>
  </si>
  <si>
    <t>Reported growth</t>
  </si>
  <si>
    <t>Reported growth is based on amounts reported in euros as determined under IFR</t>
  </si>
  <si>
    <r>
      <t>Organic % growth</t>
    </r>
    <r>
      <rPr>
        <vertAlign val="superscript"/>
        <sz val="10"/>
        <rFont val="Vodafone Rg"/>
        <family val="2"/>
      </rPr>
      <t>1</t>
    </r>
  </si>
  <si>
    <t>Group adjusted operating profit</t>
  </si>
  <si>
    <t>Adjusted earnings per share (€ cents)</t>
  </si>
  <si>
    <t>Q2 16/17</t>
  </si>
  <si>
    <t>H1 16/17</t>
  </si>
  <si>
    <t>Dividends received from associates and investments</t>
  </si>
  <si>
    <t>Capital additions</t>
  </si>
  <si>
    <t>Capitalised additions</t>
  </si>
  <si>
    <r>
      <t>Capital additions</t>
    </r>
    <r>
      <rPr>
        <vertAlign val="superscript"/>
        <sz val="10"/>
        <rFont val="Vodafone Rg"/>
        <family val="2"/>
      </rPr>
      <t>1</t>
    </r>
  </si>
  <si>
    <t>Q3 16/17</t>
  </si>
  <si>
    <r>
      <t>Data usage in terabytes (TB)</t>
    </r>
    <r>
      <rPr>
        <b/>
        <vertAlign val="superscript"/>
        <sz val="10"/>
        <rFont val="Vodafone Rg"/>
        <family val="2"/>
      </rPr>
      <t>1</t>
    </r>
  </si>
  <si>
    <r>
      <t>Ireland service revenue</t>
    </r>
    <r>
      <rPr>
        <vertAlign val="superscript"/>
        <sz val="10"/>
        <rFont val="Vodafone Rg"/>
        <family val="2"/>
      </rPr>
      <t>3</t>
    </r>
  </si>
  <si>
    <r>
      <t>Portugal service revenue</t>
    </r>
    <r>
      <rPr>
        <vertAlign val="superscript"/>
        <sz val="10"/>
        <rFont val="Vodafone Rg"/>
        <family val="2"/>
      </rPr>
      <t>3</t>
    </r>
  </si>
  <si>
    <r>
      <t>Romania service revenue</t>
    </r>
    <r>
      <rPr>
        <vertAlign val="superscript"/>
        <sz val="10"/>
        <rFont val="Vodafone Rg"/>
        <family val="2"/>
      </rPr>
      <t>3</t>
    </r>
  </si>
  <si>
    <r>
      <t>Turkey</t>
    </r>
    <r>
      <rPr>
        <b/>
        <vertAlign val="superscript"/>
        <sz val="10"/>
        <rFont val="Vodafone Rg"/>
        <family val="2"/>
      </rPr>
      <t>6</t>
    </r>
  </si>
  <si>
    <r>
      <t>Egypt service revenue</t>
    </r>
    <r>
      <rPr>
        <vertAlign val="superscript"/>
        <sz val="10"/>
        <rFont val="Vodafone Rg"/>
        <family val="2"/>
      </rPr>
      <t>6</t>
    </r>
  </si>
  <si>
    <t xml:space="preserve">Organic growth is an alternative performance measure which presents performance on a comparable basis, both in terms of merger and acquisition activity and movements in foreign exchange rates. </t>
  </si>
  <si>
    <t>Capital additions includes the purchase of property, plant and equipment and intangible assets, other than licence and spectrum, during the year.</t>
  </si>
  <si>
    <t>Cash capital expenditure comprises cash payments in relation to the purchase of property, plant and equipment and intangible assets, other than licence and spectrum payments, during the period</t>
  </si>
  <si>
    <t xml:space="preserve">With effect from 1 April 2016, the Group changed the reporting of certain dealer commissions in India. The impact on revenues for the current and prior half year and quarters was not material. Organic service revenue growth rates for the for the quarter ended 30 September 2016 and the quarter ended 31 December 2016 of Vodafone India and the Group have been amended to exclude the impact of this change, which had no effect on earnings or cash flows. </t>
  </si>
  <si>
    <t xml:space="preserve">For the quarter and six months ended 30 September 2015 and year ended 31 March 2016, the Group’s and Vodafone UK’s organic service revenue growth rate has been adjusted to exclude the beneficial impact of a settlement of an historical interconnect rate dispute in the UK. </t>
  </si>
  <si>
    <t>The Group’s organic service revenue growth rate for the quarter ended 31 December 2016 has been adjusted to exclude the results of Vodafone Netherlands following the disposal of its consumer fixed business and subsequent merger into VodafoneZiggo.</t>
  </si>
  <si>
    <r>
      <t>Netherlands</t>
    </r>
    <r>
      <rPr>
        <vertAlign val="superscript"/>
        <sz val="10"/>
        <rFont val="Vodafone Rg"/>
        <family val="2"/>
      </rPr>
      <t>3</t>
    </r>
  </si>
  <si>
    <r>
      <t>Hungary</t>
    </r>
    <r>
      <rPr>
        <vertAlign val="superscript"/>
        <sz val="10"/>
        <rFont val="Vodafone Rg"/>
        <family val="2"/>
      </rPr>
      <t>4</t>
    </r>
  </si>
  <si>
    <r>
      <t>Vodacom</t>
    </r>
    <r>
      <rPr>
        <vertAlign val="superscript"/>
        <sz val="10"/>
        <rFont val="Vodafone Rg"/>
        <family val="2"/>
      </rPr>
      <t>5</t>
    </r>
  </si>
  <si>
    <t xml:space="preserve">Vodafone Netherlands other movements relate to the merger of Vodafone Netherlands with Ziggo on 31 December 2016 to form VodafoneZiggo, a  50:50 joint venture. </t>
  </si>
  <si>
    <t>Other movements relate to restatement of customer bases, changes in disconnection policy and acquisitions and disposals (see also notes 3 and 4 below).</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</si>
  <si>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2016 and 31 March 2017. All the press releases can be found on the Investor Relations section of the Vodafone website at vodafone.com/investor.
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
Vodafone, the Vodafone logos and Vodacom, are trade marks of the Vodafone Group.  Other product and company names mentioned herein may be the trademarks of their respective owners.</t>
  </si>
  <si>
    <t>Q4 16/17</t>
  </si>
  <si>
    <t>H2 16/17</t>
  </si>
  <si>
    <r>
      <t>Netherlands</t>
    </r>
    <r>
      <rPr>
        <vertAlign val="superscript"/>
        <sz val="10"/>
        <rFont val="Vodafone Rg"/>
        <family val="2"/>
      </rPr>
      <t>1,2</t>
    </r>
  </si>
  <si>
    <r>
      <t>Greece</t>
    </r>
    <r>
      <rPr>
        <vertAlign val="superscript"/>
        <sz val="10"/>
        <rFont val="Vodafone Rg"/>
        <family val="2"/>
      </rPr>
      <t>3</t>
    </r>
  </si>
  <si>
    <r>
      <t>Vodacom</t>
    </r>
    <r>
      <rPr>
        <vertAlign val="superscript"/>
        <sz val="10"/>
        <rFont val="Vodafone Rg"/>
        <family val="2"/>
      </rPr>
      <t>4</t>
    </r>
  </si>
  <si>
    <r>
      <t>New Zealand</t>
    </r>
    <r>
      <rPr>
        <vertAlign val="superscript"/>
        <sz val="10"/>
        <rFont val="Vodafone Rg"/>
        <family val="2"/>
      </rPr>
      <t>5</t>
    </r>
  </si>
  <si>
    <t>Adjusted EBITDA</t>
  </si>
  <si>
    <t>Adjusted EBITDA margin</t>
  </si>
  <si>
    <r>
      <t>Smartphone penetration</t>
    </r>
    <r>
      <rPr>
        <b/>
        <vertAlign val="superscript"/>
        <sz val="10"/>
        <rFont val="Vodafone Rg"/>
        <family val="2"/>
      </rPr>
      <t>1</t>
    </r>
  </si>
  <si>
    <r>
      <t>Messaging usage (in millions)</t>
    </r>
    <r>
      <rPr>
        <b/>
        <vertAlign val="superscript"/>
        <sz val="10"/>
        <rFont val="Vodafone Rg"/>
        <family val="2"/>
      </rPr>
      <t>1</t>
    </r>
  </si>
  <si>
    <r>
      <t>Organic growth</t>
    </r>
    <r>
      <rPr>
        <vertAlign val="superscript"/>
        <sz val="10"/>
        <rFont val="Vodafone Rg"/>
        <family val="2"/>
      </rPr>
      <t>1</t>
    </r>
  </si>
  <si>
    <t>Revenue from minutes, messages or megabytes of data which are in excess of the amount included in customer bundles</t>
  </si>
  <si>
    <t xml:space="preserve">The total of trade commissions, loyalty scheme and equipment costs relating to customer retention and upgrade.
</t>
  </si>
  <si>
    <t xml:space="preserve">Operating profit excluding share of results in associates, depreciation and amortisation, gains/losses on the disposal of fixed assets, impairment losses, restructuring costs and other operating income and expense. The Group’s definition of Adjusted EBITDA may not be comparable with similarly titled measures and disclosures by other companies.
</t>
  </si>
  <si>
    <r>
      <t>Netherlands service revenue</t>
    </r>
    <r>
      <rPr>
        <vertAlign val="superscript"/>
        <sz val="10"/>
        <rFont val="Vodafone Rg"/>
        <family val="2"/>
      </rPr>
      <t>3, 4</t>
    </r>
  </si>
  <si>
    <r>
      <t>Greece service revenue</t>
    </r>
    <r>
      <rPr>
        <vertAlign val="superscript"/>
        <sz val="10"/>
        <rFont val="Vodafone Rg"/>
        <family val="2"/>
      </rPr>
      <t>3</t>
    </r>
  </si>
  <si>
    <r>
      <t>Other Europe</t>
    </r>
    <r>
      <rPr>
        <b/>
        <vertAlign val="superscript"/>
        <sz val="10"/>
        <rFont val="Vodafone Rg"/>
        <family val="2"/>
      </rPr>
      <t>4</t>
    </r>
  </si>
  <si>
    <r>
      <t xml:space="preserve">   Netherlands</t>
    </r>
    <r>
      <rPr>
        <vertAlign val="superscript"/>
        <sz val="10"/>
        <rFont val="Vodafone Rg"/>
        <family val="2"/>
      </rPr>
      <t>1</t>
    </r>
  </si>
  <si>
    <r>
      <t>Netherlands</t>
    </r>
    <r>
      <rPr>
        <vertAlign val="superscript"/>
        <sz val="10"/>
        <rFont val="Vodafone Rg"/>
        <family val="2"/>
      </rPr>
      <t>2</t>
    </r>
  </si>
  <si>
    <r>
      <t>Vodacom</t>
    </r>
    <r>
      <rPr>
        <vertAlign val="superscript"/>
        <sz val="10"/>
        <rFont val="Vodafone Rg"/>
        <family val="2"/>
      </rPr>
      <t>3</t>
    </r>
  </si>
  <si>
    <r>
      <t>Vodacom (ZAR)</t>
    </r>
    <r>
      <rPr>
        <b/>
        <vertAlign val="superscript"/>
        <sz val="10"/>
        <rFont val="Vodafone Rg"/>
        <family val="2"/>
      </rPr>
      <t>2</t>
    </r>
  </si>
  <si>
    <r>
      <t>Netherlands (EUR)</t>
    </r>
    <r>
      <rPr>
        <b/>
        <vertAlign val="superscript"/>
        <sz val="10"/>
        <rFont val="Vodafone Rg"/>
        <family val="2"/>
      </rPr>
      <t>1</t>
    </r>
  </si>
  <si>
    <t>Mobile churn</t>
  </si>
  <si>
    <t>Safaricom</t>
  </si>
  <si>
    <t>Vodafone Hutchison Australia</t>
  </si>
  <si>
    <t>Memo: Other businesses</t>
  </si>
  <si>
    <t>Memo</t>
  </si>
  <si>
    <r>
      <t>Netherlands VodafoneZiggo (EUR)</t>
    </r>
    <r>
      <rPr>
        <b/>
        <vertAlign val="superscript"/>
        <sz val="10"/>
        <rFont val="Vodafone Rg"/>
        <family val="2"/>
      </rPr>
      <t>1</t>
    </r>
  </si>
  <si>
    <t>Restatements</t>
  </si>
  <si>
    <t>With effect from 1 April 2016, the Group’s presentation currency was changed from pounds sterling to the euro to better align with the geographic split of the Group’s operations. Prior year results have been restated into euros and exclude the results of Vodafone India (excluding its 42% stake in Indus Towers) which, in accordance with IFRS, are now reported separately under discontinued operations.</t>
  </si>
  <si>
    <t>The results of Vodafone India are classified as discontinued operations in accordance with IFRS.</t>
  </si>
  <si>
    <r>
      <t>India</t>
    </r>
    <r>
      <rPr>
        <b/>
        <vertAlign val="superscript"/>
        <sz val="10"/>
        <rFont val="Vodafone Rg"/>
        <family val="2"/>
      </rPr>
      <t>7</t>
    </r>
  </si>
  <si>
    <t>India (Indus Towers)</t>
  </si>
  <si>
    <r>
      <t xml:space="preserve">   India</t>
    </r>
    <r>
      <rPr>
        <b/>
        <vertAlign val="superscript"/>
        <sz val="10"/>
        <rFont val="Vodafone Rg"/>
        <family val="2"/>
      </rPr>
      <t>7</t>
    </r>
  </si>
  <si>
    <r>
      <t>India</t>
    </r>
    <r>
      <rPr>
        <b/>
        <vertAlign val="superscript"/>
        <sz val="10"/>
        <rFont val="Vodafone Rg"/>
        <family val="2"/>
      </rPr>
      <t>3</t>
    </r>
  </si>
  <si>
    <r>
      <t>India</t>
    </r>
    <r>
      <rPr>
        <vertAlign val="superscript"/>
        <sz val="10"/>
        <rFont val="Vodafone Rg"/>
        <family val="2"/>
      </rPr>
      <t>3</t>
    </r>
  </si>
  <si>
    <r>
      <t>India</t>
    </r>
    <r>
      <rPr>
        <vertAlign val="superscript"/>
        <sz val="10"/>
        <rFont val="Vodafone Rg"/>
        <family val="2"/>
      </rPr>
      <t>4</t>
    </r>
  </si>
  <si>
    <r>
      <t>India (INR)</t>
    </r>
    <r>
      <rPr>
        <b/>
        <vertAlign val="superscript"/>
        <sz val="10"/>
        <rFont val="Vodafone Rg"/>
        <family val="2"/>
      </rPr>
      <t>3</t>
    </r>
  </si>
  <si>
    <r>
      <t>Netherlands: VodafoneZiggo</t>
    </r>
    <r>
      <rPr>
        <vertAlign val="superscript"/>
        <sz val="10"/>
        <rFont val="Vodafone Rg"/>
        <family val="2"/>
      </rPr>
      <t>2</t>
    </r>
  </si>
  <si>
    <t>7</t>
  </si>
  <si>
    <r>
      <t>Netherlands: VodafoneZiggo</t>
    </r>
    <r>
      <rPr>
        <vertAlign val="superscript"/>
        <sz val="10"/>
        <rFont val="Vodafone Rg"/>
        <family val="2"/>
      </rPr>
      <t>6</t>
    </r>
  </si>
  <si>
    <r>
      <t>India</t>
    </r>
    <r>
      <rPr>
        <vertAlign val="superscript"/>
        <sz val="10"/>
        <rFont val="Vodafone Rg"/>
        <family val="2"/>
      </rPr>
      <t>7</t>
    </r>
  </si>
  <si>
    <t>India service revenue</t>
  </si>
  <si>
    <t>-</t>
  </si>
  <si>
    <t>Vodafone Netherlands was transferred into VodafoneZiggo joint venture on 31 December 2016.</t>
  </si>
  <si>
    <t>Excludes Vodafone Netherlands after 31 December 2016 following its transfer into the VodafoneZiggo joint venture.</t>
  </si>
  <si>
    <t>Group adjusted EBITDA</t>
  </si>
  <si>
    <t>Netherlands: VodafoneZiggo</t>
  </si>
  <si>
    <r>
      <t>India</t>
    </r>
    <r>
      <rPr>
        <vertAlign val="superscript"/>
        <sz val="10"/>
        <rFont val="Vodafone Rg"/>
        <family val="2"/>
      </rPr>
      <t>6</t>
    </r>
  </si>
  <si>
    <t>Q3 16/17 includes 143,000 of other movements relating to the disposal of Vodafone Netherlands’ consumer fixed line business on 16 December 2016.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</si>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</sst>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0.0%"/>
    <numFmt numFmtId="170" formatCode="###0.0\ ;\(###0.0\);\–\ "/>
    <numFmt numFmtId="171" formatCode="###0\ ;\(###0\);\–\ "/>
    <numFmt numFmtId="172" formatCode="#,##0\ ;\(#,##0\)"/>
    <numFmt numFmtId="173" formatCode="0%;\(0%\)"/>
    <numFmt numFmtId="174" formatCode="#,##0;\(#,##0\)"/>
    <numFmt numFmtId="175" formatCode="_(* #,##0.00_);_(* \(#,##0.00\);_(* &quot;-&quot;??_);_(@_)"/>
    <numFmt numFmtId="176" formatCode="#,##0_);\(#,##0\);#,##0_);@_)"/>
    <numFmt numFmtId="177" formatCode="_(* #,##0_);_(* \(#,##0\);_(* &quot;-&quot;_);_(@_)"/>
    <numFmt numFmtId="178" formatCode="0.0_)"/>
    <numFmt numFmtId="179" formatCode="0.0_)\%;\(0.0\)\%;0.0_)\%;@_)_%"/>
    <numFmt numFmtId="180" formatCode="#,##0.0_)_%;\(#,##0.0\)_%;0.0_)_%;@_)_%"/>
    <numFmt numFmtId="181" formatCode="#,##0.0_);\(#,##0.0\)"/>
    <numFmt numFmtId="182" formatCode="#,##0.0_);\(#,##0.0\);#,##0.0_);@_)"/>
    <numFmt numFmtId="183" formatCode="\$#,##0\);\(\$#,##0\)"/>
    <numFmt numFmtId="184" formatCode="#,##0.00;\(#,##0.00\);\-"/>
    <numFmt numFmtId="185" formatCode="0.00000000"/>
    <numFmt numFmtId="186" formatCode="[$GBP]\ * _(#,##0.00_);[Red][$GBP]\ * \(#,##0.00\);[$GBP]\ * _(&quot;-&quot;?_);@_)"/>
    <numFmt numFmtId="187" formatCode="#,##0.00&quot;Esc.&quot;_);\(#,##0.00&quot;Esc.&quot;\)"/>
    <numFmt numFmtId="188" formatCode="#,###;\(#,###\);\-"/>
    <numFmt numFmtId="189" formatCode="&quot;$&quot;#,##0_);\(&quot;$&quot;#,##0\)"/>
    <numFmt numFmtId="190" formatCode="&quot;£&quot;_(#,##0.00_);&quot;£&quot;\(#,##0.00\)"/>
    <numFmt numFmtId="191" formatCode="&quot;£ &quot;#,##0.00;\-&quot;£ &quot;#,##0.00"/>
    <numFmt numFmtId="192" formatCode="#,##0_ ;\-#,##0\ "/>
    <numFmt numFmtId="193" formatCode="&quot;$&quot;_(#,##0.00_);&quot;$&quot;\(#,##0.00\);&quot;$&quot;_(0.00_);@_)"/>
    <numFmt numFmtId="194" formatCode="#,##0.00_);\(#,##0.00\);0.00_);@_)"/>
    <numFmt numFmtId="195" formatCode="#,##0.00_ ;[Red]\-#,##0.00\ "/>
    <numFmt numFmtId="196" formatCode="hh:mm\ AM/PM_)"/>
    <numFmt numFmtId="197" formatCode="#,##0.0_)_x;\(#,##0.0\)_x"/>
    <numFmt numFmtId="198" formatCode="0.000%"/>
    <numFmt numFmtId="199" formatCode="0.000000"/>
    <numFmt numFmtId="200" formatCode="#,##0&quot;Esc.&quot;_);[Red]\(#,##0&quot;Esc.&quot;\)"/>
    <numFmt numFmtId="201" formatCode="\£\ * _(#,##0_);[Red]\£\ * \(#,##0\);\£\ * _(&quot;-&quot;?_);@_)"/>
    <numFmt numFmtId="202" formatCode="#,##0\ &quot;DM&quot;;[Red]\-#,##0\ &quot;DM&quot;"/>
    <numFmt numFmtId="203" formatCode="0.0%;\(0.0%\)"/>
    <numFmt numFmtId="204" formatCode="#,##0.0_)"/>
    <numFmt numFmtId="205" formatCode="#,##0.00_ ;[Red]\-#,##0.00;\-"/>
    <numFmt numFmtId="206" formatCode="&quot;$&quot;#,##0.0_%_);\(&quot;$&quot;#,##0.0\)_%;&quot;$&quot;#,##0.0_%_);@_%_)"/>
    <numFmt numFmtId="207" formatCode="0&quot;A&quot;"/>
    <numFmt numFmtId="208" formatCode="#,##0\ \ "/>
    <numFmt numFmtId="209" formatCode="0;\ \(0\)"/>
    <numFmt numFmtId="210" formatCode="&quot;$&quot;#,##0.0_);\(&quot;$&quot;#,##0.0\)"/>
    <numFmt numFmtId="211" formatCode="0.0000000"/>
    <numFmt numFmtId="212" formatCode="&quot;On&quot;;&quot;On&quot;;&quot;Off&quot;"/>
    <numFmt numFmtId="213" formatCode="General_)"/>
    <numFmt numFmtId="214" formatCode="&quot;$&quot;#,##0.00;[Red]\-&quot;$&quot;#,##0.00"/>
    <numFmt numFmtId="215" formatCode="0.0%;\(#.#%\)"/>
    <numFmt numFmtId="216" formatCode=";;;"/>
    <numFmt numFmtId="217" formatCode="0_%_);\(0\)_%;0_%_);@_%_)"/>
    <numFmt numFmtId="218" formatCode="#,##0.0;\ \(#,##0.0\)"/>
    <numFmt numFmtId="219" formatCode="_-#,##0&quot; t&quot;"/>
    <numFmt numFmtId="220" formatCode="#,##0.0_)\x;\(#,##0.0\)\x"/>
    <numFmt numFmtId="221" formatCode="0.00&quot;x&quot;"/>
    <numFmt numFmtId="222" formatCode="#,##0.0&quot;x&quot;\ ;\(#,##0.0\)&quot;x&quot;"/>
    <numFmt numFmtId="223" formatCode="&quot;$&quot;#,##0.00_);\(&quot;$&quot;#,##0.00\)"/>
    <numFmt numFmtId="224" formatCode="0.00_)"/>
    <numFmt numFmtId="225" formatCode="#,##0.0\ ;\(#,##0.0\)"/>
    <numFmt numFmtId="226" formatCode="\ "/>
    <numFmt numFmtId="227" formatCode="&quot;£m&quot;\ 0"/>
    <numFmt numFmtId="228" formatCode="#,##0.0_);[Red]\(#,##0.0\)"/>
    <numFmt numFmtId="229" formatCode="mm/dd/yy"/>
    <numFmt numFmtId="230" formatCode="#,##0.00;\ \(#,##0.00\)"/>
    <numFmt numFmtId="231" formatCode="#,##0.00\ ;\(#,##0.00\)"/>
    <numFmt numFmtId="232" formatCode="0.0_)\%;\(0.0\)\%"/>
    <numFmt numFmtId="233" formatCode="#,##0;\(###0\)_)"/>
    <numFmt numFmtId="234" formatCode="&quot;£ &quot;#,##0.00;[Red]\-&quot;£ &quot;#,##0.00"/>
    <numFmt numFmtId="235" formatCode="#,##0;[Red]\(#,##0\)"/>
    <numFmt numFmtId="236" formatCode="_(&quot;$&quot;* #,##0_);_(&quot;$&quot;* \(#,##0\);_(&quot;$&quot;* &quot;-&quot;_);_(@_)"/>
    <numFmt numFmtId="237" formatCode="0.0\ \x;\ \(0.0\ \x\)"/>
    <numFmt numFmtId="238" formatCode="#,##0.0_)_%;\(#,##0.0\)_%"/>
    <numFmt numFmtId="239" formatCode="#,##0;\(#,##0\);\-"/>
    <numFmt numFmtId="240" formatCode="0.0%_);\(0.0%\)"/>
    <numFmt numFmtId="241" formatCode="#,##0.0\x;\(#,##0.0\)"/>
    <numFmt numFmtId="242" formatCode="m\-d\-yy"/>
    <numFmt numFmtId="243" formatCode="#,###,;\-#,###,"/>
    <numFmt numFmtId="244" formatCode="#,##0.0;\(#,##0.0\);\-"/>
    <numFmt numFmtId="245" formatCode="#,##0.0"/>
    <numFmt numFmtId="246" formatCode="_(* #,##0.0_);_(* \(#,##0.0\);_(* &quot;-&quot;??_);_(@_)"/>
    <numFmt numFmtId="247" formatCode="_-* #,##0\ &quot;Esc&quot;_-;\-* #,##0\ &quot;Esc&quot;_-;_-* &quot;-&quot;\ &quot;Esc&quot;_-;_-@_-"/>
    <numFmt numFmtId="248" formatCode="#,##0.0%;[Red]\(#,##0.0%\);\-"/>
    <numFmt numFmtId="249" formatCode="_-* #,##0\ _E_s_c_-;\-* #,##0\ _E_s_c_-;_-* &quot;-&quot;\ _E_s_c_-;_-@_-"/>
    <numFmt numFmtId="250" formatCode="_-* #,##0.00\ &quot;Esc&quot;_-;\-* #,##0.00\ &quot;Esc&quot;_-;_-* &quot;-&quot;??\ &quot;Esc&quot;_-;_-@_-"/>
    <numFmt numFmtId="251" formatCode="_-* #,##0.00\ _E_s_c_-;\-* #,##0.00\ _E_s_c_-;_-* &quot;-&quot;??\ _E_s_c_-;_-@_-"/>
    <numFmt numFmtId="252" formatCode="#,##0&quot;Esc.&quot;_);\(#,##0&quot;Esc.&quot;\)"/>
    <numFmt numFmtId="253" formatCode="#,##0.0_);\(#,##0.0\);0.0_);* @_)"/>
    <numFmt numFmtId="254" formatCode="#,##0.00_);\(#,##0.00\);0.00_);* @_)"/>
    <numFmt numFmtId="255" formatCode="#,##0.000_);\(#,##0.000\);0.000_);* @_)"/>
    <numFmt numFmtId="256" formatCode="#,##0.0000_);\(#,##0.0000\);0.0000_);* @_)"/>
    <numFmt numFmtId="257" formatCode="_-* #,##0.0_-;\-\ #,##0.0_-;_-* &quot;-&quot;??_-;@"/>
    <numFmt numFmtId="258" formatCode="_-* #,##0.00_-;\-\ #,##0.00_-;_-* &quot;-&quot;??_-;@"/>
    <numFmt numFmtId="259" formatCode="_-* #,##0.000_-;\-\ #,##0.000_-;_-* &quot;-&quot;??_-;@"/>
    <numFmt numFmtId="260" formatCode="_-&quot;$&quot;* #,##0_-;\(&quot;$&quot;* #,##0\);_-&quot;$&quot;* &quot;-&quot;??_-;@"/>
    <numFmt numFmtId="261" formatCode="_-&quot;$&quot;* #,##0.00_-;\(&quot;$&quot;* #,##0.00\);_-&quot;$&quot;* &quot;-&quot;??_-;@"/>
    <numFmt numFmtId="262" formatCode="d\ mmm\ yyyy"/>
    <numFmt numFmtId="263" formatCode="[hh]:mm"/>
    <numFmt numFmtId="264" formatCode="&quot;$&quot;#,##0_%_);\(&quot;$&quot;#,##0\)_%;&quot;$&quot;#,##0_%_);@_%_)"/>
    <numFmt numFmtId="265" formatCode="&quot;$&quot;#,##0.00_%_);\(&quot;$&quot;#,##0.00\)_%;&quot;$&quot;#,##0.00_%_);@_%_)"/>
    <numFmt numFmtId="266" formatCode="[$$]#,##0.0_);\([$$]#,##0.0\);[$$]#,##0.0_);@_)"/>
    <numFmt numFmtId="267" formatCode="#,##0.0\ ;\(#,##0.0\);\ \-\ "/>
    <numFmt numFmtId="268" formatCode="0;\-0;0;* @"/>
    <numFmt numFmtId="269" formatCode="#,##0.00_);[Red]\-#,##0.00_);0.00_);@_)"/>
    <numFmt numFmtId="270" formatCode="#,##0.0;[Red]\(#,##0.0\);\-"/>
    <numFmt numFmtId="271" formatCode="m/d/yy_%_)"/>
    <numFmt numFmtId="272" formatCode="#,##0.0_%_);\(#,##0.0\)_%;#,##0.0_%_);@_%_)"/>
    <numFmt numFmtId="273" formatCode="#,##0.00_-;[Red]\-#,##0.00_-;\ &quot;-          &quot;_-;_-@"/>
    <numFmt numFmtId="274" formatCode="#,##0.00\ &quot;Esc&quot;;[Red]\-#,##0.00\ &quot;Esc&quot;"/>
    <numFmt numFmtId="275" formatCode="0_);\(0\);0_)"/>
    <numFmt numFmtId="276" formatCode="#,##0_%_);\(#,##0\)_%;#,##0_%_);@_%_)"/>
    <numFmt numFmtId="277" formatCode="#,##0.00_%_);\(#,##0.00\)_%;#,##0.00_%_);@_%_)"/>
    <numFmt numFmtId="278" formatCode="0%;\-0%;0%;* @_%"/>
    <numFmt numFmtId="279" formatCode="0.00%;\-0.00%;0.00%;* @_%"/>
    <numFmt numFmtId="280" formatCode="0.000%;\-0.000%;0.000%;* @_%"/>
    <numFmt numFmtId="281" formatCode="_-* #,##0_-;\(#,##0\);_-* &quot;-&quot;??_-;@"/>
    <numFmt numFmtId="282" formatCode="_-* #,##0.00_-;\(#,##0.00\);_-* &quot;-&quot;??_-;@"/>
    <numFmt numFmtId="283" formatCode="#,##0%;\-\ #,##0%;_-* &quot;-&quot;??_-;@"/>
    <numFmt numFmtId="284" formatCode="#,##0.0%;\-\ #,##0.0%;_-* &quot;-&quot;??_-;@"/>
    <numFmt numFmtId="285" formatCode="#,##0.00%;\-\ #,##0.00%;_-* &quot;-&quot;??_-;@"/>
    <numFmt numFmtId="286" formatCode="_-* #,##0_ _D_M_-;\-* #,##0_ _D_M_-;_-* &quot;-&quot;_ _D_M_-;_-@_-"/>
    <numFmt numFmtId="287" formatCode="yyyy&quot;A&quot;"/>
    <numFmt numFmtId="288" formatCode="0.00_);\(0.00\);0.00"/>
    <numFmt numFmtId="289" formatCode="_-* #,##0_-;[Red]\-\ #,##0_-;_-* &quot;-&quot;??_-;@"/>
    <numFmt numFmtId="290" formatCode="_-* #,##0.00_-;[Red]\-\ #,##0.00_-;_-* &quot;-&quot;??_-;@"/>
    <numFmt numFmtId="291" formatCode="#,##0_\&quot; &quot;;\-#,##0_\&quot; &quot;;&quot; &quot;"/>
    <numFmt numFmtId="292" formatCode="&quot;Esc.&quot;#,##0;&quot;Esc.&quot;\-#,##0"/>
    <numFmt numFmtId="293" formatCode="&quot;£&quot;#,###;\(&quot;£&quot;#,###\);\-"/>
    <numFmt numFmtId="294" formatCode="* _(#,##0.00_);[Red]* \(#,##0.00\);* _(&quot;-&quot;?_);@_)"/>
    <numFmt numFmtId="295" formatCode="\$\ * _(#,##0_);[Red]\$\ * \(#,##0\);\$\ * _(&quot;-&quot;?_);@_)"/>
    <numFmt numFmtId="296" formatCode="\$\ * _(#,##0.00_);[Red]\$\ * \(#,##0.00\);\$\ * _(&quot;-&quot;?_);@_)"/>
    <numFmt numFmtId="297" formatCode="\€\ * _(#,##0_);[Red]\€\ * \(#,##0\);\€\ * _(&quot;-&quot;?_);@_)"/>
    <numFmt numFmtId="298" formatCode="[$EUR]\ * _(#,##0_);[Red][$EUR]\ * \(#,##0\);[$EUR]\ * _(&quot;-&quot;?_);@_)"/>
    <numFmt numFmtId="299" formatCode="[$EUR]\ * _(#,##0.00_);[Red][$EUR]\ * \(#,##0.00\);[$EUR]\ * _(&quot;-&quot;?_);@_)"/>
    <numFmt numFmtId="300" formatCode="\ #,##0.00\ ;[Red]\(* #,##0.00\)"/>
    <numFmt numFmtId="301" formatCode="\€\ * _(#,##0.00_);[Red]\€\ * \(#,##0.00\);\€\ * _(&quot;-&quot;?_);@_)"/>
    <numFmt numFmtId="302" formatCode="[$USD]\ * _(#,##0_);[Red][$USD]\ * \(#,##0\);[$USD]\ * _(&quot;-&quot;?_);@_)"/>
    <numFmt numFmtId="303" formatCode="\£\ * _(#,##0.00_);[Red]\£\ * \(#,##0.00\);\£\ * _(&quot;-&quot;?_);@_)"/>
    <numFmt numFmtId="304" formatCode="&quot;$&quot;#,##0\ ;\(&quot;$&quot;#,##0\)"/>
    <numFmt numFmtId="305" formatCode="[$USD]\ * _(#,##0.00_);[Red][$USD]\ * \(#,##0.00\);[$USD]\ * _(&quot;-&quot;?_);@_)"/>
    <numFmt numFmtId="306" formatCode="yyyy_)"/>
    <numFmt numFmtId="307" formatCode="mmm\ yy_)"/>
    <numFmt numFmtId="308" formatCode="#,##0.000"/>
    <numFmt numFmtId="309" formatCode="#,##0.???_);\(#,##0.???\)"/>
    <numFmt numFmtId="310" formatCode="0.%"/>
    <numFmt numFmtId="311" formatCode="#,##0.0;\(#,##0.0\)"/>
    <numFmt numFmtId="312" formatCode="0.0_)%;[Red]\(0.0%\);0.0_)%"/>
    <numFmt numFmtId="313" formatCode="#,##0_);[Red]\(#,##0\);\-_)"/>
    <numFmt numFmtId="314" formatCode="0.0\%_);\(0.0\%\);0.0\%_);@_%_)"/>
    <numFmt numFmtId="315" formatCode="d\ mmm"/>
    <numFmt numFmtId="316" formatCode="0&quot;P&quot;"/>
    <numFmt numFmtId="317" formatCode="#,##0.0_);\(#,##0.0\);\-_)"/>
    <numFmt numFmtId="318" formatCode="#,##0.00_);\(#,##0.00\);\-_)"/>
    <numFmt numFmtId="319" formatCode="0.0%;\-0.0%;0.0%;* @_%"/>
    <numFmt numFmtId="320" formatCode="#,##0.0\x_);\(#,##0.0\x\)"/>
    <numFmt numFmtId="321" formatCode="0.0\x"/>
    <numFmt numFmtId="322" formatCode="_-* #,##0\ _P_t_s_-;\-* #,##0\ _P_t_s_-;_-* &quot;-&quot;\ _P_t_s_-;_-@_-"/>
    <numFmt numFmtId="323" formatCode="_-* #,##0.00\ _P_t_s_-;\-* #,##0.00\ _P_t_s_-;_-* &quot;-&quot;??\ _P_t_s_-;_-@_-"/>
    <numFmt numFmtId="324" formatCode="_-* #,##0\ _F_-;\-* #,##0\ _F_-;_-* &quot;-&quot;\ _F_-;_-@_-"/>
    <numFmt numFmtId="325" formatCode="#.00,,_-;\-#.00,,_-;_-* &quot;-&quot;_-;_-@_-"/>
    <numFmt numFmtId="326" formatCode="#,###,,;\-#,###,,"/>
    <numFmt numFmtId="327" formatCode="_-* #,##0\ &quot;Pts&quot;_-;\-* #,##0\ &quot;Pts&quot;_-;_-* &quot;-&quot;\ &quot;Pts&quot;_-;_-@_-"/>
    <numFmt numFmtId="328" formatCode="_-* #,##0.00\ &quot;Pts&quot;_-;\-* #,##0.00\ &quot;Pts&quot;_-;_-* &quot;-&quot;??\ &quot;Pts&quot;_-;_-@_-"/>
    <numFmt numFmtId="329" formatCode="&quot;DM&quot;\ #,##0.00_);\(&quot;DM&quot;\ #,##0.00\)"/>
    <numFmt numFmtId="330" formatCode="_(&quot;DM&quot;\ * #,##0_);_(&quot;DM&quot;\ * \(#,##0\);_(&quot;DM&quot;\ * &quot;-&quot;_);_(@_)"/>
    <numFmt numFmtId="331" formatCode="_-#,##0&quot; months&quot;"/>
    <numFmt numFmtId="332" formatCode="#,##0.0000;[Red]\(#,##0.0000\)"/>
    <numFmt numFmtId="333" formatCode="_-#,##0&quot;MW&quot;"/>
    <numFmt numFmtId="334" formatCode="#,##0;\(#,##0\);\-_)"/>
    <numFmt numFmtId="335" formatCode="0%_);\(0%\);\-_%_)"/>
    <numFmt numFmtId="336" formatCode="0.0%_);\(0.0%\);\-_%_)"/>
    <numFmt numFmtId="337" formatCode="0.00%_);\(0.00%\);\-_%_)"/>
    <numFmt numFmtId="338" formatCode="##0&quot;bp&quot;_);\(##0&quot;bp&quot;\);\-_b_p_)"/>
    <numFmt numFmtId="339" formatCode="#,##0.0\x"/>
    <numFmt numFmtId="340" formatCode="0;[Red]\(0\);"/>
    <numFmt numFmtId="341" formatCode="#,##0.00\ &quot;DM&quot;;[Red]\-#,##0.00\ &quot;DM&quot;"/>
    <numFmt numFmtId="342" formatCode="yyyy"/>
    <numFmt numFmtId="343" formatCode="mmm\ yy"/>
    <numFmt numFmtId="344" formatCode="#,##0.0000\ ;\(#,##0.0000\);\ \-\ "/>
    <numFmt numFmtId="345" formatCode="_-* #,##0.0000\ _D_M_-;\-* #,##0.0000\ _D_M_-;_-* &quot;-&quot;??\ _D_M_-;_-@_-"/>
    <numFmt numFmtId="346" formatCode="_-[$€-2]* #,##0.00_-;\-[$€-2]* #,##0.00_-;_-[$€-2]* &quot;-&quot;??_-"/>
    <numFmt numFmtId="347" formatCode="#,##0.0;[Red]\(#,##0.0\)"/>
    <numFmt numFmtId="348" formatCode="&quot;£&quot;#,##0.00"/>
    <numFmt numFmtId="349" formatCode="#,##0.00\ ;\(#,##0.00\);\–\ "/>
    <numFmt numFmtId="350" formatCode="0.0%;\(0.0%\);\-"/>
  </numFmts>
  <fonts count="31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Calibri"/>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theme="1"/>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b/>
      <vertAlign val="superscript"/>
      <sz val="8"/>
      <name val="Vodafone Rg"/>
      <family val="2"/>
    </font>
    <font>
      <sz val="10"/>
      <name val="Arial"/>
      <family val="2"/>
    </font>
    <font>
      <sz val="16"/>
      <name val="Vodafone Rg"/>
      <family val="2"/>
    </font>
    <font>
      <sz val="11"/>
      <name val="Vodafone Rg"/>
      <family val="2"/>
    </font>
    <font>
      <sz val="10"/>
      <name val="Arial"/>
      <family val="2"/>
    </font>
  </fonts>
  <fills count="7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
      <patternFill patternType="solid">
        <fgColor theme="0" tint="-0.14999847407452621"/>
        <bgColor indexed="64"/>
      </patternFill>
    </fill>
  </fills>
  <borders count="81">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6927">
    <xf numFmtId="0" fontId="0" fillId="0" borderId="0"/>
    <xf numFmtId="0" fontId="41" fillId="0" borderId="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pplyNumberFormat="0" applyFill="0" applyBorder="0">
      <protection locked="0"/>
    </xf>
    <xf numFmtId="0" fontId="41" fillId="0" borderId="0"/>
    <xf numFmtId="0" fontId="41" fillId="0" borderId="0"/>
    <xf numFmtId="0" fontId="41" fillId="0" borderId="0"/>
    <xf numFmtId="0" fontId="41" fillId="0" borderId="0">
      <alignment vertical="center"/>
    </xf>
    <xf numFmtId="0" fontId="43"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Protection="0"/>
    <xf numFmtId="9" fontId="41" fillId="0" borderId="0" applyFont="0" applyFill="0" applyBorder="0" applyProtection="0"/>
    <xf numFmtId="0" fontId="41" fillId="0" borderId="0"/>
    <xf numFmtId="0" fontId="41" fillId="0" borderId="0">
      <alignment vertical="center"/>
    </xf>
    <xf numFmtId="43" fontId="41" fillId="0" borderId="0" applyFont="0" applyFill="0" applyBorder="0" applyAlignment="0" applyProtection="0">
      <alignment vertical="center"/>
    </xf>
    <xf numFmtId="0" fontId="41" fillId="0" borderId="0"/>
    <xf numFmtId="0" fontId="48" fillId="0" borderId="0"/>
    <xf numFmtId="0" fontId="41" fillId="0" borderId="0"/>
    <xf numFmtId="0" fontId="41" fillId="0" borderId="0"/>
    <xf numFmtId="9" fontId="49" fillId="0" borderId="0">
      <alignment horizontal="right"/>
    </xf>
    <xf numFmtId="0" fontId="41" fillId="0" borderId="0" applyNumberForma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1"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1" fillId="0" borderId="0"/>
    <xf numFmtId="0" fontId="41" fillId="0" borderId="0"/>
    <xf numFmtId="0" fontId="51" fillId="0" borderId="0"/>
    <xf numFmtId="0" fontId="52" fillId="0" borderId="0"/>
    <xf numFmtId="39" fontId="53" fillId="0" borderId="12">
      <alignment horizontal="right"/>
    </xf>
    <xf numFmtId="37" fontId="54" fillId="0" borderId="12">
      <alignment horizontal="right"/>
    </xf>
    <xf numFmtId="0" fontId="53" fillId="0" borderId="12">
      <alignment horizontal="right"/>
    </xf>
    <xf numFmtId="0" fontId="55" fillId="0" borderId="0">
      <alignment horizontal="right"/>
    </xf>
    <xf numFmtId="0" fontId="56" fillId="0" borderId="0"/>
    <xf numFmtId="173" fontId="57" fillId="0" borderId="0"/>
    <xf numFmtId="0" fontId="41" fillId="0" borderId="0"/>
    <xf numFmtId="0" fontId="41" fillId="0" borderId="0"/>
    <xf numFmtId="0" fontId="57" fillId="0" borderId="0"/>
    <xf numFmtId="173" fontId="57" fillId="0" borderId="0"/>
    <xf numFmtId="0" fontId="50" fillId="8" borderId="0">
      <alignment horizontal="right"/>
    </xf>
    <xf numFmtId="0" fontId="50" fillId="8" borderId="0">
      <alignment horizontal="right"/>
    </xf>
    <xf numFmtId="0" fontId="50" fillId="8" borderId="0">
      <alignment horizontal="right"/>
    </xf>
    <xf numFmtId="0" fontId="50" fillId="8" borderId="0">
      <alignment horizontal="right"/>
    </xf>
    <xf numFmtId="0" fontId="50" fillId="8" borderId="0">
      <alignment horizontal="right" vertical="center"/>
    </xf>
    <xf numFmtId="0" fontId="50" fillId="8" borderId="0">
      <alignment horizontal="right" vertical="center"/>
    </xf>
    <xf numFmtId="0" fontId="58" fillId="8" borderId="0">
      <alignment horizontal="right" vertical="center"/>
    </xf>
    <xf numFmtId="0" fontId="58" fillId="8" borderId="0">
      <alignment horizontal="right" vertical="center"/>
    </xf>
    <xf numFmtId="0" fontId="59" fillId="8" borderId="0">
      <alignment horizontal="right" vertical="center"/>
    </xf>
    <xf numFmtId="0" fontId="59" fillId="8" borderId="0">
      <alignment horizontal="right" vertical="center"/>
    </xf>
    <xf numFmtId="174" fontId="50" fillId="8" borderId="0">
      <alignment horizontal="right"/>
    </xf>
    <xf numFmtId="174" fontId="50" fillId="8" borderId="0">
      <alignment horizontal="right"/>
    </xf>
    <xf numFmtId="174" fontId="50" fillId="8" borderId="0">
      <alignment horizontal="right"/>
    </xf>
    <xf numFmtId="174" fontId="50" fillId="8" borderId="0">
      <alignment horizontal="right"/>
    </xf>
    <xf numFmtId="174" fontId="50" fillId="8" borderId="0">
      <alignment horizontal="right"/>
    </xf>
    <xf numFmtId="0" fontId="50" fillId="8" borderId="0">
      <alignment horizontal="right"/>
    </xf>
    <xf numFmtId="0" fontId="50" fillId="8" borderId="0">
      <alignment horizontal="right"/>
    </xf>
    <xf numFmtId="0" fontId="50" fillId="8" borderId="0">
      <alignment horizontal="right"/>
    </xf>
    <xf numFmtId="0" fontId="50" fillId="8" borderId="0">
      <alignment horizontal="right"/>
    </xf>
    <xf numFmtId="174" fontId="50" fillId="8" borderId="0">
      <alignment horizontal="right"/>
    </xf>
    <xf numFmtId="0" fontId="50" fillId="8" borderId="0">
      <alignment horizontal="right"/>
    </xf>
    <xf numFmtId="174" fontId="50" fillId="8" borderId="0">
      <alignment horizontal="right"/>
    </xf>
    <xf numFmtId="174" fontId="50" fillId="8" borderId="0">
      <alignment horizontal="right"/>
    </xf>
    <xf numFmtId="0" fontId="50" fillId="8" borderId="0">
      <alignment horizontal="right"/>
    </xf>
    <xf numFmtId="173" fontId="57" fillId="0" borderId="0"/>
    <xf numFmtId="0" fontId="41" fillId="0" borderId="0"/>
    <xf numFmtId="173"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173" fontId="57" fillId="0" borderId="0"/>
    <xf numFmtId="0" fontId="57" fillId="0" borderId="0"/>
    <xf numFmtId="0" fontId="57" fillId="0" borderId="0"/>
    <xf numFmtId="173" fontId="57" fillId="0" borderId="0"/>
    <xf numFmtId="173" fontId="57" fillId="0" borderId="0"/>
    <xf numFmtId="173" fontId="57" fillId="0" borderId="0"/>
    <xf numFmtId="173" fontId="57" fillId="0" borderId="0"/>
    <xf numFmtId="173" fontId="57" fillId="0" borderId="0"/>
    <xf numFmtId="173" fontId="57" fillId="0" borderId="0"/>
    <xf numFmtId="173" fontId="57" fillId="0" borderId="0"/>
    <xf numFmtId="0" fontId="57" fillId="0" borderId="0"/>
    <xf numFmtId="0"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0" fontId="57" fillId="0" borderId="0"/>
    <xf numFmtId="0" fontId="57" fillId="0" borderId="0"/>
    <xf numFmtId="0"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57" fillId="0" borderId="0"/>
    <xf numFmtId="0" fontId="57" fillId="0" borderId="0"/>
    <xf numFmtId="0" fontId="57" fillId="0" borderId="0"/>
    <xf numFmtId="173" fontId="57" fillId="0" borderId="0"/>
    <xf numFmtId="0" fontId="41" fillId="0" borderId="0"/>
    <xf numFmtId="0" fontId="41" fillId="0" borderId="0"/>
    <xf numFmtId="0" fontId="41" fillId="0" borderId="0"/>
    <xf numFmtId="173" fontId="57" fillId="0" borderId="0"/>
    <xf numFmtId="0" fontId="57" fillId="0" borderId="0"/>
    <xf numFmtId="0" fontId="5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57" fillId="0" borderId="0"/>
    <xf numFmtId="0" fontId="41"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xf numFmtId="0" fontId="41" fillId="0" borderId="0"/>
    <xf numFmtId="0" fontId="41" fillId="0" borderId="0"/>
    <xf numFmtId="173" fontId="57" fillId="0" borderId="0"/>
    <xf numFmtId="0" fontId="41" fillId="0" borderId="0"/>
    <xf numFmtId="0" fontId="41" fillId="0" borderId="0"/>
    <xf numFmtId="0" fontId="41" fillId="0" borderId="0"/>
    <xf numFmtId="173" fontId="57" fillId="0" borderId="0"/>
    <xf numFmtId="0" fontId="41" fillId="0" borderId="0"/>
    <xf numFmtId="0" fontId="41" fillId="0" borderId="0"/>
    <xf numFmtId="0" fontId="41" fillId="0" borderId="0"/>
    <xf numFmtId="0" fontId="41" fillId="0" borderId="0"/>
    <xf numFmtId="173" fontId="57" fillId="0" borderId="0"/>
    <xf numFmtId="0" fontId="41" fillId="0" borderId="0"/>
    <xf numFmtId="0" fontId="57" fillId="0" borderId="0"/>
    <xf numFmtId="0" fontId="41" fillId="0" borderId="0"/>
    <xf numFmtId="0" fontId="41" fillId="0" borderId="0"/>
    <xf numFmtId="0" fontId="41" fillId="0" borderId="0"/>
    <xf numFmtId="0" fontId="57" fillId="0" borderId="0"/>
    <xf numFmtId="0" fontId="57" fillId="0" borderId="0"/>
    <xf numFmtId="173" fontId="57" fillId="0" borderId="0"/>
    <xf numFmtId="0" fontId="57" fillId="0" borderId="0"/>
    <xf numFmtId="0" fontId="41" fillId="0" borderId="0"/>
    <xf numFmtId="173"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173" fontId="5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0" fontId="57" fillId="9" borderId="19" applyNumberFormat="0" applyBorder="0" applyAlignment="0">
      <alignment horizontal="center"/>
      <protection locked="0"/>
    </xf>
    <xf numFmtId="0" fontId="41" fillId="10" borderId="0" applyNumberFormat="0" applyFont="0" applyBorder="0" applyAlignment="0">
      <protection hidden="1"/>
    </xf>
    <xf numFmtId="0" fontId="41" fillId="11" borderId="0" applyNumberFormat="0" applyFont="0" applyBorder="0" applyAlignment="0">
      <alignment horizontal="center"/>
      <protection locked="0" hidden="1"/>
    </xf>
    <xf numFmtId="0" fontId="60" fillId="0" borderId="0" applyFont="0" applyFill="0" applyBorder="0" applyAlignment="0" applyProtection="0">
      <alignment horizontal="right"/>
    </xf>
    <xf numFmtId="0" fontId="60" fillId="0" borderId="0" applyFont="0" applyFill="0" applyBorder="0" applyAlignment="0" applyProtection="0"/>
    <xf numFmtId="0" fontId="55" fillId="0" borderId="0" applyFont="0" applyFill="0" applyBorder="0" applyAlignment="0"/>
    <xf numFmtId="0" fontId="61" fillId="0" borderId="0" applyFont="0" applyFill="0" applyBorder="0" applyAlignment="0" applyProtection="0"/>
    <xf numFmtId="0" fontId="41" fillId="0" borderId="0" applyFont="0" applyFill="0" applyBorder="0" applyAlignment="0" applyProtection="0"/>
    <xf numFmtId="0" fontId="62" fillId="0" borderId="0"/>
    <xf numFmtId="175" fontId="41" fillId="0" borderId="0" applyFont="0" applyFill="0" applyBorder="0" applyAlignment="0" applyProtection="0"/>
    <xf numFmtId="176" fontId="63" fillId="0" borderId="0" applyFont="0" applyFill="0" applyBorder="0" applyAlignment="0" applyProtection="0"/>
    <xf numFmtId="0" fontId="64" fillId="0" borderId="0"/>
    <xf numFmtId="0" fontId="63" fillId="0" borderId="0" applyFont="0" applyFill="0" applyBorder="0" applyAlignment="0" applyProtection="0"/>
    <xf numFmtId="0" fontId="65" fillId="0" borderId="0" applyFont="0" applyFill="0" applyBorder="0" applyAlignment="0" applyProtection="0"/>
    <xf numFmtId="177" fontId="41" fillId="0" borderId="0" applyFont="0" applyFill="0" applyBorder="0" applyAlignment="0" applyProtection="0"/>
    <xf numFmtId="178" fontId="41" fillId="0" borderId="0" applyFont="0" applyFill="0" applyBorder="0" applyAlignment="0" applyProtection="0"/>
    <xf numFmtId="0" fontId="41" fillId="0" borderId="0" applyFont="0" applyFill="0" applyBorder="0" applyAlignment="0" applyProtection="0"/>
    <xf numFmtId="0" fontId="66" fillId="0" borderId="0"/>
    <xf numFmtId="179" fontId="41" fillId="0" borderId="0" applyFont="0" applyFill="0" applyBorder="0" applyAlignment="0" applyProtection="0"/>
    <xf numFmtId="179"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0" fontId="41" fillId="0" borderId="0" applyFont="0" applyFill="0" applyBorder="0" applyAlignment="0" applyProtection="0"/>
    <xf numFmtId="180" fontId="41" fillId="0" borderId="0" applyFont="0" applyFill="0" applyBorder="0" applyAlignment="0" applyProtection="0"/>
    <xf numFmtId="0" fontId="63" fillId="0" borderId="0" applyNumberFormat="0" applyFill="0">
      <alignment vertical="center"/>
    </xf>
    <xf numFmtId="40" fontId="67" fillId="0" borderId="0">
      <alignment vertical="center"/>
    </xf>
    <xf numFmtId="3" fontId="5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55" fillId="0" borderId="0"/>
    <xf numFmtId="0"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0"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59"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59"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41" fillId="6" borderId="0"/>
    <xf numFmtId="0" fontId="41" fillId="6" borderId="0"/>
    <xf numFmtId="0" fontId="41" fillId="6" borderId="0"/>
    <xf numFmtId="0" fontId="41" fillId="6" borderId="0"/>
    <xf numFmtId="0" fontId="68" fillId="12" borderId="20">
      <alignment vertical="center"/>
    </xf>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69" fillId="13" borderId="0"/>
    <xf numFmtId="0" fontId="69" fillId="13" borderId="0"/>
    <xf numFmtId="0" fontId="69" fillId="13" borderId="0"/>
    <xf numFmtId="0" fontId="38" fillId="6" borderId="0"/>
    <xf numFmtId="0" fontId="69" fillId="13" borderId="0"/>
    <xf numFmtId="0" fontId="69" fillId="13" borderId="0"/>
    <xf numFmtId="0" fontId="69" fillId="13" borderId="0"/>
    <xf numFmtId="0" fontId="38" fillId="6" borderId="0"/>
    <xf numFmtId="0" fontId="38" fillId="6" borderId="0"/>
    <xf numFmtId="0" fontId="69" fillId="13" borderId="0"/>
    <xf numFmtId="0" fontId="38" fillId="6" borderId="0"/>
    <xf numFmtId="0" fontId="38" fillId="6" borderId="0"/>
    <xf numFmtId="0" fontId="38" fillId="6" borderId="0"/>
    <xf numFmtId="0" fontId="69" fillId="13" borderId="0"/>
    <xf numFmtId="0" fontId="38" fillId="6" borderId="0"/>
    <xf numFmtId="0" fontId="69" fillId="13" borderId="0"/>
    <xf numFmtId="0" fontId="38" fillId="6" borderId="0"/>
    <xf numFmtId="0" fontId="38" fillId="6" borderId="0"/>
    <xf numFmtId="0" fontId="69" fillId="13" borderId="0"/>
    <xf numFmtId="0" fontId="38" fillId="6" borderId="0"/>
    <xf numFmtId="0" fontId="69" fillId="13" borderId="0"/>
    <xf numFmtId="0" fontId="69" fillId="13" borderId="0"/>
    <xf numFmtId="0" fontId="38" fillId="6" borderId="0"/>
    <xf numFmtId="0" fontId="38" fillId="6" borderId="0"/>
    <xf numFmtId="0" fontId="38" fillId="6" borderId="0"/>
    <xf numFmtId="0" fontId="38" fillId="6" borderId="0"/>
    <xf numFmtId="0" fontId="38" fillId="6" borderId="0"/>
    <xf numFmtId="0" fontId="69" fillId="13" borderId="0"/>
    <xf numFmtId="0" fontId="69" fillId="13" borderId="0"/>
    <xf numFmtId="0" fontId="69" fillId="13" borderId="0"/>
    <xf numFmtId="0" fontId="69" fillId="13" borderId="0"/>
    <xf numFmtId="0" fontId="69" fillId="13" borderId="0"/>
    <xf numFmtId="0" fontId="69" fillId="13" borderId="0"/>
    <xf numFmtId="0" fontId="69" fillId="13" borderId="0"/>
    <xf numFmtId="0" fontId="69" fillId="13" borderId="0"/>
    <xf numFmtId="0" fontId="38" fillId="6" borderId="0"/>
    <xf numFmtId="0" fontId="38" fillId="6" borderId="0"/>
    <xf numFmtId="0" fontId="38" fillId="6" borderId="0"/>
    <xf numFmtId="0" fontId="69" fillId="13" borderId="0"/>
    <xf numFmtId="0" fontId="69" fillId="13" borderId="0"/>
    <xf numFmtId="0" fontId="70" fillId="6" borderId="0"/>
    <xf numFmtId="0" fontId="71" fillId="14" borderId="0"/>
    <xf numFmtId="0" fontId="71" fillId="14" borderId="0"/>
    <xf numFmtId="0" fontId="71" fillId="14" borderId="0"/>
    <xf numFmtId="0" fontId="70" fillId="6" borderId="0"/>
    <xf numFmtId="0" fontId="71" fillId="14" borderId="0"/>
    <xf numFmtId="0" fontId="71" fillId="14" borderId="0"/>
    <xf numFmtId="0" fontId="71" fillId="14" borderId="0"/>
    <xf numFmtId="0" fontId="70" fillId="6" borderId="0"/>
    <xf numFmtId="0" fontId="70" fillId="6" borderId="0"/>
    <xf numFmtId="0" fontId="71" fillId="14" borderId="0"/>
    <xf numFmtId="0" fontId="70" fillId="6" borderId="0"/>
    <xf numFmtId="0" fontId="70" fillId="6" borderId="0"/>
    <xf numFmtId="0" fontId="70" fillId="6" borderId="0"/>
    <xf numFmtId="0" fontId="71" fillId="14" borderId="0"/>
    <xf numFmtId="0" fontId="70" fillId="6" borderId="0"/>
    <xf numFmtId="0" fontId="71" fillId="14" borderId="0"/>
    <xf numFmtId="0" fontId="70" fillId="6" borderId="0"/>
    <xf numFmtId="0" fontId="70" fillId="6" borderId="0"/>
    <xf numFmtId="0" fontId="71" fillId="14" borderId="0"/>
    <xf numFmtId="0" fontId="70" fillId="6" borderId="0"/>
    <xf numFmtId="0" fontId="71" fillId="14" borderId="0"/>
    <xf numFmtId="0" fontId="71" fillId="14" borderId="0"/>
    <xf numFmtId="0" fontId="70" fillId="6" borderId="0"/>
    <xf numFmtId="0" fontId="70" fillId="6" borderId="0"/>
    <xf numFmtId="0" fontId="70" fillId="6" borderId="0"/>
    <xf numFmtId="0" fontId="70" fillId="6" borderId="0"/>
    <xf numFmtId="0" fontId="70" fillId="6" borderId="0"/>
    <xf numFmtId="0" fontId="71" fillId="14" borderId="0"/>
    <xf numFmtId="0" fontId="71" fillId="14" borderId="0"/>
    <xf numFmtId="0" fontId="71" fillId="14" borderId="0"/>
    <xf numFmtId="0" fontId="71" fillId="14" borderId="0"/>
    <xf numFmtId="0" fontId="71" fillId="14" borderId="0"/>
    <xf numFmtId="0" fontId="71" fillId="14" borderId="0"/>
    <xf numFmtId="0" fontId="71" fillId="14" borderId="0"/>
    <xf numFmtId="0" fontId="71" fillId="14" borderId="0"/>
    <xf numFmtId="0" fontId="70" fillId="6" borderId="0"/>
    <xf numFmtId="0" fontId="70" fillId="6" borderId="0"/>
    <xf numFmtId="0" fontId="70" fillId="6" borderId="0"/>
    <xf numFmtId="0" fontId="71" fillId="14" borderId="0"/>
    <xf numFmtId="0" fontId="71" fillId="14" borderId="0"/>
    <xf numFmtId="0" fontId="72" fillId="6"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3" fillId="15" borderId="0"/>
    <xf numFmtId="0" fontId="73" fillId="15"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4" fillId="6" borderId="0"/>
    <xf numFmtId="0" fontId="74" fillId="0" borderId="0"/>
    <xf numFmtId="0" fontId="74" fillId="0" borderId="0"/>
    <xf numFmtId="0" fontId="74" fillId="0" borderId="0"/>
    <xf numFmtId="0" fontId="74" fillId="6" borderId="0"/>
    <xf numFmtId="0" fontId="74" fillId="0" borderId="0"/>
    <xf numFmtId="0" fontId="74" fillId="0" borderId="0"/>
    <xf numFmtId="0" fontId="74" fillId="0" borderId="0"/>
    <xf numFmtId="0" fontId="74" fillId="6" borderId="0"/>
    <xf numFmtId="0" fontId="74" fillId="6" borderId="0"/>
    <xf numFmtId="0" fontId="74" fillId="0" borderId="0"/>
    <xf numFmtId="0" fontId="74" fillId="6" borderId="0"/>
    <xf numFmtId="0" fontId="74" fillId="6" borderId="0"/>
    <xf numFmtId="0" fontId="74" fillId="6" borderId="0"/>
    <xf numFmtId="0" fontId="74" fillId="0" borderId="0"/>
    <xf numFmtId="0" fontId="74" fillId="6" borderId="0"/>
    <xf numFmtId="0" fontId="74" fillId="0" borderId="0"/>
    <xf numFmtId="0" fontId="74" fillId="6" borderId="0"/>
    <xf numFmtId="0" fontId="74" fillId="6" borderId="0"/>
    <xf numFmtId="0" fontId="74" fillId="0" borderId="0"/>
    <xf numFmtId="0" fontId="74" fillId="6" borderId="0"/>
    <xf numFmtId="0" fontId="74" fillId="0" borderId="0"/>
    <xf numFmtId="0" fontId="74" fillId="0" borderId="0"/>
    <xf numFmtId="0" fontId="74" fillId="6" borderId="0"/>
    <xf numFmtId="0" fontId="74" fillId="6" borderId="0"/>
    <xf numFmtId="0" fontId="74" fillId="6" borderId="0"/>
    <xf numFmtId="0" fontId="74" fillId="6" borderId="0"/>
    <xf numFmtId="0" fontId="74" fillId="6"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6" borderId="0"/>
    <xf numFmtId="0" fontId="74" fillId="6" borderId="0"/>
    <xf numFmtId="0" fontId="74" fillId="6" borderId="0"/>
    <xf numFmtId="0" fontId="74" fillId="0" borderId="0"/>
    <xf numFmtId="0" fontId="74" fillId="0" borderId="0"/>
    <xf numFmtId="0" fontId="59" fillId="6" borderId="0"/>
    <xf numFmtId="0" fontId="59" fillId="0" borderId="0"/>
    <xf numFmtId="0" fontId="59" fillId="0" borderId="0"/>
    <xf numFmtId="0" fontId="59" fillId="0" borderId="0"/>
    <xf numFmtId="0" fontId="59" fillId="6" borderId="0"/>
    <xf numFmtId="0" fontId="59" fillId="0" borderId="0"/>
    <xf numFmtId="0" fontId="59" fillId="0" borderId="0"/>
    <xf numFmtId="0" fontId="59" fillId="0" borderId="0"/>
    <xf numFmtId="0" fontId="59" fillId="6" borderId="0"/>
    <xf numFmtId="0" fontId="59" fillId="6" borderId="0"/>
    <xf numFmtId="0" fontId="59" fillId="0" borderId="0"/>
    <xf numFmtId="0" fontId="59" fillId="6" borderId="0"/>
    <xf numFmtId="0" fontId="59" fillId="6" borderId="0"/>
    <xf numFmtId="0" fontId="59" fillId="6" borderId="0"/>
    <xf numFmtId="0" fontId="59" fillId="0" borderId="0"/>
    <xf numFmtId="0" fontId="59" fillId="6" borderId="0"/>
    <xf numFmtId="0" fontId="59" fillId="0" borderId="0"/>
    <xf numFmtId="0" fontId="59" fillId="6" borderId="0"/>
    <xf numFmtId="0" fontId="59" fillId="6" borderId="0"/>
    <xf numFmtId="0" fontId="59" fillId="0" borderId="0"/>
    <xf numFmtId="0" fontId="59" fillId="6" borderId="0"/>
    <xf numFmtId="0" fontId="59" fillId="0" borderId="0"/>
    <xf numFmtId="0" fontId="59" fillId="0" borderId="0"/>
    <xf numFmtId="0" fontId="59" fillId="6" borderId="0"/>
    <xf numFmtId="0" fontId="59" fillId="6" borderId="0"/>
    <xf numFmtId="0" fontId="59" fillId="6" borderId="0"/>
    <xf numFmtId="0" fontId="59" fillId="6" borderId="0"/>
    <xf numFmtId="0" fontId="59" fillId="6"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6" borderId="0"/>
    <xf numFmtId="0" fontId="59" fillId="6" borderId="0"/>
    <xf numFmtId="0" fontId="59" fillId="6" borderId="0"/>
    <xf numFmtId="0" fontId="59" fillId="0" borderId="0"/>
    <xf numFmtId="0" fontId="59"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75" fillId="6" borderId="0"/>
    <xf numFmtId="0" fontId="75" fillId="6" borderId="0"/>
    <xf numFmtId="0" fontId="75" fillId="6" borderId="0"/>
    <xf numFmtId="0" fontId="75"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181" fontId="41"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183" fontId="41" fillId="0" borderId="0" applyFont="0" applyFill="0" applyBorder="0" applyAlignment="0" applyProtection="0"/>
    <xf numFmtId="181"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1"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7" fontId="41" fillId="0" borderId="0" applyFont="0" applyFill="0" applyBorder="0" applyAlignment="0" applyProtection="0"/>
    <xf numFmtId="187" fontId="41" fillId="0" borderId="0" applyFont="0" applyFill="0" applyBorder="0" applyAlignment="0" applyProtection="0"/>
    <xf numFmtId="184" fontId="41" fillId="0" borderId="0" applyFont="0" applyFill="0" applyBorder="0" applyAlignment="0" applyProtection="0"/>
    <xf numFmtId="188" fontId="41" fillId="0" borderId="0" applyFont="0" applyFill="0" applyBorder="0" applyAlignment="0" applyProtection="0"/>
    <xf numFmtId="181" fontId="41" fillId="0" borderId="0" applyFont="0" applyFill="0" applyBorder="0" applyAlignment="0" applyProtection="0"/>
    <xf numFmtId="181" fontId="41" fillId="0" borderId="0" applyFont="0" applyFill="0" applyBorder="0" applyAlignment="0" applyProtection="0"/>
    <xf numFmtId="0" fontId="41" fillId="0" borderId="0" applyFont="0" applyFill="0" applyBorder="0" applyAlignment="0" applyProtection="0"/>
    <xf numFmtId="18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76" fillId="0" borderId="0">
      <alignment vertical="top"/>
    </xf>
    <xf numFmtId="0" fontId="77" fillId="0" borderId="0" applyBorder="0"/>
    <xf numFmtId="189" fontId="41" fillId="0" borderId="0" applyFont="0" applyFill="0" applyBorder="0" applyAlignment="0" applyProtection="0"/>
    <xf numFmtId="190" fontId="41" fillId="0" borderId="0" applyFont="0" applyFill="0" applyBorder="0" applyAlignment="0" applyProtection="0"/>
    <xf numFmtId="191" fontId="41" fillId="0" borderId="0" applyFont="0" applyFill="0" applyBorder="0" applyAlignment="0" applyProtection="0"/>
    <xf numFmtId="189" fontId="41"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194" fontId="41" fillId="0" borderId="0" applyFont="0" applyFill="0" applyBorder="0" applyAlignment="0" applyProtection="0"/>
    <xf numFmtId="178" fontId="41" fillId="0" borderId="0" applyFont="0" applyFill="0" applyBorder="0" applyAlignment="0" applyProtection="0"/>
    <xf numFmtId="195" fontId="41" fillId="0" borderId="0" applyFont="0" applyFill="0" applyBorder="0" applyAlignment="0" applyProtection="0"/>
    <xf numFmtId="175" fontId="41" fillId="0" borderId="0" applyFont="0" applyFill="0" applyBorder="0" applyAlignment="0" applyProtection="0"/>
    <xf numFmtId="0" fontId="75" fillId="0" borderId="0" applyFont="0" applyFill="0" applyBorder="0" applyAlignment="0" applyProtection="0"/>
    <xf numFmtId="192" fontId="41" fillId="0" borderId="0" applyFont="0" applyFill="0" applyBorder="0" applyAlignment="0" applyProtection="0"/>
    <xf numFmtId="196" fontId="41" fillId="0" borderId="0" applyFont="0" applyFill="0" applyBorder="0" applyAlignment="0" applyProtection="0"/>
    <xf numFmtId="191" fontId="41" fillId="0" borderId="0" applyFont="0" applyFill="0" applyBorder="0" applyAlignment="0" applyProtection="0"/>
    <xf numFmtId="197" fontId="41" fillId="0" borderId="0" applyFont="0" applyFill="0" applyBorder="0" applyAlignment="0" applyProtection="0"/>
    <xf numFmtId="198" fontId="41" fillId="0" borderId="0" applyFont="0" applyFill="0" applyBorder="0" applyAlignment="0" applyProtection="0"/>
    <xf numFmtId="199" fontId="41" fillId="0" borderId="0" applyFont="0" applyFill="0" applyBorder="0" applyAlignment="0" applyProtection="0"/>
    <xf numFmtId="200"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202" fontId="41" fillId="0" borderId="0" applyFont="0" applyFill="0" applyBorder="0" applyAlignment="0" applyProtection="0"/>
    <xf numFmtId="202" fontId="41" fillId="0" borderId="0" applyFont="0" applyFill="0" applyBorder="0" applyAlignment="0" applyProtection="0"/>
    <xf numFmtId="199" fontId="41" fillId="0" borderId="0" applyFont="0" applyFill="0" applyBorder="0" applyAlignment="0" applyProtection="0"/>
    <xf numFmtId="203" fontId="41" fillId="0" borderId="0" applyFont="0" applyFill="0" applyBorder="0" applyAlignment="0" applyProtection="0"/>
    <xf numFmtId="43" fontId="41" fillId="0" borderId="0" applyFont="0" applyFill="0" applyBorder="0" applyAlignment="0" applyProtection="0"/>
    <xf numFmtId="192" fontId="41" fillId="0" borderId="0" applyFont="0" applyFill="0" applyBorder="0" applyAlignment="0" applyProtection="0"/>
    <xf numFmtId="194" fontId="41" fillId="0" borderId="0" applyFont="0" applyFill="0" applyBorder="0" applyAlignment="0" applyProtection="0"/>
    <xf numFmtId="204"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205" fontId="41" fillId="10" borderId="22"/>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63" fillId="10" borderId="22"/>
    <xf numFmtId="0" fontId="63" fillId="10" borderId="22"/>
    <xf numFmtId="0" fontId="63" fillId="10" borderId="22"/>
    <xf numFmtId="0" fontId="63" fillId="10" borderId="22"/>
    <xf numFmtId="0" fontId="63" fillId="10" borderId="22"/>
    <xf numFmtId="0" fontId="78" fillId="10" borderId="22"/>
    <xf numFmtId="0" fontId="78" fillId="10" borderId="22"/>
    <xf numFmtId="0" fontId="78" fillId="10" borderId="22"/>
    <xf numFmtId="0" fontId="78" fillId="10" borderId="22"/>
    <xf numFmtId="0" fontId="78"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0" fontId="78" fillId="10" borderId="22"/>
    <xf numFmtId="0" fontId="78" fillId="10" borderId="22"/>
    <xf numFmtId="0" fontId="78" fillId="10" borderId="22"/>
    <xf numFmtId="206"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206" fontId="63" fillId="10" borderId="22"/>
    <xf numFmtId="206" fontId="63" fillId="10" borderId="22"/>
    <xf numFmtId="206" fontId="63" fillId="10" borderId="22"/>
    <xf numFmtId="206" fontId="63" fillId="10" borderId="22"/>
    <xf numFmtId="0" fontId="79" fillId="10" borderId="22"/>
    <xf numFmtId="0" fontId="79" fillId="10" borderId="22"/>
    <xf numFmtId="0" fontId="79" fillId="10" borderId="22"/>
    <xf numFmtId="0" fontId="79" fillId="10" borderId="22"/>
    <xf numFmtId="0" fontId="79"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8"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8"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8" fontId="79" fillId="10" borderId="22"/>
    <xf numFmtId="0" fontId="79" fillId="10" borderId="22"/>
    <xf numFmtId="0" fontId="79" fillId="10" borderId="22"/>
    <xf numFmtId="208" fontId="79" fillId="10" borderId="22"/>
    <xf numFmtId="208" fontId="79" fillId="10" borderId="22"/>
    <xf numFmtId="0" fontId="79" fillId="10" borderId="22"/>
    <xf numFmtId="208" fontId="79" fillId="10" borderId="22"/>
    <xf numFmtId="0" fontId="79" fillId="10" borderId="22"/>
    <xf numFmtId="208" fontId="79" fillId="10" borderId="22"/>
    <xf numFmtId="208" fontId="79" fillId="10" borderId="22"/>
    <xf numFmtId="208" fontId="79"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8" fontId="63" fillId="10" borderId="22"/>
    <xf numFmtId="208" fontId="63" fillId="10" borderId="22"/>
    <xf numFmtId="208" fontId="63" fillId="10" borderId="22"/>
    <xf numFmtId="208" fontId="63" fillId="10" borderId="22"/>
    <xf numFmtId="208" fontId="63"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08" fontId="63" fillId="10" borderId="22"/>
    <xf numFmtId="208" fontId="63" fillId="10" borderId="22"/>
    <xf numFmtId="208"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0" fontId="63" fillId="10" borderId="22"/>
    <xf numFmtId="210" fontId="63" fillId="10" borderId="22"/>
    <xf numFmtId="0" fontId="63" fillId="10" borderId="22"/>
    <xf numFmtId="0" fontId="63" fillId="10" borderId="22"/>
    <xf numFmtId="0" fontId="63" fillId="10" borderId="22"/>
    <xf numFmtId="0"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212" fontId="78" fillId="10" borderId="22"/>
    <xf numFmtId="212" fontId="78" fillId="10" borderId="22"/>
    <xf numFmtId="212" fontId="78" fillId="10" borderId="22"/>
    <xf numFmtId="212" fontId="78" fillId="10" borderId="22"/>
    <xf numFmtId="212" fontId="78" fillId="10" borderId="22"/>
    <xf numFmtId="212" fontId="78" fillId="10" borderId="22"/>
    <xf numFmtId="211" fontId="78" fillId="10" borderId="22"/>
    <xf numFmtId="211" fontId="78" fillId="10" borderId="22"/>
    <xf numFmtId="211" fontId="78" fillId="10" borderId="22"/>
    <xf numFmtId="211" fontId="78" fillId="10" borderId="22"/>
    <xf numFmtId="212" fontId="78" fillId="10" borderId="22"/>
    <xf numFmtId="212" fontId="78" fillId="10" borderId="22"/>
    <xf numFmtId="206" fontId="63" fillId="10" borderId="22"/>
    <xf numFmtId="0" fontId="63" fillId="10" borderId="22"/>
    <xf numFmtId="0" fontId="63" fillId="10" borderId="22"/>
    <xf numFmtId="206" fontId="63" fillId="10" borderId="22"/>
    <xf numFmtId="206" fontId="63" fillId="10" borderId="22"/>
    <xf numFmtId="0" fontId="63" fillId="10" borderId="22"/>
    <xf numFmtId="206" fontId="63" fillId="10" borderId="22"/>
    <xf numFmtId="0" fontId="63" fillId="10" borderId="22"/>
    <xf numFmtId="206" fontId="63" fillId="10" borderId="22"/>
    <xf numFmtId="206" fontId="63" fillId="10" borderId="22"/>
    <xf numFmtId="206" fontId="63" fillId="10" borderId="22"/>
    <xf numFmtId="0"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0" fontId="80" fillId="16" borderId="23"/>
    <xf numFmtId="0" fontId="80" fillId="16" borderId="23"/>
    <xf numFmtId="205" fontId="41" fillId="10" borderId="22"/>
    <xf numFmtId="0" fontId="41" fillId="10" borderId="22"/>
    <xf numFmtId="0" fontId="41" fillId="10" borderId="22"/>
    <xf numFmtId="205" fontId="41" fillId="10" borderId="22"/>
    <xf numFmtId="205" fontId="41" fillId="10" borderId="22"/>
    <xf numFmtId="4" fontId="41" fillId="10" borderId="0"/>
    <xf numFmtId="4" fontId="41" fillId="10" borderId="0"/>
    <xf numFmtId="205" fontId="41" fillId="10" borderId="22"/>
    <xf numFmtId="205" fontId="41" fillId="10" borderId="22"/>
    <xf numFmtId="205" fontId="41" fillId="10" borderId="22"/>
    <xf numFmtId="195" fontId="80" fillId="16" borderId="23"/>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195" fontId="80" fillId="16" borderId="23"/>
    <xf numFmtId="4" fontId="41" fillId="10" borderId="0"/>
    <xf numFmtId="205" fontId="41" fillId="10" borderId="22"/>
    <xf numFmtId="205" fontId="41" fillId="10" borderId="22"/>
    <xf numFmtId="205" fontId="41" fillId="10" borderId="22"/>
    <xf numFmtId="4" fontId="41" fillId="10" borderId="0"/>
    <xf numFmtId="214" fontId="81" fillId="10" borderId="22"/>
    <xf numFmtId="0" fontId="81" fillId="10" borderId="22"/>
    <xf numFmtId="0" fontId="81" fillId="10" borderId="22"/>
    <xf numFmtId="214" fontId="81" fillId="10" borderId="22"/>
    <xf numFmtId="214" fontId="81" fillId="10" borderId="22"/>
    <xf numFmtId="0" fontId="81" fillId="10" borderId="22"/>
    <xf numFmtId="0" fontId="81" fillId="10" borderId="22"/>
    <xf numFmtId="0" fontId="81" fillId="10" borderId="22"/>
    <xf numFmtId="4" fontId="41" fillId="10" borderId="0"/>
    <xf numFmtId="4" fontId="41" fillId="10" borderId="0"/>
    <xf numFmtId="4" fontId="41" fillId="10" borderId="0"/>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0"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0" fontId="78" fillId="10" borderId="22"/>
    <xf numFmtId="0" fontId="78" fillId="10" borderId="22"/>
    <xf numFmtId="0" fontId="78" fillId="10" borderId="22"/>
    <xf numFmtId="0" fontId="78" fillId="10" borderId="22"/>
    <xf numFmtId="207" fontId="78" fillId="10" borderId="22"/>
    <xf numFmtId="207" fontId="78" fillId="10" borderId="22"/>
    <xf numFmtId="0"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07" fontId="78" fillId="10" borderId="22"/>
    <xf numFmtId="207" fontId="78"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16" fontId="41" fillId="0" borderId="0" applyFont="0" applyFill="0" applyBorder="0" applyAlignment="0" applyProtection="0"/>
    <xf numFmtId="216"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16" fontId="41" fillId="0" borderId="0" applyFont="0" applyFill="0" applyBorder="0" applyAlignment="0" applyProtection="0"/>
    <xf numFmtId="215" fontId="41" fillId="0" borderId="0" applyFont="0" applyFill="0" applyBorder="0" applyAlignment="0" applyProtection="0"/>
    <xf numFmtId="215"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15" fontId="41" fillId="0" borderId="0" applyFont="0" applyFill="0" applyBorder="0" applyAlignment="0" applyProtection="0"/>
    <xf numFmtId="217" fontId="41"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lignment vertical="center"/>
    </xf>
    <xf numFmtId="0" fontId="63" fillId="0" borderId="0" applyNumberFormat="0" applyFill="0">
      <alignment vertical="center"/>
    </xf>
    <xf numFmtId="0" fontId="63" fillId="0" borderId="0" applyNumberFormat="0" applyFill="0">
      <alignment vertical="center"/>
    </xf>
    <xf numFmtId="0" fontId="63" fillId="0" borderId="0" applyNumberFormat="0" applyFill="0">
      <alignment vertical="center"/>
    </xf>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43" fontId="41" fillId="0" borderId="0" applyFont="0" applyFill="0" applyBorder="0" applyAlignment="0" applyProtection="0"/>
    <xf numFmtId="175" fontId="41" fillId="0" borderId="0" applyFont="0" applyFill="0" applyBorder="0" applyAlignment="0" applyProtection="0"/>
    <xf numFmtId="0" fontId="63" fillId="0" borderId="0" applyNumberFormat="0" applyFill="0">
      <alignment vertical="center"/>
    </xf>
    <xf numFmtId="0" fontId="63" fillId="0" borderId="0" applyNumberFormat="0" applyFill="0">
      <alignment vertical="center"/>
    </xf>
    <xf numFmtId="0" fontId="52" fillId="0" borderId="0" applyNumberFormat="0" applyFont="0" applyFill="0" applyBorder="0" applyAlignment="0" applyProtection="0"/>
    <xf numFmtId="0" fontId="70" fillId="10" borderId="0"/>
    <xf numFmtId="0" fontId="70" fillId="17" borderId="0"/>
    <xf numFmtId="0" fontId="70" fillId="17" borderId="0"/>
    <xf numFmtId="0" fontId="70" fillId="17" borderId="0"/>
    <xf numFmtId="0" fontId="70" fillId="10" borderId="0"/>
    <xf numFmtId="0" fontId="70" fillId="17" borderId="0"/>
    <xf numFmtId="0" fontId="70" fillId="17" borderId="0"/>
    <xf numFmtId="0" fontId="70" fillId="10" borderId="0"/>
    <xf numFmtId="0" fontId="70" fillId="10" borderId="0"/>
    <xf numFmtId="0" fontId="70" fillId="17" borderId="0"/>
    <xf numFmtId="0" fontId="70" fillId="17" borderId="0"/>
    <xf numFmtId="0" fontId="70" fillId="10" borderId="0"/>
    <xf numFmtId="0" fontId="70" fillId="10" borderId="0"/>
    <xf numFmtId="0" fontId="70" fillId="10" borderId="0"/>
    <xf numFmtId="0" fontId="80" fillId="0" borderId="3"/>
    <xf numFmtId="0" fontId="80" fillId="0" borderId="3"/>
    <xf numFmtId="0" fontId="80" fillId="0" borderId="3"/>
    <xf numFmtId="0" fontId="80" fillId="0" borderId="3"/>
    <xf numFmtId="0" fontId="80" fillId="0" borderId="3"/>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80" fillId="0" borderId="3"/>
    <xf numFmtId="0" fontId="80" fillId="0" borderId="3"/>
    <xf numFmtId="0" fontId="80" fillId="0" borderId="3"/>
    <xf numFmtId="0" fontId="70" fillId="10" borderId="0"/>
    <xf numFmtId="0" fontId="70" fillId="10" borderId="0"/>
    <xf numFmtId="0" fontId="70" fillId="10" borderId="0"/>
    <xf numFmtId="0" fontId="70" fillId="17" borderId="0"/>
    <xf numFmtId="0" fontId="80" fillId="0" borderId="3"/>
    <xf numFmtId="0" fontId="70" fillId="17" borderId="0"/>
    <xf numFmtId="0" fontId="70" fillId="10" borderId="0"/>
    <xf numFmtId="0" fontId="80" fillId="0" borderId="3"/>
    <xf numFmtId="0" fontId="80" fillId="0" borderId="3"/>
    <xf numFmtId="0" fontId="70" fillId="17" borderId="0"/>
    <xf numFmtId="0" fontId="70" fillId="17" borderId="0"/>
    <xf numFmtId="0" fontId="70" fillId="10" borderId="0"/>
    <xf numFmtId="0" fontId="70" fillId="17" borderId="0"/>
    <xf numFmtId="0" fontId="70" fillId="17" borderId="0"/>
    <xf numFmtId="0" fontId="70" fillId="17" borderId="0"/>
    <xf numFmtId="0" fontId="70" fillId="17" borderId="0"/>
    <xf numFmtId="0" fontId="70" fillId="17" borderId="0"/>
    <xf numFmtId="0" fontId="70" fillId="17" borderId="0"/>
    <xf numFmtId="0" fontId="70" fillId="17" borderId="0"/>
    <xf numFmtId="0" fontId="80" fillId="0" borderId="3"/>
    <xf numFmtId="0" fontId="6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2" fillId="0" borderId="0" applyNumberFormat="0" applyFill="0" applyBorder="0" applyAlignment="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0" fontId="62" fillId="0" borderId="0" applyNumberFormat="0" applyFill="0" applyBorder="0" applyAlignment="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0" fillId="18" borderId="0" applyNumberFormat="0" applyFont="0" applyAlignment="0" applyProtection="0"/>
    <xf numFmtId="0" fontId="77" fillId="0" borderId="0"/>
    <xf numFmtId="218"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18" fontId="41" fillId="0" borderId="0" applyFont="0" applyFill="0" applyBorder="0" applyAlignment="0" applyProtection="0"/>
    <xf numFmtId="218" fontId="41" fillId="0" borderId="0" applyFont="0" applyFill="0" applyBorder="0" applyAlignment="0" applyProtection="0"/>
    <xf numFmtId="218" fontId="41" fillId="0" borderId="0" applyFont="0" applyFill="0" applyBorder="0" applyAlignment="0" applyProtection="0"/>
    <xf numFmtId="221" fontId="41" fillId="0" borderId="0" applyFont="0" applyFill="0" applyBorder="0" applyAlignment="0" applyProtection="0"/>
    <xf numFmtId="221"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2" fontId="41" fillId="0" borderId="0" applyFont="0" applyFill="0" applyBorder="0" applyAlignment="0" applyProtection="0"/>
    <xf numFmtId="222" fontId="41" fillId="0" borderId="0" applyFont="0" applyFill="0" applyBorder="0" applyAlignment="0" applyProtection="0"/>
    <xf numFmtId="22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3" fontId="41" fillId="0" borderId="0" applyFont="0" applyFill="0" applyBorder="0" applyAlignment="0" applyProtection="0"/>
    <xf numFmtId="223" fontId="41" fillId="0" borderId="0" applyFont="0" applyFill="0" applyBorder="0" applyAlignment="0" applyProtection="0"/>
    <xf numFmtId="22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69" fontId="41" fillId="0" borderId="0" applyFont="0" applyFill="0" applyBorder="0" applyAlignment="0" applyProtection="0"/>
    <xf numFmtId="224" fontId="41" fillId="0" borderId="0" applyFont="0" applyFill="0" applyBorder="0" applyAlignment="0" applyProtection="0"/>
    <xf numFmtId="22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5" fontId="41" fillId="0" borderId="0" applyFont="0" applyFill="0" applyBorder="0" applyAlignment="0" applyProtection="0"/>
    <xf numFmtId="218" fontId="41" fillId="0" borderId="0" applyFont="0" applyFill="0" applyBorder="0" applyAlignment="0" applyProtection="0"/>
    <xf numFmtId="225" fontId="41"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7" fontId="41" fillId="0" borderId="0" applyFont="0" applyFill="0" applyBorder="0" applyAlignment="0" applyProtection="0"/>
    <xf numFmtId="197" fontId="41" fillId="0" borderId="0" applyFont="0" applyFill="0" applyBorder="0" applyAlignment="0" applyProtection="0"/>
    <xf numFmtId="172" fontId="41" fillId="0" borderId="0" applyFont="0" applyFill="0" applyBorder="0" applyAlignment="0" applyProtection="0"/>
    <xf numFmtId="226"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27" fontId="63" fillId="0" borderId="0" applyFont="0" applyFill="0" applyBorder="0" applyAlignment="0" applyProtection="0"/>
    <xf numFmtId="225" fontId="41" fillId="0" borderId="0" applyFont="0" applyFill="0" applyBorder="0" applyAlignment="0" applyProtection="0"/>
    <xf numFmtId="213" fontId="41" fillId="0" borderId="0" applyFont="0" applyFill="0" applyBorder="0" applyAlignment="0" applyProtection="0"/>
    <xf numFmtId="213" fontId="41" fillId="0" borderId="0" applyFont="0" applyFill="0" applyBorder="0" applyAlignment="0" applyProtection="0"/>
    <xf numFmtId="228" fontId="41" fillId="0" borderId="0" applyFont="0" applyFill="0" applyBorder="0" applyAlignment="0" applyProtection="0"/>
    <xf numFmtId="220" fontId="41" fillId="0" borderId="0" applyFont="0" applyFill="0" applyBorder="0" applyAlignment="0" applyProtection="0"/>
    <xf numFmtId="0" fontId="78" fillId="0" borderId="0" applyFont="0" applyFill="0" applyBorder="0" applyAlignment="0" applyProtection="0"/>
    <xf numFmtId="226" fontId="41" fillId="0" borderId="0" applyFont="0" applyFill="0" applyBorder="0" applyAlignment="0" applyProtection="0"/>
    <xf numFmtId="0" fontId="41" fillId="0" borderId="0" applyFont="0" applyFill="0" applyBorder="0" applyProtection="0">
      <alignment horizontal="right"/>
    </xf>
    <xf numFmtId="172" fontId="75" fillId="0" borderId="0" applyFont="0" applyFill="0" applyBorder="0" applyAlignment="0" applyProtection="0"/>
    <xf numFmtId="172" fontId="75" fillId="0" borderId="0" applyFont="0" applyFill="0" applyBorder="0" applyAlignment="0" applyProtection="0"/>
    <xf numFmtId="229" fontId="75" fillId="0" borderId="0" applyFont="0" applyFill="0" applyBorder="0" applyAlignment="0" applyProtection="0"/>
    <xf numFmtId="227" fontId="41" fillId="0" borderId="0" applyFont="0" applyFill="0" applyBorder="0" applyAlignment="0" applyProtection="0"/>
    <xf numFmtId="227"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32" fontId="41" fillId="0" borderId="0" applyFont="0" applyFill="0" applyBorder="0" applyAlignment="0" applyProtection="0"/>
    <xf numFmtId="233" fontId="63" fillId="0" borderId="0" applyFont="0" applyFill="0" applyBorder="0" applyAlignment="0" applyProtection="0"/>
    <xf numFmtId="233" fontId="63" fillId="0" borderId="0" applyFont="0" applyFill="0" applyBorder="0" applyAlignment="0" applyProtection="0"/>
    <xf numFmtId="234" fontId="63" fillId="0" borderId="0" applyFont="0" applyFill="0" applyBorder="0" applyAlignment="0" applyProtection="0"/>
    <xf numFmtId="235" fontId="63" fillId="0" borderId="0" applyFont="0" applyFill="0" applyBorder="0" applyAlignment="0" applyProtection="0"/>
    <xf numFmtId="226"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36" fontId="41" fillId="0" borderId="0" applyFont="0" applyFill="0" applyBorder="0" applyAlignment="0" applyProtection="0"/>
    <xf numFmtId="233" fontId="41" fillId="0" borderId="0" applyFont="0" applyFill="0" applyBorder="0" applyAlignment="0" applyProtection="0"/>
    <xf numFmtId="226" fontId="41" fillId="0" borderId="0" applyFont="0" applyFill="0" applyBorder="0" applyAlignment="0" applyProtection="0"/>
    <xf numFmtId="226" fontId="41" fillId="0" borderId="0" applyFont="0" applyFill="0" applyBorder="0" applyAlignment="0" applyProtection="0"/>
    <xf numFmtId="233" fontId="41" fillId="0" borderId="0" applyFont="0" applyFill="0" applyBorder="0" applyAlignment="0" applyProtection="0"/>
    <xf numFmtId="222" fontId="78" fillId="0" borderId="0" applyFont="0" applyFill="0" applyBorder="0" applyAlignment="0" applyProtection="0"/>
    <xf numFmtId="222" fontId="78" fillId="0" borderId="0" applyFont="0" applyFill="0" applyBorder="0" applyAlignment="0" applyProtection="0"/>
    <xf numFmtId="223" fontId="78" fillId="0" borderId="0" applyFont="0" applyFill="0" applyBorder="0" applyAlignment="0" applyProtection="0"/>
    <xf numFmtId="230" fontId="41"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37"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8"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234" fontId="41" fillId="0" borderId="0" applyFont="0" applyFill="0" applyBorder="0" applyAlignment="0" applyProtection="0"/>
    <xf numFmtId="234" fontId="41" fillId="0" borderId="0" applyFont="0" applyFill="0" applyBorder="0" applyAlignment="0" applyProtection="0"/>
    <xf numFmtId="239" fontId="41" fillId="0" borderId="0" applyFont="0" applyFill="0" applyBorder="0" applyAlignment="0" applyProtection="0"/>
    <xf numFmtId="236" fontId="41" fillId="0" borderId="0" applyFont="0" applyFill="0" applyBorder="0" applyAlignment="0" applyProtection="0"/>
    <xf numFmtId="236" fontId="41" fillId="0" borderId="0" applyFont="0" applyFill="0" applyBorder="0" applyAlignment="0" applyProtection="0"/>
    <xf numFmtId="240" fontId="41" fillId="0" borderId="0" applyFont="0" applyFill="0" applyBorder="0" applyAlignment="0" applyProtection="0"/>
    <xf numFmtId="41" fontId="41" fillId="0" borderId="0" applyFont="0" applyFill="0" applyBorder="0" applyAlignment="0" applyProtection="0"/>
    <xf numFmtId="230" fontId="41" fillId="0" borderId="0" applyFont="0" applyFill="0" applyBorder="0" applyAlignment="0" applyProtection="0"/>
    <xf numFmtId="238" fontId="41" fillId="0" borderId="0" applyFont="0" applyFill="0" applyBorder="0" applyAlignment="0" applyProtection="0"/>
    <xf numFmtId="209" fontId="41" fillId="0" borderId="0" applyFont="0" applyFill="0" applyBorder="0" applyAlignment="0" applyProtection="0"/>
    <xf numFmtId="238" fontId="41" fillId="0" borderId="0" applyFont="0" applyFill="0" applyBorder="0" applyAlignment="0" applyProtection="0"/>
    <xf numFmtId="238" fontId="41" fillId="0" borderId="0" applyFont="0" applyFill="0" applyBorder="0" applyAlignment="0" applyProtection="0"/>
    <xf numFmtId="231" fontId="41" fillId="0" borderId="0" applyFont="0" applyFill="0" applyBorder="0" applyAlignment="0" applyProtection="0"/>
    <xf numFmtId="209" fontId="41" fillId="0" borderId="0" applyFont="0" applyFill="0" applyBorder="0" applyAlignment="0" applyProtection="0"/>
    <xf numFmtId="209" fontId="41" fillId="0" borderId="0" applyFont="0" applyFill="0" applyBorder="0" applyAlignment="0" applyProtection="0"/>
    <xf numFmtId="210" fontId="41" fillId="0" borderId="0" applyFont="0" applyFill="0" applyBorder="0" applyAlignment="0" applyProtection="0"/>
    <xf numFmtId="209" fontId="41" fillId="0" borderId="0" applyFont="0" applyFill="0" applyBorder="0" applyAlignment="0" applyProtection="0"/>
    <xf numFmtId="210" fontId="41" fillId="0" borderId="0" applyFont="0" applyFill="0" applyBorder="0" applyAlignment="0" applyProtection="0"/>
    <xf numFmtId="0" fontId="63" fillId="0" borderId="0" applyNumberFormat="0" applyFill="0">
      <alignment vertical="center"/>
    </xf>
    <xf numFmtId="0" fontId="84" fillId="0" borderId="0"/>
    <xf numFmtId="0" fontId="63" fillId="0" borderId="0" applyNumberFormat="0" applyFill="0">
      <alignment vertical="center"/>
    </xf>
    <xf numFmtId="0" fontId="80" fillId="19" borderId="24"/>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41" fillId="6" borderId="0"/>
    <xf numFmtId="0" fontId="41" fillId="6" borderId="0"/>
    <xf numFmtId="0" fontId="41" fillId="6" borderId="0"/>
    <xf numFmtId="0" fontId="41" fillId="6" borderId="0"/>
    <xf numFmtId="0" fontId="41" fillId="6" borderId="0"/>
    <xf numFmtId="0" fontId="80" fillId="19" borderId="24"/>
    <xf numFmtId="0" fontId="41" fillId="6" borderId="0"/>
    <xf numFmtId="0" fontId="80" fillId="19" borderId="24"/>
    <xf numFmtId="0" fontId="41" fillId="6" borderId="0"/>
    <xf numFmtId="0" fontId="41" fillId="6" borderId="0"/>
    <xf numFmtId="0" fontId="41" fillId="6" borderId="0"/>
    <xf numFmtId="0" fontId="41" fillId="6" borderId="0"/>
    <xf numFmtId="0" fontId="69" fillId="13" borderId="0"/>
    <xf numFmtId="0" fontId="69" fillId="13" borderId="0"/>
    <xf numFmtId="0" fontId="38" fillId="6" borderId="0"/>
    <xf numFmtId="0" fontId="80" fillId="19" borderId="24"/>
    <xf numFmtId="0" fontId="71" fillId="14" borderId="0"/>
    <xf numFmtId="0" fontId="71" fillId="14" borderId="0"/>
    <xf numFmtId="0" fontId="70" fillId="6" borderId="0"/>
    <xf numFmtId="0" fontId="80" fillId="19" borderId="24"/>
    <xf numFmtId="0" fontId="73" fillId="15" borderId="0"/>
    <xf numFmtId="0" fontId="73" fillId="15" borderId="0"/>
    <xf numFmtId="0" fontId="41" fillId="6" borderId="0"/>
    <xf numFmtId="0" fontId="41" fillId="6" borderId="0"/>
    <xf numFmtId="0" fontId="41" fillId="6" borderId="0"/>
    <xf numFmtId="0" fontId="80" fillId="19" borderId="24"/>
    <xf numFmtId="0" fontId="74" fillId="0" borderId="0"/>
    <xf numFmtId="0" fontId="74" fillId="0" borderId="0"/>
    <xf numFmtId="0" fontId="74" fillId="6" borderId="0"/>
    <xf numFmtId="0" fontId="80" fillId="19" borderId="24"/>
    <xf numFmtId="0" fontId="59" fillId="0" borderId="0"/>
    <xf numFmtId="0" fontId="59" fillId="0" borderId="0"/>
    <xf numFmtId="0" fontId="59" fillId="6" borderId="0"/>
    <xf numFmtId="0" fontId="80" fillId="19" borderId="24"/>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80" fillId="19" borderId="24"/>
    <xf numFmtId="0" fontId="75" fillId="0" borderId="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6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62" fillId="0" borderId="0" applyNumberFormat="0" applyFill="0" applyBorder="0" applyProtection="0">
      <alignment horizontal="left"/>
    </xf>
    <xf numFmtId="0" fontId="82" fillId="0" borderId="0" applyNumberFormat="0" applyFill="0" applyBorder="0" applyProtection="0">
      <alignment horizontal="left"/>
    </xf>
    <xf numFmtId="0" fontId="87"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62" fillId="0" borderId="0" applyNumberFormat="0" applyFill="0" applyBorder="0" applyProtection="0">
      <alignment horizontal="centerContinuous"/>
    </xf>
    <xf numFmtId="0" fontId="82" fillId="0" borderId="0" applyNumberFormat="0" applyFill="0" applyBorder="0" applyProtection="0">
      <alignment horizontal="centerContinuous"/>
    </xf>
    <xf numFmtId="0" fontId="88"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89" fillId="0" borderId="0" applyFont="0" applyFill="0" applyBorder="0" applyAlignment="0" applyProtection="0"/>
    <xf numFmtId="0" fontId="90" fillId="0" borderId="0" applyFont="0" applyFill="0" applyBorder="0" applyAlignment="0" applyProtection="0"/>
    <xf numFmtId="0" fontId="41" fillId="0" borderId="0"/>
    <xf numFmtId="3" fontId="91" fillId="0" borderId="12" applyFont="0" applyFill="0" applyBorder="0" applyAlignment="0" applyProtection="0">
      <alignment horizontal="right"/>
    </xf>
    <xf numFmtId="0" fontId="91" fillId="0" borderId="12" applyFont="0" applyFill="0" applyBorder="0" applyAlignment="0" applyProtection="0">
      <alignment horizontal="right"/>
    </xf>
    <xf numFmtId="237" fontId="55" fillId="0" borderId="17" applyBorder="0"/>
    <xf numFmtId="0" fontId="91" fillId="0" borderId="12" applyFont="0" applyFill="0" applyBorder="0" applyAlignment="0" applyProtection="0">
      <alignment horizontal="right"/>
    </xf>
    <xf numFmtId="2" fontId="91" fillId="0" borderId="12" applyFont="0" applyFill="0" applyBorder="0" applyAlignment="0" applyProtection="0">
      <alignment horizontal="right"/>
    </xf>
    <xf numFmtId="0" fontId="60" fillId="0" borderId="0">
      <alignment horizontal="center"/>
    </xf>
    <xf numFmtId="240" fontId="63" fillId="0" borderId="0" applyFont="0" applyFill="0" applyBorder="0" applyAlignment="0" applyProtection="0"/>
    <xf numFmtId="241" fontId="63" fillId="0" borderId="0" applyFont="0" applyFill="0" applyBorder="0" applyAlignment="0" applyProtection="0"/>
    <xf numFmtId="242" fontId="60" fillId="0" borderId="0">
      <alignment horizontal="center"/>
    </xf>
    <xf numFmtId="243" fontId="41" fillId="0" borderId="0" applyFont="0" applyFill="0" applyBorder="0" applyAlignment="0" applyProtection="0"/>
    <xf numFmtId="225" fontId="92" fillId="0" borderId="0" applyFont="0" applyFill="0" applyBorder="0" applyAlignment="0" applyProtection="0">
      <alignment horizontal="right"/>
    </xf>
    <xf numFmtId="244" fontId="41" fillId="0" borderId="11"/>
    <xf numFmtId="181" fontId="41" fillId="0" borderId="0"/>
    <xf numFmtId="172" fontId="93" fillId="0" borderId="0" applyFill="0" applyBorder="0" applyProtection="0"/>
    <xf numFmtId="231" fontId="93" fillId="0" borderId="0" applyFill="0" applyBorder="0" applyProtection="0"/>
    <xf numFmtId="0" fontId="94" fillId="0" borderId="0" applyFill="0" applyBorder="0" applyProtection="0">
      <alignment horizontal="left"/>
    </xf>
    <xf numFmtId="245" fontId="95" fillId="0" borderId="0" applyFill="0" applyBorder="0" applyAlignment="0" applyProtection="0">
      <alignment horizontal="center"/>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246" fontId="63" fillId="0" borderId="0">
      <alignment vertical="center"/>
    </xf>
    <xf numFmtId="247" fontId="63" fillId="0" borderId="0">
      <alignment vertical="center"/>
    </xf>
    <xf numFmtId="0" fontId="55" fillId="0" borderId="0">
      <alignment horizontal="center"/>
    </xf>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9" borderId="0" applyNumberFormat="0" applyBorder="0" applyAlignment="0" applyProtection="0"/>
    <xf numFmtId="0" fontId="96" fillId="30"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172" fontId="60" fillId="0" borderId="0"/>
    <xf numFmtId="37" fontId="97" fillId="0" borderId="0"/>
    <xf numFmtId="37" fontId="98" fillId="0" borderId="0"/>
    <xf numFmtId="37" fontId="99" fillId="0" borderId="0"/>
    <xf numFmtId="172" fontId="60" fillId="0" borderId="0"/>
    <xf numFmtId="172" fontId="60" fillId="0" borderId="0"/>
    <xf numFmtId="0" fontId="60" fillId="0" borderId="0"/>
    <xf numFmtId="229" fontId="60" fillId="0" borderId="0"/>
    <xf numFmtId="0" fontId="100" fillId="0" borderId="0"/>
    <xf numFmtId="0" fontId="100" fillId="0" borderId="0"/>
    <xf numFmtId="0" fontId="60" fillId="0" borderId="0"/>
    <xf numFmtId="0" fontId="100" fillId="0" borderId="0"/>
    <xf numFmtId="0" fontId="60" fillId="0" borderId="0"/>
    <xf numFmtId="0" fontId="60" fillId="0" borderId="0"/>
    <xf numFmtId="0" fontId="60" fillId="0" borderId="0"/>
    <xf numFmtId="0" fontId="100" fillId="0" borderId="0"/>
    <xf numFmtId="0" fontId="100"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7" borderId="0" applyNumberFormat="0" applyBorder="0" applyAlignment="0" applyProtection="0"/>
    <xf numFmtId="0" fontId="38" fillId="38" borderId="28">
      <alignment horizontal="center" vertical="center"/>
    </xf>
    <xf numFmtId="0" fontId="101" fillId="0" borderId="0"/>
    <xf numFmtId="0" fontId="55" fillId="0" borderId="29" applyFont="0" applyFill="0" applyBorder="0" applyAlignment="0" applyProtection="0"/>
    <xf numFmtId="0" fontId="41" fillId="0" borderId="0">
      <alignment horizontal="right"/>
    </xf>
    <xf numFmtId="0" fontId="102" fillId="0" borderId="0">
      <alignment horizontal="center" wrapText="1"/>
      <protection locked="0"/>
    </xf>
    <xf numFmtId="0" fontId="103" fillId="0" borderId="0" applyNumberFormat="0" applyFill="0" applyBorder="0" applyAlignment="0" applyProtection="0"/>
    <xf numFmtId="0" fontId="57" fillId="10" borderId="0" applyBorder="0" applyAlignment="0" applyProtection="0"/>
    <xf numFmtId="0" fontId="104" fillId="0" borderId="0" applyNumberFormat="0" applyFill="0" applyBorder="0" applyAlignment="0" applyProtection="0"/>
    <xf numFmtId="0" fontId="105" fillId="21" borderId="0" applyNumberFormat="0" applyBorder="0" applyAlignment="0" applyProtection="0"/>
    <xf numFmtId="181" fontId="106" fillId="0" borderId="30" applyNumberFormat="0" applyFont="0" applyFill="0" applyBorder="0" applyAlignment="0"/>
    <xf numFmtId="0" fontId="107" fillId="12" borderId="31" applyNumberFormat="0" applyAlignment="0" applyProtection="0"/>
    <xf numFmtId="248" fontId="41" fillId="0" borderId="0">
      <alignment horizontal="right" vertical="center" wrapText="1"/>
    </xf>
    <xf numFmtId="244" fontId="41" fillId="0" borderId="11">
      <alignment horizontal="right"/>
    </xf>
    <xf numFmtId="0" fontId="108" fillId="0" borderId="0" applyNumberFormat="0" applyFill="0" applyBorder="0" applyAlignment="0" applyProtection="0">
      <alignment vertical="top"/>
      <protection locked="0"/>
    </xf>
    <xf numFmtId="241" fontId="41" fillId="0" borderId="0" applyFont="0" applyFill="0" applyBorder="0" applyAlignment="0" applyProtection="0">
      <alignment horizontal="center"/>
    </xf>
    <xf numFmtId="0" fontId="109" fillId="0" borderId="0" applyNumberFormat="0" applyFill="0" applyBorder="0" applyAlignment="0" applyProtection="0"/>
    <xf numFmtId="0" fontId="41" fillId="39" borderId="0"/>
    <xf numFmtId="0" fontId="110" fillId="40" borderId="3" applyNumberFormat="0" applyFont="0" applyBorder="0" applyAlignment="0" applyProtection="0">
      <alignment horizontal="centerContinuous"/>
    </xf>
    <xf numFmtId="0" fontId="111" fillId="0" borderId="10" applyNumberFormat="0" applyFont="0" applyFill="0" applyBorder="0" applyAlignment="0">
      <alignment horizontal="center"/>
    </xf>
    <xf numFmtId="0" fontId="112" fillId="0" borderId="0" applyNumberFormat="0" applyFill="0" applyBorder="0" applyAlignment="0" applyProtection="0"/>
    <xf numFmtId="223" fontId="113" fillId="0" borderId="0">
      <alignment horizontal="right"/>
      <protection locked="0"/>
    </xf>
    <xf numFmtId="0" fontId="93" fillId="0" borderId="0" applyNumberFormat="0" applyFill="0" applyBorder="0" applyAlignment="0" applyProtection="0"/>
    <xf numFmtId="0" fontId="114" fillId="0" borderId="0" applyNumberFormat="0"/>
    <xf numFmtId="0" fontId="115" fillId="0" borderId="2"/>
    <xf numFmtId="0" fontId="116" fillId="6" borderId="32" applyNumberFormat="0" applyFill="0" applyBorder="0" applyAlignment="0" applyProtection="0">
      <alignment horizontal="left" vertical="center" wrapText="1"/>
    </xf>
    <xf numFmtId="0" fontId="117" fillId="0" borderId="0" applyNumberFormat="0"/>
    <xf numFmtId="189" fontId="118" fillId="0" borderId="4" applyAlignment="0" applyProtection="0"/>
    <xf numFmtId="37" fontId="119" fillId="0" borderId="19" applyNumberFormat="0" applyFont="0" applyFill="0" applyAlignment="0" applyProtection="0"/>
    <xf numFmtId="0" fontId="102" fillId="0" borderId="19" applyNumberFormat="0" applyFont="0" applyFill="0" applyAlignment="0" applyProtection="0"/>
    <xf numFmtId="0" fontId="120" fillId="0" borderId="33" applyNumberFormat="0" applyFont="0" applyFill="0" applyAlignment="0" applyProtection="0"/>
    <xf numFmtId="37" fontId="119" fillId="0" borderId="4" applyNumberFormat="0" applyFont="0" applyFill="0" applyAlignment="0" applyProtection="0"/>
    <xf numFmtId="0" fontId="59" fillId="0" borderId="34">
      <alignment horizontal="right"/>
    </xf>
    <xf numFmtId="172" fontId="92" fillId="0" borderId="35" applyNumberFormat="0" applyFont="0" applyFill="0" applyAlignment="0" applyProtection="0"/>
    <xf numFmtId="0" fontId="121" fillId="0" borderId="0" applyFont="0" applyFill="0" applyBorder="0" applyAlignment="0" applyProtection="0"/>
    <xf numFmtId="0" fontId="122" fillId="41" borderId="36" applyNumberFormat="0" applyFont="0" applyBorder="0" applyAlignment="0" applyProtection="0">
      <alignment horizontal="left"/>
    </xf>
    <xf numFmtId="0" fontId="41" fillId="0" borderId="0" applyFill="0" applyBorder="0" applyAlignment="0"/>
    <xf numFmtId="0" fontId="92" fillId="0" borderId="0" applyFill="0" applyBorder="0" applyAlignment="0"/>
    <xf numFmtId="249" fontId="41" fillId="0" borderId="0" applyFill="0" applyBorder="0" applyAlignment="0"/>
    <xf numFmtId="250" fontId="41" fillId="0" borderId="0" applyFill="0" applyBorder="0" applyAlignment="0"/>
    <xf numFmtId="251" fontId="41" fillId="0" borderId="0" applyFill="0" applyBorder="0" applyAlignment="0"/>
    <xf numFmtId="0" fontId="78" fillId="0" borderId="0" applyFill="0" applyBorder="0" applyAlignment="0"/>
    <xf numFmtId="252" fontId="41" fillId="0" borderId="0" applyFill="0" applyBorder="0" applyAlignment="0"/>
    <xf numFmtId="0" fontId="92" fillId="0" borderId="0" applyFill="0" applyBorder="0" applyAlignment="0"/>
    <xf numFmtId="0" fontId="123" fillId="42" borderId="37" applyNumberFormat="0" applyAlignment="0" applyProtection="0"/>
    <xf numFmtId="0" fontId="75" fillId="43" borderId="0" applyNumberFormat="0" applyFont="0" applyBorder="0" applyAlignment="0">
      <protection locked="0"/>
    </xf>
    <xf numFmtId="181" fontId="106" fillId="0" borderId="30" applyFill="0"/>
    <xf numFmtId="0" fontId="124" fillId="0" borderId="0"/>
    <xf numFmtId="0" fontId="75" fillId="0" borderId="0" applyFill="0" applyBorder="0"/>
    <xf numFmtId="253" fontId="75" fillId="0" borderId="0" applyFill="0" applyBorder="0"/>
    <xf numFmtId="254" fontId="75" fillId="0" borderId="0" applyFill="0" applyBorder="0"/>
    <xf numFmtId="255" fontId="75" fillId="0" borderId="0" applyFill="0" applyBorder="0"/>
    <xf numFmtId="256" fontId="75" fillId="0" borderId="0" applyFill="0" applyBorder="0"/>
    <xf numFmtId="0" fontId="41" fillId="0" borderId="0" applyBorder="0">
      <alignment vertical="top"/>
    </xf>
    <xf numFmtId="257" fontId="41" fillId="0" borderId="0" applyBorder="0">
      <alignment vertical="top"/>
    </xf>
    <xf numFmtId="258" fontId="41" fillId="0" borderId="0" applyBorder="0">
      <alignment vertical="top"/>
    </xf>
    <xf numFmtId="259" fontId="41" fillId="0" borderId="0" applyBorder="0">
      <alignment vertical="top"/>
    </xf>
    <xf numFmtId="260" fontId="41" fillId="0" borderId="0" applyBorder="0">
      <alignment vertical="top"/>
    </xf>
    <xf numFmtId="261" fontId="41" fillId="0" borderId="0" applyBorder="0">
      <alignment vertical="top"/>
    </xf>
    <xf numFmtId="0" fontId="41" fillId="0" borderId="0">
      <alignment vertical="top"/>
    </xf>
    <xf numFmtId="262" fontId="41" fillId="0" borderId="0">
      <alignment vertical="top"/>
    </xf>
    <xf numFmtId="263" fontId="41" fillId="0" borderId="0">
      <alignment vertical="top"/>
    </xf>
    <xf numFmtId="17" fontId="41" fillId="0" borderId="0">
      <alignment vertical="top"/>
    </xf>
    <xf numFmtId="20" fontId="41" fillId="0" borderId="0">
      <alignment vertical="top"/>
    </xf>
    <xf numFmtId="0" fontId="41" fillId="0" borderId="0" applyFill="0" applyBorder="0"/>
    <xf numFmtId="264" fontId="41" fillId="0" borderId="0" applyFill="0" applyBorder="0"/>
    <xf numFmtId="265" fontId="41" fillId="0" borderId="0" applyFill="0" applyBorder="0"/>
    <xf numFmtId="266" fontId="41" fillId="0" borderId="0" applyFill="0" applyBorder="0"/>
    <xf numFmtId="267" fontId="41" fillId="0" borderId="0" applyFill="0" applyBorder="0"/>
    <xf numFmtId="0" fontId="41" fillId="0" borderId="0" applyFill="0" applyBorder="0">
      <alignment horizontal="center"/>
    </xf>
    <xf numFmtId="0" fontId="55" fillId="0" borderId="10" applyNumberFormat="0">
      <alignment horizontal="center" vertical="center"/>
    </xf>
    <xf numFmtId="0" fontId="55" fillId="0" borderId="2" applyBorder="0">
      <alignment horizontal="centerContinuous"/>
    </xf>
    <xf numFmtId="268" fontId="75" fillId="0" borderId="0" applyFill="0" applyBorder="0"/>
    <xf numFmtId="177" fontId="41" fillId="0" borderId="0" applyFont="0" applyFill="0" applyBorder="0" applyAlignment="0"/>
    <xf numFmtId="0" fontId="125" fillId="44" borderId="38" applyNumberFormat="0" applyAlignment="0" applyProtection="0"/>
    <xf numFmtId="269" fontId="126" fillId="0" borderId="0" applyNumberFormat="0" applyAlignment="0">
      <alignment vertical="center"/>
    </xf>
    <xf numFmtId="270" fontId="41" fillId="0" borderId="0" applyFill="0" applyBorder="0"/>
    <xf numFmtId="271" fontId="41" fillId="0" borderId="0" applyFill="0" applyBorder="0"/>
    <xf numFmtId="0" fontId="75" fillId="0" borderId="0" applyNumberFormat="0" applyFill="0" applyBorder="0" applyAlignment="0" applyProtection="0"/>
    <xf numFmtId="0" fontId="127" fillId="0" borderId="2" applyNumberFormat="0" applyFill="0" applyBorder="0" applyAlignment="0" applyProtection="0">
      <alignment horizontal="center"/>
    </xf>
    <xf numFmtId="0" fontId="128" fillId="0" borderId="2" applyNumberFormat="0" applyFill="0" applyProtection="0">
      <alignment horizontal="left" vertical="center"/>
    </xf>
    <xf numFmtId="0" fontId="129" fillId="0" borderId="0">
      <alignment horizontal="center" wrapText="1"/>
      <protection hidden="1"/>
    </xf>
    <xf numFmtId="37" fontId="38" fillId="0" borderId="0" applyNumberFormat="0" applyFill="0" applyBorder="0" applyProtection="0">
      <alignment horizontal="right" wrapText="1"/>
    </xf>
    <xf numFmtId="0" fontId="59" fillId="45" borderId="0" applyNumberFormat="0">
      <alignment horizontal="center" vertical="top" wrapText="1"/>
    </xf>
    <xf numFmtId="0" fontId="59" fillId="45" borderId="0" applyNumberFormat="0">
      <alignment horizontal="left" vertical="top" wrapText="1"/>
    </xf>
    <xf numFmtId="0" fontId="59" fillId="45" borderId="0" applyNumberFormat="0">
      <alignment horizontal="centerContinuous" vertical="top"/>
    </xf>
    <xf numFmtId="0" fontId="50" fillId="45" borderId="0" applyNumberFormat="0">
      <alignment horizontal="center" vertical="top" wrapText="1"/>
    </xf>
    <xf numFmtId="0" fontId="130" fillId="0" borderId="0">
      <alignment horizontal="right"/>
    </xf>
    <xf numFmtId="0" fontId="107" fillId="46" borderId="0">
      <alignment horizontal="left"/>
    </xf>
    <xf numFmtId="0" fontId="131" fillId="46" borderId="0">
      <alignment horizontal="right"/>
    </xf>
    <xf numFmtId="0" fontId="132" fillId="47" borderId="0">
      <alignment horizontal="center"/>
    </xf>
    <xf numFmtId="0" fontId="133" fillId="0" borderId="0" applyNumberFormat="0" applyFill="0" applyBorder="0" applyAlignment="0"/>
    <xf numFmtId="0" fontId="134" fillId="47" borderId="0">
      <alignment horizontal="left"/>
    </xf>
    <xf numFmtId="43" fontId="63" fillId="0" borderId="0" applyFont="0" applyFill="0" applyBorder="0" applyAlignment="0" applyProtection="0"/>
    <xf numFmtId="272" fontId="63" fillId="0" borderId="0"/>
    <xf numFmtId="273" fontId="63" fillId="0" borderId="0"/>
    <xf numFmtId="245" fontId="135" fillId="0" borderId="0" applyFont="0" applyFill="0" applyBorder="0" applyAlignment="0" applyProtection="0"/>
    <xf numFmtId="274" fontId="41" fillId="0" borderId="0" applyFont="0" applyFill="0" applyBorder="0" applyAlignment="0" applyProtection="0"/>
    <xf numFmtId="275" fontId="41" fillId="0" borderId="0" applyFont="0" applyFill="0" applyBorder="0" applyAlignment="0" applyProtection="0"/>
    <xf numFmtId="276" fontId="41" fillId="0" borderId="0" applyFont="0" applyFill="0" applyBorder="0" applyAlignment="0" applyProtection="0">
      <alignment horizontal="right"/>
    </xf>
    <xf numFmtId="277" fontId="41" fillId="0" borderId="0" applyFont="0" applyFill="0" applyBorder="0" applyAlignment="0" applyProtection="0">
      <alignment horizontal="right"/>
    </xf>
    <xf numFmtId="175" fontId="41" fillId="0" borderId="0" applyFont="0" applyFill="0" applyBorder="0" applyAlignment="0" applyProtection="0"/>
    <xf numFmtId="3" fontId="136" fillId="0" borderId="0" applyFont="0" applyFill="0" applyBorder="0" applyAlignment="0" applyProtection="0"/>
    <xf numFmtId="0" fontId="137" fillId="0" borderId="0" applyFill="0" applyBorder="0" applyProtection="0">
      <alignment horizontal="left"/>
    </xf>
    <xf numFmtId="0" fontId="138" fillId="48" borderId="0">
      <alignment horizontal="center" vertical="center" wrapText="1"/>
    </xf>
    <xf numFmtId="181" fontId="139" fillId="0" borderId="0"/>
    <xf numFmtId="0" fontId="140" fillId="0" borderId="10" applyBorder="0"/>
    <xf numFmtId="0" fontId="141" fillId="0" borderId="0" applyNumberFormat="0" applyAlignment="0">
      <alignment horizontal="left"/>
    </xf>
    <xf numFmtId="3" fontId="41" fillId="6" borderId="0">
      <protection hidden="1"/>
    </xf>
    <xf numFmtId="273" fontId="41" fillId="6" borderId="0">
      <protection hidden="1"/>
    </xf>
    <xf numFmtId="223" fontId="41" fillId="6" borderId="0">
      <protection hidden="1"/>
    </xf>
    <xf numFmtId="0" fontId="41" fillId="6" borderId="0">
      <protection hidden="1"/>
    </xf>
    <xf numFmtId="0" fontId="38" fillId="45" borderId="39" applyProtection="0"/>
    <xf numFmtId="278" fontId="75" fillId="0" borderId="0" applyFill="0" applyBorder="0"/>
    <xf numFmtId="0" fontId="142" fillId="0" borderId="0" applyFill="0" applyBorder="0"/>
    <xf numFmtId="279" fontId="75" fillId="0" borderId="0" applyFill="0" applyBorder="0"/>
    <xf numFmtId="280" fontId="75" fillId="0" borderId="0" applyFill="0" applyBorder="0"/>
    <xf numFmtId="281" fontId="41" fillId="0" borderId="0" applyBorder="0">
      <alignment vertical="top"/>
    </xf>
    <xf numFmtId="282" fontId="41" fillId="0" borderId="0" applyBorder="0">
      <alignment vertical="top"/>
    </xf>
    <xf numFmtId="283" fontId="41" fillId="0" borderId="0" applyBorder="0">
      <alignment vertical="top"/>
    </xf>
    <xf numFmtId="284" fontId="41" fillId="0" borderId="0" applyBorder="0">
      <alignment vertical="top"/>
    </xf>
    <xf numFmtId="285" fontId="41" fillId="0" borderId="0" applyBorder="0">
      <alignment vertical="top"/>
    </xf>
    <xf numFmtId="277" fontId="41" fillId="0" borderId="0" applyFill="0" applyBorder="0"/>
    <xf numFmtId="273" fontId="41" fillId="0" borderId="0" applyFill="0" applyBorder="0"/>
    <xf numFmtId="286" fontId="41" fillId="0" borderId="0" applyFill="0" applyBorder="0"/>
    <xf numFmtId="287" fontId="41" fillId="0" borderId="0" applyFill="0" applyBorder="0"/>
    <xf numFmtId="288" fontId="41" fillId="0" borderId="0" applyFill="0" applyBorder="0"/>
    <xf numFmtId="289" fontId="41" fillId="0" borderId="0" applyBorder="0">
      <alignment vertical="top"/>
    </xf>
    <xf numFmtId="290" fontId="41" fillId="0" borderId="0" applyBorder="0">
      <alignment vertical="top"/>
    </xf>
    <xf numFmtId="291" fontId="143" fillId="0" borderId="0" applyFill="0" applyBorder="0" applyAlignment="0" applyProtection="0">
      <alignment vertical="center"/>
    </xf>
    <xf numFmtId="292" fontId="144" fillId="0" borderId="0" applyFill="0" applyBorder="0" applyAlignment="0" applyProtection="0">
      <alignment vertical="center"/>
    </xf>
    <xf numFmtId="264" fontId="143" fillId="0" borderId="0" applyFill="0" applyBorder="0" applyAlignment="0" applyProtection="0">
      <alignment vertical="center"/>
    </xf>
    <xf numFmtId="0" fontId="38" fillId="0" borderId="0">
      <alignment vertical="top"/>
    </xf>
    <xf numFmtId="0" fontId="38" fillId="0" borderId="0">
      <alignment horizontal="center"/>
    </xf>
    <xf numFmtId="0" fontId="41" fillId="0" borderId="0">
      <alignment horizontal="center" vertical="top"/>
    </xf>
    <xf numFmtId="0" fontId="41" fillId="0" borderId="0">
      <alignment vertical="top" wrapText="1"/>
    </xf>
    <xf numFmtId="0" fontId="70" fillId="0" borderId="0">
      <alignment vertical="top"/>
    </xf>
    <xf numFmtId="0" fontId="75" fillId="0" borderId="0">
      <alignment vertical="top"/>
    </xf>
    <xf numFmtId="0" fontId="75" fillId="0" borderId="0">
      <alignment vertical="top" wrapText="1"/>
    </xf>
    <xf numFmtId="0" fontId="145" fillId="0" borderId="0">
      <alignment vertical="top"/>
    </xf>
    <xf numFmtId="181" fontId="146" fillId="0" borderId="0" applyFill="0" applyBorder="0" applyAlignment="0" applyProtection="0">
      <alignment horizontal="left"/>
    </xf>
    <xf numFmtId="4" fontId="84" fillId="0" borderId="0"/>
    <xf numFmtId="288" fontId="129" fillId="0" borderId="0" applyFill="0" applyBorder="0">
      <alignment horizontal="right"/>
      <protection locked="0"/>
    </xf>
    <xf numFmtId="293" fontId="41" fillId="0" borderId="0"/>
    <xf numFmtId="0" fontId="41" fillId="0" borderId="4"/>
    <xf numFmtId="0" fontId="41" fillId="0" borderId="18"/>
    <xf numFmtId="37" fontId="41" fillId="0" borderId="0" applyBorder="0" applyAlignment="0"/>
    <xf numFmtId="294" fontId="50" fillId="0" borderId="0" applyFont="0" applyFill="0" applyBorder="0" applyAlignment="0" applyProtection="0">
      <alignment vertical="center"/>
    </xf>
    <xf numFmtId="0" fontId="92" fillId="0" borderId="0" applyFont="0" applyFill="0" applyBorder="0" applyAlignment="0" applyProtection="0"/>
    <xf numFmtId="0" fontId="147" fillId="0" borderId="40">
      <protection locked="0"/>
    </xf>
    <xf numFmtId="0" fontId="41" fillId="0" borderId="0" applyFont="0" applyFill="0" applyBorder="0" applyAlignment="0" applyProtection="0">
      <alignment horizontal="right"/>
    </xf>
    <xf numFmtId="265" fontId="41" fillId="0" borderId="0" applyFont="0" applyFill="0" applyBorder="0" applyAlignment="0" applyProtection="0">
      <alignment horizontal="right"/>
    </xf>
    <xf numFmtId="295" fontId="50" fillId="0" borderId="0" applyFont="0" applyFill="0" applyBorder="0" applyAlignment="0" applyProtection="0">
      <alignment vertical="center"/>
    </xf>
    <xf numFmtId="296" fontId="50" fillId="0" borderId="0" applyFont="0" applyFill="0" applyBorder="0" applyAlignment="0" applyProtection="0">
      <alignment vertical="center"/>
    </xf>
    <xf numFmtId="297" fontId="50" fillId="0" borderId="0" applyFont="0" applyFill="0" applyBorder="0" applyAlignment="0" applyProtection="0">
      <alignment vertical="center"/>
    </xf>
    <xf numFmtId="298" fontId="50" fillId="0" borderId="0" applyFont="0" applyFill="0" applyBorder="0" applyAlignment="0" applyProtection="0">
      <alignment vertical="center"/>
    </xf>
    <xf numFmtId="299" fontId="50" fillId="0" borderId="0" applyFont="0" applyFill="0" applyBorder="0" applyAlignment="0" applyProtection="0">
      <alignment vertical="center"/>
    </xf>
    <xf numFmtId="300" fontId="41" fillId="0" borderId="0" applyFont="0" applyFill="0" applyBorder="0" applyAlignment="0" applyProtection="0">
      <alignment vertical="center"/>
    </xf>
    <xf numFmtId="301" fontId="50" fillId="0" borderId="0" applyFont="0" applyFill="0" applyBorder="0" applyAlignment="0" applyProtection="0">
      <alignment vertical="center"/>
    </xf>
    <xf numFmtId="201" fontId="50" fillId="0" borderId="0" applyFont="0" applyFill="0" applyBorder="0" applyAlignment="0" applyProtection="0">
      <alignment vertical="center"/>
    </xf>
    <xf numFmtId="302" fontId="41" fillId="0" borderId="0" applyFont="0" applyFill="0" applyBorder="0" applyAlignment="0" applyProtection="0">
      <alignment vertical="center"/>
    </xf>
    <xf numFmtId="186" fontId="50" fillId="0" borderId="0" applyFont="0" applyFill="0" applyBorder="0" applyAlignment="0" applyProtection="0">
      <alignment vertical="center"/>
    </xf>
    <xf numFmtId="302" fontId="50" fillId="0" borderId="0" applyFont="0" applyFill="0" applyBorder="0" applyAlignment="0" applyProtection="0">
      <alignment vertical="center"/>
    </xf>
    <xf numFmtId="303" fontId="50" fillId="0" borderId="0" applyFont="0" applyFill="0" applyBorder="0" applyAlignment="0" applyProtection="0">
      <alignment vertical="center"/>
    </xf>
    <xf numFmtId="304" fontId="50" fillId="0" borderId="0" applyFont="0" applyFill="0" applyBorder="0" applyAlignment="0" applyProtection="0">
      <alignment vertical="center"/>
    </xf>
    <xf numFmtId="303" fontId="41" fillId="0" borderId="0" applyFont="0" applyFill="0" applyBorder="0" applyAlignment="0" applyProtection="0">
      <alignment vertical="center"/>
    </xf>
    <xf numFmtId="305" fontId="50" fillId="0" borderId="0" applyFont="0" applyFill="0" applyBorder="0" applyAlignment="0" applyProtection="0">
      <alignment vertical="center"/>
    </xf>
    <xf numFmtId="306" fontId="50" fillId="0" borderId="0" applyFont="0" applyFill="0" applyBorder="0" applyAlignment="0" applyProtection="0">
      <alignment vertical="center"/>
    </xf>
    <xf numFmtId="0" fontId="136" fillId="0" borderId="0" applyFont="0" applyFill="0" applyBorder="0" applyAlignment="0" applyProtection="0"/>
    <xf numFmtId="0" fontId="148" fillId="0" borderId="0"/>
    <xf numFmtId="0" fontId="129" fillId="0" borderId="0" applyFont="0" applyFill="0" applyBorder="0" applyAlignment="0">
      <protection locked="0"/>
    </xf>
    <xf numFmtId="3" fontId="149" fillId="39" borderId="10"/>
    <xf numFmtId="15" fontId="150" fillId="0" borderId="0" applyFont="0" applyFill="0" applyBorder="0" applyAlignment="0" applyProtection="0"/>
    <xf numFmtId="0" fontId="151" fillId="0" borderId="0"/>
    <xf numFmtId="221" fontId="78" fillId="0" borderId="0" applyNumberFormat="0">
      <alignment horizontal="right"/>
    </xf>
    <xf numFmtId="0" fontId="152" fillId="11" borderId="10">
      <alignment horizontal="right"/>
    </xf>
    <xf numFmtId="0" fontId="153" fillId="0" borderId="0"/>
    <xf numFmtId="0" fontId="136" fillId="0" borderId="0" applyFont="0" applyFill="0" applyBorder="0" applyAlignment="0" applyProtection="0"/>
    <xf numFmtId="307" fontId="50" fillId="0" borderId="0" applyFont="0" applyFill="0" applyBorder="0" applyAlignment="0" applyProtection="0">
      <alignment vertical="center"/>
    </xf>
    <xf numFmtId="271" fontId="41" fillId="0" borderId="0" applyFont="0" applyFill="0" applyBorder="0" applyAlignment="0" applyProtection="0"/>
    <xf numFmtId="14" fontId="76" fillId="0" borderId="0" applyFill="0" applyBorder="0" applyAlignment="0"/>
    <xf numFmtId="0" fontId="67" fillId="0" borderId="0" applyFill="0" applyBorder="0" applyProtection="0"/>
    <xf numFmtId="14" fontId="67" fillId="0" borderId="0" applyFill="0" applyBorder="0" applyProtection="0"/>
    <xf numFmtId="0" fontId="103" fillId="0" borderId="0" applyFill="0" applyBorder="0" applyProtection="0">
      <alignment horizontal="center"/>
      <protection locked="0"/>
    </xf>
    <xf numFmtId="308" fontId="41" fillId="0" borderId="0" applyFont="0" applyFill="0" applyBorder="0" applyAlignment="0" applyProtection="0">
      <alignment horizontal="right"/>
    </xf>
    <xf numFmtId="14" fontId="41" fillId="0" borderId="41" applyFill="0" applyBorder="0"/>
    <xf numFmtId="266" fontId="63" fillId="0" borderId="0" applyFont="0" applyFill="0" applyBorder="0" applyAlignment="0" applyProtection="0"/>
    <xf numFmtId="0" fontId="154" fillId="0" borderId="0"/>
    <xf numFmtId="0" fontId="75" fillId="0" borderId="0"/>
    <xf numFmtId="14" fontId="38" fillId="0" borderId="0" applyFill="0" applyBorder="0" applyAlignment="0" applyProtection="0"/>
    <xf numFmtId="245" fontId="41" fillId="0" borderId="0">
      <alignment horizontal="right"/>
    </xf>
    <xf numFmtId="4" fontId="41" fillId="0" borderId="0">
      <alignment horizontal="right"/>
    </xf>
    <xf numFmtId="309" fontId="63" fillId="0" borderId="0" applyFont="0" applyFill="0" applyBorder="0" applyAlignment="0" applyProtection="0"/>
    <xf numFmtId="0" fontId="41" fillId="0" borderId="0">
      <protection hidden="1"/>
    </xf>
    <xf numFmtId="273" fontId="41" fillId="0" borderId="0">
      <protection hidden="1"/>
    </xf>
    <xf numFmtId="310" fontId="41" fillId="0" borderId="0">
      <protection hidden="1"/>
    </xf>
    <xf numFmtId="0" fontId="41" fillId="0" borderId="0"/>
    <xf numFmtId="181" fontId="155" fillId="0" borderId="0"/>
    <xf numFmtId="39" fontId="135" fillId="0" borderId="0"/>
    <xf numFmtId="311" fontId="156" fillId="0" borderId="0">
      <protection locked="0"/>
    </xf>
    <xf numFmtId="3" fontId="41" fillId="0" borderId="42"/>
    <xf numFmtId="3" fontId="129" fillId="0" borderId="0" applyFont="0" applyFill="0" applyBorder="0" applyAlignment="0" applyProtection="0"/>
    <xf numFmtId="4" fontId="41" fillId="0" borderId="0"/>
    <xf numFmtId="0" fontId="92" fillId="0" borderId="0" applyFont="0" applyFill="0" applyBorder="0" applyAlignment="0" applyProtection="0"/>
    <xf numFmtId="0" fontId="157" fillId="0" borderId="0"/>
    <xf numFmtId="0" fontId="55" fillId="0" borderId="0"/>
    <xf numFmtId="0" fontId="41" fillId="0" borderId="43" applyNumberFormat="0" applyFont="0" applyFill="0" applyAlignment="0" applyProtection="0"/>
    <xf numFmtId="0" fontId="158" fillId="0" borderId="0" applyFill="0" applyBorder="0" applyAlignment="0" applyProtection="0"/>
    <xf numFmtId="0" fontId="56" fillId="0" borderId="10"/>
    <xf numFmtId="0" fontId="159" fillId="49" borderId="0">
      <alignment vertical="center"/>
    </xf>
    <xf numFmtId="0" fontId="153" fillId="0" borderId="0">
      <alignment vertical="center"/>
    </xf>
    <xf numFmtId="0" fontId="160" fillId="0" borderId="0">
      <alignment vertical="center"/>
    </xf>
    <xf numFmtId="0" fontId="161" fillId="8" borderId="44" applyNumberFormat="0" applyAlignment="0">
      <alignment horizontal="center" vertical="center"/>
    </xf>
    <xf numFmtId="0" fontId="162" fillId="8" borderId="0">
      <alignment horizontal="center" vertical="center"/>
    </xf>
    <xf numFmtId="14" fontId="133" fillId="8" borderId="0">
      <alignment horizontal="center" vertical="center"/>
    </xf>
    <xf numFmtId="17" fontId="143" fillId="8" borderId="0">
      <alignment horizontal="center" vertical="center"/>
    </xf>
    <xf numFmtId="0" fontId="75" fillId="0" borderId="0">
      <alignment vertical="center"/>
    </xf>
    <xf numFmtId="0" fontId="163" fillId="8" borderId="0">
      <alignment vertical="center"/>
    </xf>
    <xf numFmtId="0" fontId="164" fillId="8" borderId="0">
      <alignment vertical="center"/>
    </xf>
    <xf numFmtId="0" fontId="165" fillId="8" borderId="42">
      <alignment vertical="center"/>
    </xf>
    <xf numFmtId="0" fontId="159" fillId="8" borderId="42">
      <alignment vertical="center"/>
    </xf>
    <xf numFmtId="37" fontId="143" fillId="8" borderId="0">
      <alignment horizontal="left" vertical="center"/>
    </xf>
    <xf numFmtId="0" fontId="143" fillId="8" borderId="0">
      <alignment horizontal="center" vertical="center"/>
    </xf>
    <xf numFmtId="0" fontId="58" fillId="8" borderId="0">
      <alignment horizontal="right" vertical="center"/>
    </xf>
    <xf numFmtId="0" fontId="166" fillId="8" borderId="0">
      <alignment horizontal="right" vertical="center"/>
    </xf>
    <xf numFmtId="0" fontId="166" fillId="8" borderId="4">
      <alignment horizontal="right" vertical="center"/>
    </xf>
    <xf numFmtId="0" fontId="50" fillId="8" borderId="42">
      <alignment horizontal="right" vertical="center"/>
    </xf>
    <xf numFmtId="245" fontId="58" fillId="8" borderId="0">
      <alignment horizontal="right" vertical="center"/>
    </xf>
    <xf numFmtId="4" fontId="58" fillId="8" borderId="0">
      <alignment horizontal="right" vertical="center"/>
    </xf>
    <xf numFmtId="245" fontId="50" fillId="8" borderId="2">
      <alignment horizontal="right" vertical="center"/>
    </xf>
    <xf numFmtId="0" fontId="50" fillId="8" borderId="2">
      <alignment horizontal="right" vertical="center"/>
    </xf>
    <xf numFmtId="0" fontId="59" fillId="8" borderId="0">
      <alignment horizontal="right" vertical="center"/>
    </xf>
    <xf numFmtId="0" fontId="50" fillId="8" borderId="0">
      <alignment horizontal="right" vertical="center"/>
    </xf>
    <xf numFmtId="0" fontId="159" fillId="0" borderId="0">
      <alignment vertical="center"/>
    </xf>
    <xf numFmtId="0" fontId="167" fillId="8" borderId="2" applyBorder="0">
      <alignment horizontal="left" vertical="center"/>
    </xf>
    <xf numFmtId="0" fontId="168" fillId="8" borderId="0">
      <alignment horizontal="left" vertical="center"/>
    </xf>
    <xf numFmtId="0" fontId="167" fillId="8" borderId="45">
      <alignment horizontal="left"/>
    </xf>
    <xf numFmtId="0" fontId="75" fillId="8" borderId="46">
      <alignment vertical="center"/>
    </xf>
    <xf numFmtId="0" fontId="75" fillId="8" borderId="47">
      <alignment vertical="center"/>
    </xf>
    <xf numFmtId="0" fontId="75" fillId="8" borderId="4">
      <alignment vertical="center"/>
    </xf>
    <xf numFmtId="0" fontId="133" fillId="8" borderId="48">
      <alignment horizontal="center" vertical="center"/>
    </xf>
    <xf numFmtId="0" fontId="38" fillId="0" borderId="0">
      <alignment vertical="center"/>
    </xf>
    <xf numFmtId="3" fontId="129" fillId="11" borderId="0">
      <protection locked="0"/>
    </xf>
    <xf numFmtId="0" fontId="169" fillId="0" borderId="0" applyNumberFormat="0" applyAlignment="0">
      <alignment horizontal="left"/>
    </xf>
    <xf numFmtId="182" fontId="63" fillId="0" borderId="0" applyFont="0" applyFill="0" applyBorder="0" applyAlignment="0" applyProtection="0"/>
    <xf numFmtId="0" fontId="55" fillId="0" borderId="10"/>
    <xf numFmtId="0" fontId="170" fillId="0" borderId="0" applyNumberFormat="0" applyFill="0" applyBorder="0" applyAlignment="0" applyProtection="0"/>
    <xf numFmtId="0" fontId="171" fillId="0" borderId="0" applyFill="0" applyBorder="0" applyProtection="0"/>
    <xf numFmtId="0" fontId="77" fillId="0" borderId="0" applyNumberFormat="0" applyFill="0" applyBorder="0" applyAlignment="0" applyProtection="0"/>
    <xf numFmtId="312" fontId="57" fillId="18" borderId="49" applyAlignment="0">
      <protection locked="0"/>
    </xf>
    <xf numFmtId="313" fontId="57" fillId="18" borderId="49" applyAlignment="0">
      <protection locked="0"/>
    </xf>
    <xf numFmtId="313" fontId="76" fillId="0" borderId="50" applyFill="0" applyBorder="0" applyAlignment="0"/>
    <xf numFmtId="312" fontId="76" fillId="0" borderId="0" applyFill="0" applyBorder="0" applyAlignment="0" applyProtection="0"/>
    <xf numFmtId="0" fontId="172" fillId="0" borderId="0">
      <protection locked="0"/>
    </xf>
    <xf numFmtId="0" fontId="173" fillId="0" borderId="0" applyFont="0" applyFill="0" applyBorder="0" applyAlignment="0" applyProtection="0"/>
    <xf numFmtId="2" fontId="136" fillId="0" borderId="0" applyFont="0" applyFill="0" applyBorder="0" applyAlignment="0" applyProtection="0"/>
    <xf numFmtId="0" fontId="174" fillId="0" borderId="0">
      <alignment vertical="center"/>
    </xf>
    <xf numFmtId="0" fontId="175" fillId="0" borderId="0" applyNumberFormat="0" applyFill="0" applyBorder="0" applyAlignment="0" applyProtection="0">
      <alignment vertical="top"/>
      <protection locked="0"/>
    </xf>
    <xf numFmtId="0" fontId="41" fillId="0" borderId="0" applyFill="0" applyBorder="0" applyProtection="0">
      <alignment horizontal="left"/>
    </xf>
    <xf numFmtId="0" fontId="63" fillId="0" borderId="0"/>
    <xf numFmtId="0" fontId="75" fillId="0" borderId="0">
      <protection hidden="1"/>
    </xf>
    <xf numFmtId="3" fontId="149" fillId="10" borderId="10"/>
    <xf numFmtId="0" fontId="176" fillId="22" borderId="0" applyNumberFormat="0" applyBorder="0" applyAlignment="0" applyProtection="0"/>
    <xf numFmtId="0" fontId="177" fillId="0" borderId="0" applyNumberFormat="0" applyFill="0" applyBorder="0" applyAlignment="0" applyProtection="0"/>
    <xf numFmtId="38" fontId="75" fillId="6" borderId="0" applyNumberFormat="0" applyBorder="0" applyAlignment="0" applyProtection="0"/>
    <xf numFmtId="0" fontId="178" fillId="0" borderId="0" applyNumberFormat="0">
      <alignment horizontal="right"/>
    </xf>
    <xf numFmtId="0" fontId="179" fillId="0" borderId="0" applyNumberFormat="0">
      <alignment horizontal="right"/>
    </xf>
    <xf numFmtId="0" fontId="179" fillId="0" borderId="0" applyNumberFormat="0">
      <alignment horizontal="left"/>
    </xf>
    <xf numFmtId="0" fontId="178" fillId="0" borderId="0" applyNumberFormat="0">
      <alignment horizontal="left"/>
    </xf>
    <xf numFmtId="0" fontId="180" fillId="45" borderId="0" applyNumberFormat="0">
      <alignment vertical="center"/>
    </xf>
    <xf numFmtId="0" fontId="160" fillId="0" borderId="0" applyFill="0" applyBorder="0"/>
    <xf numFmtId="0" fontId="181" fillId="0" borderId="0" applyNumberFormat="0" applyFill="0" applyBorder="0" applyAlignment="0" applyProtection="0">
      <alignment vertical="center"/>
    </xf>
    <xf numFmtId="0" fontId="153" fillId="0" borderId="0" applyFill="0" applyBorder="0"/>
    <xf numFmtId="0" fontId="160" fillId="0" borderId="0" applyNumberFormat="0" applyFill="0" applyBorder="0" applyAlignment="0" applyProtection="0">
      <alignment vertical="center"/>
    </xf>
    <xf numFmtId="0" fontId="38" fillId="0" borderId="0" applyFill="0" applyBorder="0"/>
    <xf numFmtId="0" fontId="153" fillId="0" borderId="0" applyNumberFormat="0" applyFill="0" applyBorder="0" applyAlignment="0" applyProtection="0">
      <alignment horizontal="left" vertical="center"/>
    </xf>
    <xf numFmtId="0" fontId="182" fillId="0" borderId="0" applyFill="0" applyBorder="0"/>
    <xf numFmtId="0" fontId="59" fillId="0" borderId="0" applyNumberFormat="0" applyFill="0" applyBorder="0" applyAlignment="0" applyProtection="0">
      <alignment vertical="center"/>
    </xf>
    <xf numFmtId="2" fontId="113" fillId="50" borderId="0"/>
    <xf numFmtId="169" fontId="41" fillId="51" borderId="10" applyNumberFormat="0" applyFont="0" applyBorder="0" applyAlignment="0" applyProtection="0"/>
    <xf numFmtId="314" fontId="41" fillId="0" borderId="0" applyFont="0" applyFill="0" applyBorder="0" applyAlignment="0" applyProtection="0">
      <alignment horizontal="right"/>
    </xf>
    <xf numFmtId="181" fontId="41" fillId="51" borderId="0" applyNumberFormat="0" applyFont="0" applyAlignment="0"/>
    <xf numFmtId="0" fontId="55" fillId="50" borderId="10" applyNumberFormat="0" applyFont="0" applyBorder="0" applyAlignment="0" applyProtection="0"/>
    <xf numFmtId="0" fontId="41" fillId="0" borderId="0" applyProtection="0">
      <alignment horizontal="right"/>
    </xf>
    <xf numFmtId="0" fontId="153" fillId="0" borderId="51" applyNumberFormat="0" applyAlignment="0" applyProtection="0">
      <alignment horizontal="left" vertical="center"/>
    </xf>
    <xf numFmtId="0" fontId="153" fillId="0" borderId="3">
      <alignment horizontal="left" vertical="center"/>
    </xf>
    <xf numFmtId="0" fontId="183" fillId="0" borderId="0">
      <alignment horizontal="center"/>
    </xf>
    <xf numFmtId="0" fontId="41" fillId="11" borderId="0" applyNumberFormat="0" applyBorder="0" applyAlignment="0" applyProtection="0"/>
    <xf numFmtId="0" fontId="184" fillId="0" borderId="52" applyNumberFormat="0" applyFill="0" applyAlignment="0" applyProtection="0"/>
    <xf numFmtId="0" fontId="185" fillId="0" borderId="53" applyNumberFormat="0" applyFill="0" applyAlignment="0" applyProtection="0"/>
    <xf numFmtId="0" fontId="186" fillId="0" borderId="54" applyNumberFormat="0" applyFill="0" applyAlignment="0" applyProtection="0"/>
    <xf numFmtId="0" fontId="186" fillId="0" borderId="0" applyNumberFormat="0" applyFill="0" applyBorder="0" applyAlignment="0" applyProtection="0"/>
    <xf numFmtId="9" fontId="41" fillId="0" borderId="0" applyNumberFormat="0">
      <protection locked="0"/>
    </xf>
    <xf numFmtId="0" fontId="41" fillId="0" borderId="0">
      <protection locked="0"/>
    </xf>
    <xf numFmtId="37" fontId="187" fillId="0" borderId="2">
      <alignment horizontal="right"/>
    </xf>
    <xf numFmtId="0" fontId="188" fillId="0" borderId="55" applyNumberFormat="0" applyFill="0" applyBorder="0" applyAlignment="0" applyProtection="0">
      <alignment horizontal="left"/>
    </xf>
    <xf numFmtId="0" fontId="41" fillId="0" borderId="0">
      <alignment vertical="center"/>
    </xf>
    <xf numFmtId="245" fontId="189" fillId="6" borderId="0" applyBorder="0" applyAlignment="0"/>
    <xf numFmtId="245" fontId="190" fillId="6" borderId="2" applyNumberFormat="0" applyFill="0" applyBorder="0"/>
    <xf numFmtId="37" fontId="191" fillId="0" borderId="0" applyNumberFormat="0" applyFill="0" applyBorder="0" applyAlignment="0" applyProtection="0"/>
    <xf numFmtId="37" fontId="119" fillId="0" borderId="0" applyNumberFormat="0" applyFill="0" applyBorder="0" applyAlignment="0" applyProtection="0"/>
    <xf numFmtId="3" fontId="41" fillId="0" borderId="0">
      <protection hidden="1"/>
    </xf>
    <xf numFmtId="0" fontId="57" fillId="0" borderId="56" applyNumberFormat="0" applyFill="0" applyAlignment="0" applyProtection="0"/>
    <xf numFmtId="0" fontId="49" fillId="0" borderId="0" applyNumberFormat="0" applyFill="0" applyBorder="0" applyAlignment="0" applyProtection="0"/>
    <xf numFmtId="0" fontId="75" fillId="0" borderId="0" applyFill="0" applyBorder="0"/>
    <xf numFmtId="0" fontId="192" fillId="0" borderId="0" applyFill="0" applyBorder="0">
      <alignment horizontal="left"/>
      <protection hidden="1"/>
    </xf>
    <xf numFmtId="0" fontId="192" fillId="0" borderId="0" applyFill="0" applyBorder="0">
      <alignment horizontal="left" indent="1"/>
      <protection hidden="1"/>
    </xf>
    <xf numFmtId="0" fontId="192" fillId="0" borderId="0" applyFill="0" applyBorder="0">
      <alignment horizontal="left" indent="2"/>
      <protection hidden="1"/>
    </xf>
    <xf numFmtId="0" fontId="192" fillId="0" borderId="0" applyFill="0" applyBorder="0">
      <alignment horizontal="left" indent="3"/>
      <protection hidden="1"/>
    </xf>
    <xf numFmtId="0" fontId="49" fillId="0" borderId="0" applyFill="0" applyBorder="0">
      <protection locked="0"/>
    </xf>
    <xf numFmtId="253" fontId="49" fillId="0" borderId="0" applyFill="0" applyBorder="0">
      <protection locked="0"/>
    </xf>
    <xf numFmtId="254" fontId="49" fillId="0" borderId="0" applyFill="0" applyBorder="0">
      <protection locked="0"/>
    </xf>
    <xf numFmtId="255" fontId="49" fillId="0" borderId="0" applyFill="0" applyBorder="0">
      <protection locked="0"/>
    </xf>
    <xf numFmtId="256" fontId="49" fillId="0" borderId="0" applyFill="0" applyBorder="0">
      <protection locked="0"/>
    </xf>
    <xf numFmtId="0" fontId="41" fillId="11" borderId="57">
      <alignment vertical="top"/>
      <protection locked="0"/>
    </xf>
    <xf numFmtId="257" fontId="41" fillId="11" borderId="57">
      <alignment vertical="top"/>
      <protection locked="0"/>
    </xf>
    <xf numFmtId="258" fontId="41" fillId="11" borderId="57">
      <alignment vertical="top"/>
      <protection locked="0"/>
    </xf>
    <xf numFmtId="259" fontId="41" fillId="11" borderId="57">
      <alignment vertical="top"/>
      <protection locked="0"/>
    </xf>
    <xf numFmtId="260" fontId="41" fillId="11" borderId="57">
      <alignment vertical="top"/>
      <protection locked="0"/>
    </xf>
    <xf numFmtId="261" fontId="41" fillId="11" borderId="57">
      <alignment vertical="top"/>
      <protection locked="0"/>
    </xf>
    <xf numFmtId="315" fontId="41" fillId="11" borderId="57">
      <alignment vertical="top"/>
      <protection locked="0"/>
    </xf>
    <xf numFmtId="262" fontId="41" fillId="11" borderId="57">
      <alignment vertical="top"/>
      <protection locked="0"/>
    </xf>
    <xf numFmtId="263" fontId="41" fillId="11" borderId="57">
      <alignment vertical="top"/>
      <protection locked="0"/>
    </xf>
    <xf numFmtId="17" fontId="41" fillId="11" borderId="57">
      <alignment vertical="top"/>
      <protection locked="0"/>
    </xf>
    <xf numFmtId="20" fontId="41" fillId="11" borderId="57">
      <alignment vertical="top"/>
      <protection locked="0"/>
    </xf>
    <xf numFmtId="0" fontId="41" fillId="0" borderId="0" applyFill="0" applyBorder="0">
      <protection locked="0"/>
    </xf>
    <xf numFmtId="308" fontId="41" fillId="0" borderId="0" applyFill="0" applyBorder="0">
      <protection locked="0"/>
    </xf>
    <xf numFmtId="265" fontId="41" fillId="0" borderId="0" applyFill="0" applyBorder="0">
      <protection locked="0"/>
    </xf>
    <xf numFmtId="266" fontId="41" fillId="0" borderId="0" applyFill="0" applyBorder="0">
      <protection locked="0"/>
    </xf>
    <xf numFmtId="267" fontId="41" fillId="0" borderId="0" applyFill="0" applyBorder="0">
      <protection locked="0"/>
    </xf>
    <xf numFmtId="268" fontId="49" fillId="0" borderId="0" applyFill="0" applyBorder="0">
      <protection locked="0"/>
    </xf>
    <xf numFmtId="0" fontId="193" fillId="0" borderId="0" applyFill="0" applyBorder="0">
      <protection locked="0"/>
    </xf>
    <xf numFmtId="49" fontId="49" fillId="0" borderId="0" applyFill="0" applyBorder="0">
      <alignment vertical="top"/>
      <protection locked="0"/>
    </xf>
    <xf numFmtId="49" fontId="193" fillId="0" borderId="0" applyFill="0" applyBorder="0">
      <alignment vertical="top"/>
      <protection locked="0"/>
    </xf>
    <xf numFmtId="49" fontId="49" fillId="0" borderId="0" applyFill="0" applyBorder="0">
      <alignment vertical="top" wrapText="1"/>
      <protection locked="0"/>
    </xf>
    <xf numFmtId="270" fontId="41" fillId="0" borderId="0" applyFill="0" applyBorder="0">
      <protection locked="0"/>
    </xf>
    <xf numFmtId="271" fontId="41" fillId="0" borderId="0" applyFill="0" applyBorder="0">
      <protection locked="0"/>
    </xf>
    <xf numFmtId="37" fontId="57" fillId="0" borderId="0" applyBorder="0"/>
    <xf numFmtId="316" fontId="63" fillId="0" borderId="0" applyNumberFormat="0" applyFill="0" applyBorder="0" applyAlignment="0" applyProtection="0"/>
    <xf numFmtId="0" fontId="194" fillId="0" borderId="0"/>
    <xf numFmtId="169" fontId="195" fillId="6" borderId="0">
      <protection locked="0"/>
    </xf>
    <xf numFmtId="0" fontId="54" fillId="0" borderId="10">
      <alignment horizontal="right"/>
    </xf>
    <xf numFmtId="0" fontId="63" fillId="0" borderId="10"/>
    <xf numFmtId="0" fontId="41" fillId="0" borderId="0"/>
    <xf numFmtId="0" fontId="41" fillId="0" borderId="10">
      <alignment horizontal="right"/>
    </xf>
    <xf numFmtId="9" fontId="41" fillId="0" borderId="10"/>
    <xf numFmtId="0" fontId="41" fillId="0" borderId="0"/>
    <xf numFmtId="10" fontId="41" fillId="0" borderId="10"/>
    <xf numFmtId="4" fontId="41" fillId="0" borderId="10"/>
    <xf numFmtId="10" fontId="75" fillId="10" borderId="10" applyNumberFormat="0" applyBorder="0" applyAlignment="0" applyProtection="0"/>
    <xf numFmtId="3" fontId="196" fillId="6" borderId="0">
      <alignment horizontal="right"/>
      <protection locked="0"/>
    </xf>
    <xf numFmtId="245" fontId="195" fillId="6" borderId="0" applyBorder="0">
      <alignment horizontal="right"/>
      <protection locked="0"/>
    </xf>
    <xf numFmtId="0" fontId="41" fillId="0" borderId="0"/>
    <xf numFmtId="0" fontId="41" fillId="0" borderId="0"/>
    <xf numFmtId="0" fontId="41" fillId="0" borderId="0"/>
    <xf numFmtId="3" fontId="41" fillId="11" borderId="0">
      <protection locked="0"/>
    </xf>
    <xf numFmtId="3" fontId="41" fillId="11" borderId="0"/>
    <xf numFmtId="0" fontId="41" fillId="0" borderId="0"/>
    <xf numFmtId="0" fontId="41" fillId="0" borderId="0"/>
    <xf numFmtId="0" fontId="41" fillId="0" borderId="0"/>
    <xf numFmtId="0" fontId="41" fillId="0" borderId="0"/>
    <xf numFmtId="3" fontId="63" fillId="11" borderId="0"/>
    <xf numFmtId="10" fontId="41" fillId="0" borderId="0">
      <protection locked="0"/>
    </xf>
    <xf numFmtId="0" fontId="194" fillId="0" borderId="0" applyFill="0" applyBorder="0" applyProtection="0"/>
    <xf numFmtId="317" fontId="194" fillId="0" borderId="0" applyFill="0" applyBorder="0" applyProtection="0"/>
    <xf numFmtId="318" fontId="194" fillId="0" borderId="0" applyFill="0" applyBorder="0" applyProtection="0"/>
    <xf numFmtId="0" fontId="197" fillId="0" borderId="0" applyFill="0" applyBorder="0" applyProtection="0">
      <protection locked="0"/>
    </xf>
    <xf numFmtId="37" fontId="155" fillId="6" borderId="0" applyFont="0" applyBorder="0" applyProtection="0"/>
    <xf numFmtId="0" fontId="159" fillId="0" borderId="0" applyNumberFormat="0" applyFill="0" applyBorder="0" applyAlignment="0">
      <protection locked="0"/>
    </xf>
    <xf numFmtId="15" fontId="41" fillId="0" borderId="0">
      <protection locked="0"/>
    </xf>
    <xf numFmtId="2" fontId="41" fillId="0" borderId="11">
      <protection locked="0"/>
    </xf>
    <xf numFmtId="0" fontId="41" fillId="0" borderId="0"/>
    <xf numFmtId="0" fontId="129" fillId="0" borderId="0" applyFill="0" applyBorder="0">
      <alignment horizontal="right"/>
      <protection locked="0"/>
    </xf>
    <xf numFmtId="0" fontId="198" fillId="0" borderId="58" applyFont="0" applyFill="0" applyBorder="0" applyAlignment="0" applyProtection="0"/>
    <xf numFmtId="278" fontId="49" fillId="0" borderId="0" applyFill="0" applyBorder="0">
      <protection locked="0"/>
    </xf>
    <xf numFmtId="319" fontId="49" fillId="0" borderId="0" applyFill="0" applyBorder="0">
      <protection locked="0"/>
    </xf>
    <xf numFmtId="279" fontId="49" fillId="0" borderId="0" applyFill="0" applyBorder="0">
      <protection locked="0"/>
    </xf>
    <xf numFmtId="280" fontId="49" fillId="0" borderId="0" applyFill="0" applyBorder="0">
      <protection locked="0"/>
    </xf>
    <xf numFmtId="281" fontId="41" fillId="11" borderId="57">
      <alignment vertical="top"/>
      <protection locked="0"/>
    </xf>
    <xf numFmtId="282" fontId="41" fillId="11" borderId="57">
      <alignment vertical="top"/>
      <protection locked="0"/>
    </xf>
    <xf numFmtId="283" fontId="41" fillId="11" borderId="57">
      <alignment vertical="top"/>
      <protection locked="0"/>
    </xf>
    <xf numFmtId="284" fontId="41" fillId="11" borderId="57">
      <alignment vertical="top"/>
      <protection locked="0"/>
    </xf>
    <xf numFmtId="285" fontId="41" fillId="11" borderId="57">
      <alignment vertical="top"/>
      <protection locked="0"/>
    </xf>
    <xf numFmtId="277" fontId="41" fillId="0" borderId="0" applyFill="0" applyBorder="0">
      <protection locked="0"/>
    </xf>
    <xf numFmtId="273" fontId="41" fillId="0" borderId="0" applyFill="0" applyBorder="0">
      <protection locked="0"/>
    </xf>
    <xf numFmtId="286" fontId="41" fillId="0" borderId="0" applyFill="0" applyBorder="0">
      <protection locked="0"/>
    </xf>
    <xf numFmtId="287" fontId="41" fillId="0" borderId="0" applyFill="0" applyBorder="0">
      <protection locked="0"/>
    </xf>
    <xf numFmtId="288" fontId="41" fillId="0" borderId="0" applyFill="0" applyBorder="0">
      <protection locked="0"/>
    </xf>
    <xf numFmtId="289" fontId="41" fillId="11" borderId="57">
      <alignment vertical="top"/>
      <protection locked="0"/>
    </xf>
    <xf numFmtId="290" fontId="41" fillId="11" borderId="57">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224" fontId="63" fillId="0" borderId="0" applyFill="0" applyBorder="0">
      <alignment horizontal="right"/>
      <protection locked="0"/>
    </xf>
    <xf numFmtId="0" fontId="41" fillId="52" borderId="0" applyBorder="0"/>
    <xf numFmtId="0" fontId="118" fillId="53" borderId="59">
      <alignment horizontal="left" vertical="center" wrapText="1"/>
    </xf>
    <xf numFmtId="0" fontId="41" fillId="11" borderId="57">
      <alignment vertical="top"/>
    </xf>
    <xf numFmtId="0" fontId="41" fillId="11" borderId="57">
      <alignment vertical="top" wrapText="1"/>
      <protection locked="0"/>
    </xf>
    <xf numFmtId="0" fontId="75" fillId="11" borderId="57">
      <alignment vertical="top"/>
      <protection locked="0"/>
    </xf>
    <xf numFmtId="49" fontId="49" fillId="0" borderId="0" applyFill="0" applyBorder="0">
      <alignment horizontal="center"/>
      <protection locked="0"/>
    </xf>
    <xf numFmtId="49" fontId="49" fillId="0" borderId="0" applyFill="0" applyBorder="0">
      <alignment horizontal="center" wrapText="1"/>
      <protection locked="0"/>
    </xf>
    <xf numFmtId="0" fontId="41" fillId="11" borderId="0"/>
    <xf numFmtId="4" fontId="113" fillId="50" borderId="0"/>
    <xf numFmtId="0" fontId="41" fillId="41" borderId="10"/>
    <xf numFmtId="38" fontId="199" fillId="0" borderId="0"/>
    <xf numFmtId="38" fontId="200" fillId="0" borderId="0"/>
    <xf numFmtId="38" fontId="201" fillId="0" borderId="0"/>
    <xf numFmtId="38" fontId="202" fillId="0" borderId="0"/>
    <xf numFmtId="0" fontId="92" fillId="0" borderId="0"/>
    <xf numFmtId="0" fontId="203" fillId="0" borderId="0"/>
    <xf numFmtId="0" fontId="204" fillId="10" borderId="0">
      <alignment horizontal="left" vertical="top" indent="2"/>
    </xf>
    <xf numFmtId="0" fontId="205" fillId="10" borderId="0">
      <alignment vertical="top"/>
    </xf>
    <xf numFmtId="181" fontId="206" fillId="45" borderId="3"/>
    <xf numFmtId="0" fontId="115" fillId="0" borderId="0"/>
    <xf numFmtId="0" fontId="41" fillId="0" borderId="0"/>
    <xf numFmtId="37" fontId="41" fillId="51" borderId="0" applyBorder="0"/>
    <xf numFmtId="0" fontId="41" fillId="0" borderId="0"/>
    <xf numFmtId="49" fontId="75" fillId="0" borderId="0" applyFill="0" applyBorder="0">
      <alignment vertical="top"/>
    </xf>
    <xf numFmtId="49" fontId="75" fillId="0" borderId="0" applyFill="0" applyBorder="0">
      <alignment vertical="top" wrapText="1"/>
    </xf>
    <xf numFmtId="0" fontId="150" fillId="0" borderId="0" applyFont="0" applyFill="0" applyBorder="0" applyAlignment="0" applyProtection="0"/>
    <xf numFmtId="320" fontId="150"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7" fontId="181" fillId="0" borderId="0" applyNumberFormat="0" applyFill="0" applyBorder="0" applyProtection="0"/>
    <xf numFmtId="0" fontId="207" fillId="0" borderId="0" applyNumberFormat="0" applyBorder="0" applyProtection="0">
      <alignment vertical="top"/>
    </xf>
    <xf numFmtId="169" fontId="208" fillId="0" borderId="0"/>
    <xf numFmtId="169" fontId="209" fillId="0" borderId="0"/>
    <xf numFmtId="0" fontId="75" fillId="0" borderId="0" applyFill="0" applyBorder="0" applyProtection="0"/>
    <xf numFmtId="0" fontId="210" fillId="0" borderId="0">
      <alignment horizontal="right"/>
    </xf>
    <xf numFmtId="321" fontId="41" fillId="0" borderId="0" applyFont="0" applyFill="0" applyBorder="0" applyAlignment="0" applyProtection="0"/>
    <xf numFmtId="40" fontId="129" fillId="0" borderId="0" applyFont="0" applyFill="0" applyBorder="0" applyAlignment="0" applyProtection="0"/>
    <xf numFmtId="322" fontId="41" fillId="0" borderId="0" applyFont="0" applyFill="0" applyBorder="0" applyAlignment="0" applyProtection="0"/>
    <xf numFmtId="323" fontId="41" fillId="0" borderId="0" applyFont="0" applyFill="0" applyBorder="0" applyAlignment="0" applyProtection="0"/>
    <xf numFmtId="324" fontId="41" fillId="0" borderId="0" applyFont="0" applyFill="0" applyBorder="0" applyAlignment="0" applyProtection="0"/>
    <xf numFmtId="325" fontId="41" fillId="0" borderId="0" applyFont="0" applyFill="0" applyBorder="0" applyAlignment="0" applyProtection="0"/>
    <xf numFmtId="326" fontId="41" fillId="0" borderId="0" applyFont="0" applyFill="0" applyBorder="0" applyAlignment="0" applyProtection="0"/>
    <xf numFmtId="169" fontId="41" fillId="0" borderId="0"/>
    <xf numFmtId="1" fontId="95" fillId="50" borderId="12" applyNumberFormat="0" applyFont="0" applyBorder="0" applyAlignment="0" applyProtection="0"/>
    <xf numFmtId="0" fontId="92" fillId="0" borderId="0" applyFont="0" applyFill="0" applyBorder="0" applyProtection="0">
      <alignment horizontal="right"/>
    </xf>
    <xf numFmtId="0" fontId="211" fillId="0" borderId="19"/>
    <xf numFmtId="0" fontId="41" fillId="0" borderId="0"/>
    <xf numFmtId="0" fontId="41" fillId="0" borderId="0"/>
    <xf numFmtId="327" fontId="41" fillId="0" borderId="0" applyFont="0" applyFill="0" applyBorder="0" applyAlignment="0" applyProtection="0"/>
    <xf numFmtId="328" fontId="41" fillId="0" borderId="0" applyFont="0" applyFill="0" applyBorder="0" applyAlignment="0" applyProtection="0"/>
    <xf numFmtId="329" fontId="41" fillId="0" borderId="0" applyFont="0" applyFill="0" applyBorder="0" applyAlignment="0" applyProtection="0"/>
    <xf numFmtId="330" fontId="41" fillId="0" borderId="0" applyFont="0" applyFill="0" applyBorder="0" applyAlignment="0" applyProtection="0"/>
    <xf numFmtId="17" fontId="38" fillId="0" borderId="0">
      <alignment horizontal="center"/>
    </xf>
    <xf numFmtId="0" fontId="41" fillId="0" borderId="0"/>
    <xf numFmtId="331" fontId="75" fillId="0" borderId="0" applyFill="0" applyBorder="0"/>
    <xf numFmtId="0" fontId="212" fillId="0" borderId="0"/>
    <xf numFmtId="0" fontId="41" fillId="0" borderId="0" applyFill="0" applyBorder="0" applyAlignment="0">
      <alignment horizontal="right"/>
    </xf>
    <xf numFmtId="0" fontId="55" fillId="0" borderId="2" applyFont="0" applyFill="0" applyBorder="0" applyProtection="0"/>
    <xf numFmtId="0" fontId="41" fillId="0" borderId="2" applyFont="0" applyFill="0" applyBorder="0" applyAlignment="0" applyProtection="0"/>
    <xf numFmtId="332" fontId="63" fillId="0" borderId="0" applyFont="0" applyFill="0" applyBorder="0" applyAlignment="0" applyProtection="0"/>
    <xf numFmtId="0" fontId="55" fillId="0" borderId="0" applyFont="0" applyFill="0" applyBorder="0" applyAlignment="0" applyProtection="0"/>
    <xf numFmtId="0" fontId="102" fillId="0" borderId="0" applyFont="0" applyFill="0" applyBorder="0" applyAlignment="0" applyProtection="0"/>
    <xf numFmtId="0" fontId="77" fillId="0" borderId="0" applyFont="0" applyFill="0" applyBorder="0" applyAlignment="0" applyProtection="0"/>
    <xf numFmtId="0" fontId="67" fillId="0" borderId="0" applyFill="0" applyBorder="0" applyProtection="0">
      <alignment horizontal="right"/>
    </xf>
    <xf numFmtId="0" fontId="41" fillId="0" borderId="0"/>
    <xf numFmtId="0" fontId="213" fillId="0" borderId="0" applyFont="0" applyFill="0" applyBorder="0" applyAlignment="0" applyProtection="0">
      <alignment horizontal="right"/>
    </xf>
    <xf numFmtId="333" fontId="75" fillId="0" borderId="0"/>
    <xf numFmtId="0" fontId="75" fillId="0" borderId="0" applyFill="0" applyAlignment="0"/>
    <xf numFmtId="0" fontId="41" fillId="0" borderId="0"/>
    <xf numFmtId="2" fontId="41" fillId="0" borderId="0" applyFont="0" applyFill="0" applyAlignment="0" applyProtection="0">
      <alignment horizontal="center"/>
    </xf>
    <xf numFmtId="0" fontId="214" fillId="0" borderId="60" applyBorder="0" applyAlignment="0" applyProtection="0">
      <alignment horizontal="center"/>
    </xf>
    <xf numFmtId="0" fontId="41" fillId="0" borderId="0"/>
    <xf numFmtId="0" fontId="55" fillId="0" borderId="10" applyNumberFormat="0" applyFont="0" applyBorder="0" applyAlignment="0" applyProtection="0">
      <alignment horizontal="center"/>
    </xf>
    <xf numFmtId="172" fontId="92" fillId="0" borderId="0" applyNumberFormat="0" applyFont="0" applyFill="0" applyAlignment="0" applyProtection="0"/>
    <xf numFmtId="37" fontId="215" fillId="0" borderId="0"/>
    <xf numFmtId="0" fontId="41" fillId="0" borderId="0"/>
    <xf numFmtId="0" fontId="41" fillId="0" borderId="0"/>
    <xf numFmtId="0" fontId="41" fillId="0" borderId="0"/>
    <xf numFmtId="169" fontId="75" fillId="0" borderId="0" applyNumberFormat="0" applyAlignment="0"/>
    <xf numFmtId="0" fontId="50" fillId="45" borderId="0" applyNumberFormat="0" applyBorder="0" applyAlignment="0">
      <alignment horizontal="right"/>
      <protection hidden="1"/>
    </xf>
    <xf numFmtId="0" fontId="41" fillId="0" borderId="0" applyFont="0" applyBorder="0" applyAlignment="0">
      <protection hidden="1"/>
    </xf>
    <xf numFmtId="0" fontId="41" fillId="0" borderId="0"/>
    <xf numFmtId="224" fontId="41" fillId="0" borderId="0"/>
    <xf numFmtId="188" fontId="41" fillId="0" borderId="4"/>
    <xf numFmtId="0" fontId="216" fillId="0" borderId="0"/>
    <xf numFmtId="188" fontId="41" fillId="0" borderId="18"/>
    <xf numFmtId="0" fontId="41" fillId="0" borderId="0">
      <alignment horizontal="right"/>
    </xf>
    <xf numFmtId="0" fontId="76" fillId="0" borderId="0" applyFont="0" applyFill="0" applyBorder="0" applyAlignment="0" applyProtection="0"/>
    <xf numFmtId="0" fontId="41" fillId="0" borderId="0"/>
    <xf numFmtId="0" fontId="41" fillId="0" borderId="0"/>
    <xf numFmtId="3" fontId="217" fillId="0" borderId="0"/>
    <xf numFmtId="3" fontId="218" fillId="0" borderId="0">
      <alignment horizontal="left"/>
    </xf>
    <xf numFmtId="0" fontId="219" fillId="0" borderId="0" applyFill="0" applyBorder="0" applyProtection="0"/>
    <xf numFmtId="0" fontId="55" fillId="0" borderId="0" applyProtection="0"/>
    <xf numFmtId="0" fontId="63" fillId="0" borderId="0" applyNumberFormat="0" applyFont="0" applyFill="0" applyBorder="0" applyAlignment="0"/>
    <xf numFmtId="0" fontId="41" fillId="0" borderId="0"/>
    <xf numFmtId="203" fontId="220" fillId="8" borderId="0" applyBorder="0">
      <alignment vertical="center"/>
    </xf>
    <xf numFmtId="0" fontId="221" fillId="0" borderId="0"/>
    <xf numFmtId="0" fontId="41" fillId="0" borderId="0"/>
    <xf numFmtId="0" fontId="222" fillId="0" borderId="11"/>
    <xf numFmtId="38" fontId="223" fillId="8" borderId="0" applyBorder="0"/>
    <xf numFmtId="39" fontId="224" fillId="0" borderId="0"/>
    <xf numFmtId="0" fontId="67" fillId="0" borderId="0" applyBorder="0" applyProtection="0">
      <alignment horizontal="right"/>
    </xf>
    <xf numFmtId="0" fontId="194" fillId="54" borderId="0" applyBorder="0" applyProtection="0">
      <alignment horizontal="right"/>
    </xf>
    <xf numFmtId="0" fontId="225" fillId="0" borderId="3" applyBorder="0"/>
    <xf numFmtId="0" fontId="226" fillId="0" borderId="0" applyBorder="0" applyProtection="0">
      <alignment horizontal="right"/>
    </xf>
    <xf numFmtId="0" fontId="227" fillId="54" borderId="0" applyProtection="0">
      <alignment horizontal="right"/>
    </xf>
    <xf numFmtId="37" fontId="63" fillId="0" borderId="0" applyFill="0" applyBorder="0" applyProtection="0">
      <alignment horizontal="right"/>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1" fillId="0" borderId="0"/>
    <xf numFmtId="0" fontId="103" fillId="0" borderId="0" applyFill="0" applyBorder="0" applyProtection="0">
      <alignment horizontal="right"/>
    </xf>
    <xf numFmtId="0" fontId="67" fillId="0" borderId="0">
      <alignment horizontal="right"/>
    </xf>
    <xf numFmtId="0" fontId="63" fillId="0" borderId="34">
      <alignment horizontal="right"/>
    </xf>
    <xf numFmtId="0" fontId="228" fillId="0" borderId="0">
      <alignment horizontal="right"/>
    </xf>
    <xf numFmtId="334" fontId="67" fillId="0" borderId="0" applyFill="0" applyBorder="0" applyProtection="0"/>
    <xf numFmtId="317" fontId="67" fillId="0" borderId="0" applyFill="0" applyBorder="0" applyProtection="0"/>
    <xf numFmtId="318" fontId="67" fillId="0" borderId="0" applyFill="0" applyBorder="0" applyProtection="0"/>
    <xf numFmtId="0" fontId="41" fillId="11" borderId="10"/>
    <xf numFmtId="37" fontId="229" fillId="0" borderId="0"/>
    <xf numFmtId="37" fontId="84" fillId="0" borderId="0"/>
    <xf numFmtId="245" fontId="177" fillId="6" borderId="10">
      <alignment horizontal="right"/>
      <protection locked="0"/>
    </xf>
    <xf numFmtId="0" fontId="230" fillId="0" borderId="0"/>
    <xf numFmtId="0" fontId="231" fillId="10" borderId="0">
      <alignment horizontal="right"/>
    </xf>
    <xf numFmtId="0" fontId="41" fillId="0" borderId="0"/>
    <xf numFmtId="40" fontId="232" fillId="8" borderId="0">
      <alignment horizontal="right"/>
    </xf>
    <xf numFmtId="0" fontId="233" fillId="8" borderId="0">
      <alignment horizontal="right"/>
    </xf>
    <xf numFmtId="0" fontId="234" fillId="8" borderId="13"/>
    <xf numFmtId="0" fontId="234" fillId="0" borderId="0" applyBorder="0">
      <alignment horizontal="centerContinuous"/>
    </xf>
    <xf numFmtId="0" fontId="235" fillId="0" borderId="0" applyBorder="0">
      <alignment horizontal="centerContinuous"/>
    </xf>
    <xf numFmtId="0" fontId="236" fillId="0" borderId="0" applyProtection="0">
      <alignment horizontal="left"/>
    </xf>
    <xf numFmtId="1" fontId="41" fillId="0" borderId="0" applyProtection="0">
      <alignment horizontal="right" vertical="center"/>
    </xf>
    <xf numFmtId="0" fontId="115" fillId="0" borderId="0" applyFont="0">
      <alignment horizontal="right"/>
    </xf>
    <xf numFmtId="49" fontId="237" fillId="0" borderId="2" applyFill="0" applyProtection="0">
      <alignment vertical="center"/>
    </xf>
    <xf numFmtId="0" fontId="102" fillId="0" borderId="0">
      <alignment horizontal="right"/>
    </xf>
    <xf numFmtId="0" fontId="129" fillId="0" borderId="0" applyFont="0" applyFill="0" applyBorder="0" applyAlignment="0" applyProtection="0"/>
    <xf numFmtId="169" fontId="238" fillId="0" borderId="0" applyFont="0" applyFill="0" applyBorder="0" applyAlignment="0" applyProtection="0"/>
    <xf numFmtId="10" fontId="238" fillId="0" borderId="0" applyFont="0" applyFill="0" applyBorder="0" applyAlignment="0" applyProtection="0"/>
    <xf numFmtId="9" fontId="77" fillId="0" borderId="0" applyFont="0" applyFill="0" applyBorder="0" applyAlignment="0" applyProtection="0"/>
    <xf numFmtId="10" fontId="41" fillId="0" borderId="0" applyFont="0" applyFill="0" applyBorder="0" applyAlignment="0" applyProtection="0"/>
    <xf numFmtId="3" fontId="41" fillId="0" borderId="0"/>
    <xf numFmtId="0" fontId="41" fillId="0" borderId="0"/>
    <xf numFmtId="0" fontId="41" fillId="0" borderId="0"/>
    <xf numFmtId="0" fontId="194" fillId="54" borderId="0" applyProtection="0">
      <alignment horizontal="right"/>
    </xf>
    <xf numFmtId="0" fontId="226" fillId="0" borderId="0" applyFont="0" applyBorder="0" applyProtection="0">
      <alignment horizontal="right"/>
    </xf>
    <xf numFmtId="0" fontId="41" fillId="0" borderId="0" applyFill="0" applyBorder="0" applyProtection="0">
      <alignment horizontal="right"/>
    </xf>
    <xf numFmtId="0" fontId="48" fillId="0" borderId="0"/>
    <xf numFmtId="9" fontId="41" fillId="0" borderId="0" applyFont="0" applyFill="0" applyBorder="0" applyAlignment="0" applyProtection="0"/>
    <xf numFmtId="0" fontId="78" fillId="0" borderId="0" applyFont="0" applyFill="0" applyBorder="0" applyProtection="0">
      <alignment horizontal="right"/>
    </xf>
    <xf numFmtId="335" fontId="67" fillId="0" borderId="0" applyFill="0" applyBorder="0" applyProtection="0"/>
    <xf numFmtId="336" fontId="67" fillId="0" borderId="0" applyFill="0" applyBorder="0" applyProtection="0"/>
    <xf numFmtId="337" fontId="67" fillId="0" borderId="0" applyFill="0" applyBorder="0" applyProtection="0"/>
    <xf numFmtId="338" fontId="67" fillId="0" borderId="0" applyFill="0" applyBorder="0" applyProtection="0"/>
    <xf numFmtId="169" fontId="60" fillId="0" borderId="0" applyFont="0" applyFill="0" applyBorder="0" applyAlignment="0" applyProtection="0"/>
    <xf numFmtId="0" fontId="78" fillId="0" borderId="0"/>
    <xf numFmtId="0" fontId="41" fillId="0" borderId="0"/>
    <xf numFmtId="0" fontId="41" fillId="0" borderId="0"/>
    <xf numFmtId="0" fontId="63" fillId="0" borderId="0" applyFill="0" applyBorder="0">
      <alignment horizontal="right"/>
      <protection locked="0"/>
    </xf>
    <xf numFmtId="9" fontId="239" fillId="0" borderId="0" applyFont="0" applyFill="0" applyBorder="0" applyAlignment="0" applyProtection="0"/>
    <xf numFmtId="0" fontId="75" fillId="0" borderId="0">
      <alignment horizontal="center"/>
    </xf>
    <xf numFmtId="0" fontId="41" fillId="0" borderId="0"/>
    <xf numFmtId="0" fontId="41" fillId="0" borderId="0"/>
    <xf numFmtId="0" fontId="41" fillId="0" borderId="0"/>
    <xf numFmtId="3" fontId="41" fillId="0" borderId="0"/>
    <xf numFmtId="0" fontId="78" fillId="0" borderId="0" applyProtection="0">
      <alignment horizontal="right"/>
    </xf>
    <xf numFmtId="0" fontId="78" fillId="0" borderId="0">
      <alignment horizontal="right"/>
      <protection locked="0"/>
    </xf>
    <xf numFmtId="9" fontId="75" fillId="0" borderId="0" applyFont="0" applyFill="0" applyBorder="0" applyAlignment="0" applyProtection="0"/>
    <xf numFmtId="0" fontId="76" fillId="0" borderId="0"/>
    <xf numFmtId="9" fontId="41" fillId="0" borderId="42"/>
    <xf numFmtId="10" fontId="41" fillId="0" borderId="0"/>
    <xf numFmtId="9" fontId="41" fillId="0" borderId="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18" fillId="0" borderId="19">
      <alignment horizontal="center"/>
    </xf>
    <xf numFmtId="0" fontId="129" fillId="55" borderId="0" applyNumberFormat="0" applyFont="0" applyBorder="0" applyAlignment="0" applyProtection="0"/>
    <xf numFmtId="0" fontId="41" fillId="0" borderId="0"/>
    <xf numFmtId="0"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3" fillId="0" borderId="0">
      <alignment horizontal="right"/>
      <protection locked="0"/>
    </xf>
    <xf numFmtId="339" fontId="63" fillId="0" borderId="0" applyFont="0" applyFill="0" applyBorder="0" applyAlignment="0" applyProtection="0"/>
    <xf numFmtId="0" fontId="41" fillId="0" borderId="0"/>
    <xf numFmtId="0" fontId="41" fillId="0" borderId="0"/>
    <xf numFmtId="0" fontId="41" fillId="0" borderId="0"/>
    <xf numFmtId="49" fontId="50" fillId="0" borderId="0">
      <alignment horizontal="right"/>
    </xf>
    <xf numFmtId="3" fontId="41" fillId="6" borderId="0"/>
    <xf numFmtId="4" fontId="41" fillId="6" borderId="0"/>
    <xf numFmtId="3" fontId="63" fillId="6" borderId="0"/>
    <xf numFmtId="0" fontId="41" fillId="0" borderId="0"/>
    <xf numFmtId="0" fontId="41" fillId="0" borderId="0"/>
    <xf numFmtId="181" fontId="240" fillId="0" borderId="61" applyNumberFormat="0" applyFont="0" applyFill="0" applyBorder="0" applyAlignment="0"/>
    <xf numFmtId="0" fontId="241" fillId="0" borderId="0" applyNumberFormat="0" applyFill="0" applyBorder="0" applyAlignment="0" applyProtection="0">
      <alignment horizontal="left"/>
    </xf>
    <xf numFmtId="0" fontId="41" fillId="0" borderId="0" applyFill="0" applyBorder="0" applyProtection="0">
      <alignment horizontal="right"/>
    </xf>
    <xf numFmtId="0" fontId="38" fillId="11" borderId="39"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7" fontId="242" fillId="0" borderId="62" applyNumberFormat="0" applyFont="0" applyFill="0" applyAlignment="0" applyProtection="0">
      <alignment horizontal="right" vertical="center"/>
    </xf>
    <xf numFmtId="0" fontId="41" fillId="0" borderId="0"/>
    <xf numFmtId="0" fontId="41" fillId="0" borderId="0"/>
    <xf numFmtId="4" fontId="243" fillId="11" borderId="63" applyNumberFormat="0" applyProtection="0">
      <alignment vertical="center"/>
    </xf>
    <xf numFmtId="4" fontId="244" fillId="11" borderId="63" applyNumberFormat="0" applyProtection="0">
      <alignment vertical="center"/>
    </xf>
    <xf numFmtId="4" fontId="245" fillId="11" borderId="63" applyNumberFormat="0" applyProtection="0">
      <alignment horizontal="left" vertical="center" indent="1"/>
    </xf>
    <xf numFmtId="4" fontId="76" fillId="11" borderId="64" applyNumberFormat="0" applyProtection="0">
      <alignment horizontal="left" vertical="center" indent="1"/>
    </xf>
    <xf numFmtId="4" fontId="245" fillId="14" borderId="0" applyNumberFormat="0" applyProtection="0">
      <alignment horizontal="left" vertical="center" indent="1"/>
    </xf>
    <xf numFmtId="4" fontId="245" fillId="56" borderId="63" applyNumberFormat="0" applyProtection="0">
      <alignment horizontal="right" vertical="center"/>
    </xf>
    <xf numFmtId="4" fontId="245" fillId="57" borderId="63" applyNumberFormat="0" applyProtection="0">
      <alignment horizontal="right" vertical="center"/>
    </xf>
    <xf numFmtId="4" fontId="245" fillId="39" borderId="63" applyNumberFormat="0" applyProtection="0">
      <alignment horizontal="right" vertical="center"/>
    </xf>
    <xf numFmtId="4" fontId="245" fillId="51" borderId="63" applyNumberFormat="0" applyProtection="0">
      <alignment horizontal="right" vertical="center"/>
    </xf>
    <xf numFmtId="4" fontId="245" fillId="58" borderId="63" applyNumberFormat="0" applyProtection="0">
      <alignment horizontal="right" vertical="center"/>
    </xf>
    <xf numFmtId="4" fontId="245" fillId="59" borderId="63" applyNumberFormat="0" applyProtection="0">
      <alignment horizontal="right" vertical="center"/>
    </xf>
    <xf numFmtId="4" fontId="245" fillId="60" borderId="63" applyNumberFormat="0" applyProtection="0">
      <alignment horizontal="right" vertical="center"/>
    </xf>
    <xf numFmtId="4" fontId="245" fillId="61" borderId="63" applyNumberFormat="0" applyProtection="0">
      <alignment horizontal="right" vertical="center"/>
    </xf>
    <xf numFmtId="4" fontId="245" fillId="62" borderId="63" applyNumberFormat="0" applyProtection="0">
      <alignment horizontal="right" vertical="center"/>
    </xf>
    <xf numFmtId="4" fontId="243" fillId="63" borderId="65" applyNumberFormat="0" applyProtection="0">
      <alignment horizontal="left" vertical="center" indent="1"/>
    </xf>
    <xf numFmtId="4" fontId="243" fillId="38" borderId="0" applyNumberFormat="0" applyProtection="0">
      <alignment horizontal="left" vertical="center" indent="1"/>
    </xf>
    <xf numFmtId="4" fontId="243" fillId="14" borderId="0" applyNumberFormat="0" applyProtection="0">
      <alignment horizontal="left" vertical="center" indent="1"/>
    </xf>
    <xf numFmtId="4" fontId="245" fillId="38" borderId="63" applyNumberFormat="0" applyProtection="0">
      <alignment horizontal="right" vertical="center"/>
    </xf>
    <xf numFmtId="4" fontId="76" fillId="38" borderId="0" applyNumberFormat="0" applyProtection="0">
      <alignment horizontal="left" vertical="center" indent="1"/>
    </xf>
    <xf numFmtId="4" fontId="76" fillId="14" borderId="0" applyNumberFormat="0" applyProtection="0">
      <alignment horizontal="left" vertical="center" indent="1"/>
    </xf>
    <xf numFmtId="0" fontId="41" fillId="64" borderId="64" applyNumberFormat="0" applyProtection="0">
      <alignment horizontal="left" vertical="center" indent="1"/>
    </xf>
    <xf numFmtId="0" fontId="41" fillId="13" borderId="64" applyNumberFormat="0" applyProtection="0">
      <alignment horizontal="left" vertical="center" indent="1"/>
    </xf>
    <xf numFmtId="0" fontId="41" fillId="6" borderId="64" applyNumberFormat="0" applyProtection="0">
      <alignment horizontal="left" vertical="center" indent="1"/>
    </xf>
    <xf numFmtId="0" fontId="41" fillId="41" borderId="64" applyNumberFormat="0" applyProtection="0">
      <alignment horizontal="left" vertical="center" indent="1"/>
    </xf>
    <xf numFmtId="4" fontId="245" fillId="45" borderId="63" applyNumberFormat="0" applyProtection="0">
      <alignment vertical="center"/>
    </xf>
    <xf numFmtId="4" fontId="246" fillId="45" borderId="63" applyNumberFormat="0" applyProtection="0">
      <alignment vertical="center"/>
    </xf>
    <xf numFmtId="4" fontId="243" fillId="38" borderId="66" applyNumberFormat="0" applyProtection="0">
      <alignment horizontal="left" vertical="center" indent="1"/>
    </xf>
    <xf numFmtId="4" fontId="76" fillId="10" borderId="64" applyNumberFormat="0" applyProtection="0">
      <alignment horizontal="left" vertical="center" indent="1"/>
    </xf>
    <xf numFmtId="4" fontId="245" fillId="45" borderId="63" applyNumberFormat="0" applyProtection="0">
      <alignment horizontal="right" vertical="center"/>
    </xf>
    <xf numFmtId="4" fontId="246" fillId="45" borderId="63" applyNumberFormat="0" applyProtection="0">
      <alignment horizontal="right" vertical="center"/>
    </xf>
    <xf numFmtId="4" fontId="243" fillId="38" borderId="63" applyNumberFormat="0" applyProtection="0">
      <alignment horizontal="left" vertical="center" indent="1"/>
    </xf>
    <xf numFmtId="4" fontId="247" fillId="54" borderId="66" applyNumberFormat="0" applyProtection="0">
      <alignment horizontal="left" vertical="center" indent="1"/>
    </xf>
    <xf numFmtId="4" fontId="248" fillId="45" borderId="63" applyNumberFormat="0" applyProtection="0">
      <alignment horizontal="right" vertical="center"/>
    </xf>
    <xf numFmtId="0" fontId="41" fillId="0" borderId="0" applyNumberFormat="0" applyFont="0" applyFill="0" applyBorder="0" applyAlignment="0" applyProtection="0"/>
    <xf numFmtId="0" fontId="149" fillId="65" borderId="12">
      <alignment horizontal="left"/>
    </xf>
    <xf numFmtId="14" fontId="63" fillId="0" borderId="0" applyFill="0" applyBorder="0">
      <alignment horizontal="right"/>
      <protection hidden="1"/>
    </xf>
    <xf numFmtId="181" fontId="249" fillId="0" borderId="0">
      <alignment horizontal="left"/>
    </xf>
    <xf numFmtId="0" fontId="250" fillId="12" borderId="0"/>
    <xf numFmtId="0" fontId="250" fillId="12" borderId="0">
      <alignment wrapText="1"/>
    </xf>
    <xf numFmtId="0" fontId="41" fillId="48" borderId="10">
      <alignment horizontal="center" vertical="center" wrapText="1"/>
      <protection hidden="1"/>
    </xf>
    <xf numFmtId="0" fontId="41" fillId="0" borderId="0"/>
    <xf numFmtId="0" fontId="182" fillId="0" borderId="0" applyFill="0" applyBorder="0">
      <alignment vertical="top"/>
    </xf>
    <xf numFmtId="0" fontId="182" fillId="0" borderId="0" applyFill="0" applyBorder="0">
      <alignment horizontal="left" vertical="top" indent="1"/>
    </xf>
    <xf numFmtId="0" fontId="182" fillId="0" borderId="0" applyFill="0" applyBorder="0">
      <alignment horizontal="left" vertical="top" indent="2"/>
    </xf>
    <xf numFmtId="0" fontId="182" fillId="0" borderId="0" applyFill="0" applyBorder="0">
      <alignment horizontal="left" vertical="top" indent="3"/>
    </xf>
    <xf numFmtId="0" fontId="60" fillId="66" borderId="0" applyNumberFormat="0" applyFont="0" applyBorder="0" applyAlignment="0">
      <protection locked="0"/>
    </xf>
    <xf numFmtId="0" fontId="242" fillId="6" borderId="67" applyNumberFormat="0" applyFont="0" applyBorder="0" applyAlignment="0" applyProtection="0"/>
    <xf numFmtId="0" fontId="251" fillId="6" borderId="6"/>
    <xf numFmtId="14" fontId="55" fillId="0" borderId="8">
      <alignment horizontal="centerContinuous"/>
    </xf>
    <xf numFmtId="0" fontId="191" fillId="0" borderId="0" applyFont="0" applyFill="0" applyBorder="0">
      <alignment horizontal="right"/>
    </xf>
    <xf numFmtId="0" fontId="121" fillId="0" borderId="0" applyFill="0" applyBorder="0" applyAlignment="0" applyProtection="0"/>
    <xf numFmtId="177" fontId="252" fillId="0" borderId="0"/>
    <xf numFmtId="340" fontId="41" fillId="0" borderId="0" applyFont="0" applyFill="0" applyBorder="0" applyAlignment="0" applyProtection="0"/>
    <xf numFmtId="3" fontId="75" fillId="0" borderId="0"/>
    <xf numFmtId="1" fontId="55" fillId="0" borderId="0" applyBorder="0">
      <alignment horizontal="left" vertical="top" wrapText="1"/>
    </xf>
    <xf numFmtId="181" fontId="253" fillId="0" borderId="0">
      <alignment horizontal="left"/>
    </xf>
    <xf numFmtId="0" fontId="75" fillId="0" borderId="0" applyFill="0" applyBorder="0">
      <alignment vertical="top"/>
    </xf>
    <xf numFmtId="0" fontId="75" fillId="0" borderId="0" applyFill="0" applyBorder="0">
      <alignment horizontal="left" vertical="top" indent="1"/>
    </xf>
    <xf numFmtId="0" fontId="75" fillId="0" borderId="0" applyFill="0" applyBorder="0">
      <alignment horizontal="left" vertical="top" indent="2"/>
    </xf>
    <xf numFmtId="0" fontId="75" fillId="0" borderId="0" applyFill="0" applyBorder="0">
      <alignment horizontal="left" vertical="top" indent="3"/>
    </xf>
    <xf numFmtId="0" fontId="75" fillId="0" borderId="0" applyFill="0" applyBorder="0">
      <alignment horizontal="left" vertical="top" indent="4"/>
    </xf>
    <xf numFmtId="3" fontId="75" fillId="0" borderId="0"/>
    <xf numFmtId="172" fontId="102" fillId="0" borderId="0"/>
    <xf numFmtId="3" fontId="254" fillId="0" borderId="0">
      <alignment vertical="center"/>
    </xf>
    <xf numFmtId="0" fontId="255" fillId="67" borderId="68">
      <alignment horizontal="center" wrapText="1"/>
    </xf>
    <xf numFmtId="0" fontId="41" fillId="51" borderId="10"/>
    <xf numFmtId="0" fontId="63" fillId="0" borderId="0" applyNumberFormat="0" applyFill="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7" fontId="160" fillId="0" borderId="0" applyNumberFormat="0" applyFill="0" applyBorder="0" applyProtection="0"/>
    <xf numFmtId="0" fontId="72" fillId="0" borderId="0">
      <alignment horizontal="left" indent="2"/>
    </xf>
    <xf numFmtId="0" fontId="256" fillId="0" borderId="0" applyNumberFormat="0" applyBorder="0" applyProtection="0">
      <alignment vertical="top"/>
    </xf>
    <xf numFmtId="0" fontId="257" fillId="0" borderId="0">
      <alignment vertical="top"/>
    </xf>
    <xf numFmtId="0" fontId="258" fillId="64" borderId="0"/>
    <xf numFmtId="0" fontId="7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59" fillId="6" borderId="12"/>
    <xf numFmtId="3" fontId="260" fillId="0" borderId="0"/>
    <xf numFmtId="3" fontId="261" fillId="0" borderId="0"/>
    <xf numFmtId="0" fontId="41" fillId="0" borderId="0"/>
    <xf numFmtId="0" fontId="38" fillId="0" borderId="1"/>
    <xf numFmtId="0" fontId="41" fillId="0" borderId="0"/>
    <xf numFmtId="0" fontId="41" fillId="0" borderId="0"/>
    <xf numFmtId="0" fontId="262" fillId="0" borderId="0">
      <alignment horizontal="center"/>
    </xf>
    <xf numFmtId="0" fontId="263" fillId="51" borderId="10">
      <alignment horizontal="right"/>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19" fontId="75"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19" fontId="75" fillId="0" borderId="0" applyFill="0" applyBorder="0" applyProtection="0"/>
    <xf numFmtId="0" fontId="41" fillId="0" borderId="0"/>
    <xf numFmtId="219" fontId="75"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7"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24"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46"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254" fillId="11" borderId="0">
      <alignment vertical="center"/>
    </xf>
    <xf numFmtId="0" fontId="59" fillId="0" borderId="0" applyFill="0" applyBorder="0" applyProtection="0">
      <alignment horizontal="center" vertical="center"/>
    </xf>
    <xf numFmtId="0" fontId="41" fillId="0" borderId="0"/>
    <xf numFmtId="0" fontId="41" fillId="0" borderId="0" applyBorder="0" applyProtection="0">
      <alignment vertical="center"/>
    </xf>
    <xf numFmtId="0" fontId="41" fillId="0" borderId="2" applyBorder="0" applyProtection="0">
      <alignment horizontal="right" vertical="center"/>
    </xf>
    <xf numFmtId="0" fontId="41" fillId="68" borderId="0" applyBorder="0" applyProtection="0">
      <alignment horizontal="centerContinuous" vertical="center"/>
    </xf>
    <xf numFmtId="0" fontId="41" fillId="19" borderId="2" applyBorder="0" applyProtection="0">
      <alignment horizontal="centerContinuous" vertical="center"/>
    </xf>
    <xf numFmtId="0" fontId="159" fillId="0" borderId="0" applyBorder="0" applyProtection="0">
      <alignment vertical="center"/>
    </xf>
    <xf numFmtId="3" fontId="59" fillId="0" borderId="0" applyNumberFormat="0"/>
    <xf numFmtId="0" fontId="41" fillId="0" borderId="0"/>
    <xf numFmtId="0" fontId="59" fillId="0" borderId="0" applyFill="0" applyBorder="0" applyProtection="0"/>
    <xf numFmtId="0" fontId="41" fillId="0" borderId="0"/>
    <xf numFmtId="0" fontId="41" fillId="0" borderId="12" applyFill="0" applyBorder="0" applyProtection="0">
      <alignment horizontal="left" vertical="top"/>
    </xf>
    <xf numFmtId="0" fontId="41" fillId="0" borderId="0"/>
    <xf numFmtId="0" fontId="75" fillId="8" borderId="0" applyFont="0" applyFill="0" applyBorder="0" applyAlignment="0" applyProtection="0">
      <alignment vertical="center"/>
    </xf>
    <xf numFmtId="0" fontId="41" fillId="47" borderId="45" applyNumberFormat="0" applyAlignment="0" applyProtection="0">
      <alignment vertical="center"/>
    </xf>
    <xf numFmtId="0" fontId="264" fillId="0" borderId="0" applyFill="0" applyBorder="0" applyProtection="0">
      <alignment vertical="top"/>
    </xf>
    <xf numFmtId="2" fontId="41" fillId="0" borderId="0"/>
    <xf numFmtId="0" fontId="160" fillId="0" borderId="0" applyNumberFormat="0" applyFont="0" applyBorder="0" applyAlignment="0"/>
    <xf numFmtId="49" fontId="63" fillId="0" borderId="2">
      <alignment vertical="center"/>
    </xf>
    <xf numFmtId="0" fontId="41" fillId="0" borderId="0"/>
    <xf numFmtId="0" fontId="239" fillId="0" borderId="0" applyNumberFormat="0" applyFont="0" applyFill="0" applyBorder="0" applyProtection="0">
      <alignment wrapText="1"/>
    </xf>
    <xf numFmtId="49" fontId="76" fillId="0" borderId="0" applyFill="0" applyBorder="0" applyAlignment="0"/>
    <xf numFmtId="0" fontId="41" fillId="0" borderId="0"/>
    <xf numFmtId="0" fontId="41" fillId="0" borderId="0"/>
    <xf numFmtId="0" fontId="41" fillId="0" borderId="0"/>
    <xf numFmtId="164" fontId="41" fillId="0" borderId="0"/>
    <xf numFmtId="0" fontId="55" fillId="0" borderId="0" applyNumberFormat="0" applyFill="0" applyBorder="0" applyAlignment="0" applyProtection="0"/>
    <xf numFmtId="0" fontId="265" fillId="6" borderId="3" applyNumberFormat="0">
      <alignment vertical="center"/>
    </xf>
    <xf numFmtId="0" fontId="41" fillId="0" borderId="0"/>
    <xf numFmtId="3" fontId="266" fillId="0" borderId="0"/>
    <xf numFmtId="245" fontId="267" fillId="0" borderId="0">
      <alignment horizontal="center"/>
    </xf>
    <xf numFmtId="0" fontId="41" fillId="0" borderId="0">
      <alignment horizontal="center"/>
    </xf>
    <xf numFmtId="0" fontId="268" fillId="0" borderId="0">
      <alignment horizontal="center"/>
    </xf>
    <xf numFmtId="0" fontId="41" fillId="6" borderId="0" applyNumberFormat="0" applyFont="0" applyBorder="0" applyAlignment="0"/>
    <xf numFmtId="0" fontId="129" fillId="0" borderId="0" applyBorder="0"/>
    <xf numFmtId="181" fontId="269" fillId="69" borderId="0" applyFill="0" applyBorder="0" applyAlignment="0" applyProtection="0">
      <alignment horizontal="left"/>
    </xf>
    <xf numFmtId="181" fontId="270" fillId="0" borderId="0" applyFill="0" applyBorder="0" applyAlignment="0" applyProtection="0">
      <alignment horizontal="left"/>
    </xf>
    <xf numFmtId="37" fontId="271" fillId="42" borderId="69" applyNumberFormat="0" applyBorder="0">
      <alignment horizontal="center"/>
    </xf>
    <xf numFmtId="38" fontId="191" fillId="50" borderId="2" applyAlignment="0"/>
    <xf numFmtId="0" fontId="38" fillId="0" borderId="0"/>
    <xf numFmtId="172" fontId="92" fillId="0" borderId="42" applyNumberFormat="0" applyFont="0" applyFill="0" applyAlignment="0" applyProtection="0"/>
    <xf numFmtId="0" fontId="59" fillId="0" borderId="3">
      <alignment horizontal="right" wrapText="1"/>
    </xf>
    <xf numFmtId="0" fontId="41" fillId="0" borderId="0"/>
    <xf numFmtId="3" fontId="59" fillId="0" borderId="2" applyNumberFormat="0"/>
    <xf numFmtId="0" fontId="41" fillId="0" borderId="1"/>
    <xf numFmtId="37" fontId="38" fillId="0" borderId="0" applyNumberFormat="0" applyFill="0" applyBorder="0" applyAlignment="0" applyProtection="0">
      <alignment horizontal="right"/>
    </xf>
    <xf numFmtId="0" fontId="272" fillId="15" borderId="10"/>
    <xf numFmtId="0" fontId="75" fillId="0" borderId="0" applyFill="0" applyBorder="0">
      <alignment horizontal="center"/>
    </xf>
    <xf numFmtId="0" fontId="75" fillId="0" borderId="0" applyFill="0" applyBorder="0">
      <alignment horizontal="center" wrapText="1"/>
    </xf>
    <xf numFmtId="0" fontId="160" fillId="0" borderId="0"/>
    <xf numFmtId="0" fontId="153" fillId="0" borderId="0" applyAlignment="0"/>
    <xf numFmtId="0" fontId="103" fillId="0" borderId="0"/>
    <xf numFmtId="0" fontId="41" fillId="0" borderId="0"/>
    <xf numFmtId="37" fontId="75" fillId="11" borderId="0" applyNumberFormat="0" applyBorder="0" applyAlignment="0" applyProtection="0"/>
    <xf numFmtId="37" fontId="75" fillId="0" borderId="0"/>
    <xf numFmtId="0" fontId="41" fillId="0" borderId="0"/>
    <xf numFmtId="3" fontId="49" fillId="0" borderId="56" applyProtection="0"/>
    <xf numFmtId="38" fontId="273" fillId="0" borderId="0">
      <alignment horizontal="right"/>
      <protection locked="0"/>
    </xf>
    <xf numFmtId="0" fontId="41" fillId="0" borderId="0"/>
    <xf numFmtId="0" fontId="41" fillId="0" borderId="0"/>
    <xf numFmtId="0" fontId="129"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341" fontId="129" fillId="0" borderId="0" applyFont="0" applyFill="0" applyBorder="0" applyAlignment="0" applyProtection="0"/>
    <xf numFmtId="0" fontId="274" fillId="0" borderId="0">
      <protection hidden="1"/>
    </xf>
    <xf numFmtId="0" fontId="41" fillId="0" borderId="0"/>
    <xf numFmtId="245" fontId="189" fillId="6" borderId="0" applyNumberFormat="0" applyFont="0" applyFill="0">
      <protection locked="0"/>
    </xf>
    <xf numFmtId="0" fontId="41" fillId="0" borderId="0"/>
    <xf numFmtId="0" fontId="107" fillId="59" borderId="57">
      <alignment horizontal="center" vertical="top" wrapText="1"/>
    </xf>
    <xf numFmtId="0" fontId="107" fillId="59" borderId="57">
      <alignment horizontal="center" vertical="top"/>
    </xf>
    <xf numFmtId="0" fontId="107" fillId="59" borderId="57">
      <alignment vertical="top" wrapText="1"/>
    </xf>
    <xf numFmtId="17" fontId="107" fillId="59" borderId="57">
      <alignment horizontal="center" vertical="top"/>
    </xf>
    <xf numFmtId="0" fontId="107" fillId="59" borderId="57">
      <alignment horizontal="centerContinuous" vertical="top" wrapText="1"/>
    </xf>
    <xf numFmtId="0" fontId="131" fillId="59" borderId="57">
      <alignment horizontal="center" vertical="top"/>
    </xf>
    <xf numFmtId="0" fontId="107" fillId="59" borderId="57">
      <alignment horizontal="center" textRotation="90"/>
    </xf>
    <xf numFmtId="342" fontId="107" fillId="59" borderId="57">
      <alignment horizontal="center" vertical="top"/>
    </xf>
    <xf numFmtId="0" fontId="275" fillId="0" borderId="0">
      <alignment horizontal="center" vertical="top"/>
    </xf>
    <xf numFmtId="0" fontId="55" fillId="0" borderId="0" applyFont="0" applyFill="0" applyBorder="0" applyAlignment="0" applyProtection="0">
      <alignment horizontal="right"/>
    </xf>
    <xf numFmtId="0" fontId="276" fillId="57" borderId="0"/>
    <xf numFmtId="0" fontId="41" fillId="0" borderId="2">
      <alignment horizontal="right"/>
    </xf>
    <xf numFmtId="0" fontId="41" fillId="0" borderId="0"/>
    <xf numFmtId="0" fontId="41" fillId="0" borderId="0"/>
    <xf numFmtId="0" fontId="41" fillId="0" borderId="0"/>
    <xf numFmtId="342" fontId="38" fillId="0" borderId="0"/>
    <xf numFmtId="0" fontId="59" fillId="0" borderId="2">
      <alignment horizontal="right"/>
    </xf>
    <xf numFmtId="0" fontId="75" fillId="0" borderId="0" applyFill="0" applyProtection="0"/>
    <xf numFmtId="0" fontId="277" fillId="70" borderId="70" applyNumberFormat="0" applyFont="0" applyBorder="0" applyAlignment="0" applyProtection="0">
      <alignment horizontal="right"/>
    </xf>
    <xf numFmtId="0" fontId="55" fillId="56" borderId="10" applyNumberFormat="0" applyFont="0" applyBorder="0" applyAlignment="0" applyProtection="0">
      <alignment horizontal="center"/>
    </xf>
    <xf numFmtId="271" fontId="63" fillId="0" borderId="0" applyBorder="0" applyProtection="0"/>
    <xf numFmtId="271" fontId="63" fillId="0" borderId="0" applyBorder="0"/>
    <xf numFmtId="0" fontId="41" fillId="71" borderId="0" applyNumberFormat="0" applyFont="0" applyBorder="0" applyAlignment="0">
      <alignment vertical="top"/>
      <protection locked="0"/>
    </xf>
    <xf numFmtId="0" fontId="41" fillId="38" borderId="0" applyNumberFormat="0" applyFont="0" applyBorder="0" applyAlignment="0">
      <alignment vertical="top"/>
    </xf>
    <xf numFmtId="0" fontId="41" fillId="0" borderId="0"/>
    <xf numFmtId="0" fontId="41" fillId="0" borderId="0"/>
    <xf numFmtId="0" fontId="278" fillId="0" borderId="0"/>
    <xf numFmtId="0" fontId="279" fillId="0" borderId="0"/>
    <xf numFmtId="0" fontId="41" fillId="0" borderId="0"/>
    <xf numFmtId="0" fontId="41" fillId="0" borderId="0"/>
    <xf numFmtId="0" fontId="41"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173" fontId="56" fillId="0" borderId="0"/>
    <xf numFmtId="0" fontId="297" fillId="25" borderId="37" applyNumberFormat="0" applyAlignment="0" applyProtection="0"/>
    <xf numFmtId="0" fontId="50" fillId="51" borderId="0" applyNumberFormat="0" applyAlignment="0">
      <alignment vertical="center"/>
    </xf>
    <xf numFmtId="0" fontId="173" fillId="0" borderId="0" applyFont="0" applyFill="0" applyBorder="0" applyAlignment="0" applyProtection="0">
      <alignment horizontal="right"/>
    </xf>
    <xf numFmtId="344" fontId="173" fillId="0" borderId="0" applyFont="0" applyFill="0" applyBorder="0" applyAlignment="0" applyProtection="0"/>
    <xf numFmtId="0" fontId="41" fillId="0" borderId="0" applyNumberFormat="0" applyFont="0" applyFill="0" applyBorder="0" applyAlignment="0" applyProtection="0"/>
    <xf numFmtId="0" fontId="41" fillId="0" borderId="0" applyFont="0" applyFill="0" applyBorder="0" applyAlignment="0" applyProtection="0"/>
    <xf numFmtId="0" fontId="297" fillId="25" borderId="37" applyNumberFormat="0" applyAlignment="0" applyProtection="0"/>
    <xf numFmtId="179" fontId="41" fillId="0" borderId="0" applyFont="0" applyFill="0" applyBorder="0" applyAlignment="0" applyProtection="0"/>
    <xf numFmtId="0" fontId="69" fillId="13" borderId="0"/>
    <xf numFmtId="0" fontId="71" fillId="14" borderId="0"/>
    <xf numFmtId="0" fontId="73" fillId="15" borderId="0"/>
    <xf numFmtId="0" fontId="74" fillId="0" borderId="0"/>
    <xf numFmtId="0" fontId="59" fillId="0" borderId="0"/>
    <xf numFmtId="0" fontId="280" fillId="0" borderId="0">
      <alignment horizontal="center"/>
    </xf>
    <xf numFmtId="0" fontId="280" fillId="0" borderId="0">
      <alignment horizontal="center"/>
    </xf>
    <xf numFmtId="0" fontId="75" fillId="0" borderId="0"/>
    <xf numFmtId="0" fontId="280" fillId="0" borderId="0">
      <alignment horizontal="center"/>
    </xf>
    <xf numFmtId="0" fontId="280" fillId="0" borderId="0">
      <alignment horizontal="center"/>
    </xf>
    <xf numFmtId="0" fontId="280" fillId="0" borderId="0">
      <alignment horizontal="center"/>
    </xf>
    <xf numFmtId="0" fontId="41" fillId="0" borderId="0" applyFont="0" applyFill="0" applyBorder="0" applyAlignment="0" applyProtection="0"/>
    <xf numFmtId="182" fontId="41" fillId="0" borderId="0" applyFont="0" applyFill="0" applyBorder="0" applyAlignment="0" applyProtection="0"/>
    <xf numFmtId="4" fontId="41" fillId="10" borderId="0"/>
    <xf numFmtId="0" fontId="41" fillId="10" borderId="22"/>
    <xf numFmtId="209" fontId="41" fillId="10" borderId="22"/>
    <xf numFmtId="0" fontId="81" fillId="10" borderId="22"/>
    <xf numFmtId="0" fontId="41" fillId="10" borderId="22"/>
    <xf numFmtId="211" fontId="41" fillId="10" borderId="22"/>
    <xf numFmtId="0" fontId="78" fillId="10" borderId="22"/>
    <xf numFmtId="207" fontId="78" fillId="10" borderId="22"/>
    <xf numFmtId="0" fontId="41" fillId="0" borderId="0" applyFont="0" applyFill="0" applyBorder="0" applyAlignment="0" applyProtection="0"/>
    <xf numFmtId="216" fontId="41" fillId="0" borderId="0" applyFont="0" applyFill="0" applyBorder="0" applyAlignment="0" applyProtection="0"/>
    <xf numFmtId="0" fontId="41" fillId="0" borderId="0" applyFont="0" applyFill="0" applyBorder="0" applyAlignment="0" applyProtection="0"/>
    <xf numFmtId="215" fontId="41"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0" fontId="70" fillId="17" borderId="0"/>
    <xf numFmtId="0" fontId="41" fillId="0" borderId="0" applyFont="0" applyFill="0" applyBorder="0" applyAlignment="0" applyProtection="0"/>
    <xf numFmtId="220" fontId="41" fillId="0" borderId="0" applyFont="0" applyFill="0" applyBorder="0" applyAlignment="0" applyProtection="0"/>
    <xf numFmtId="0" fontId="41" fillId="0" borderId="0" applyFont="0" applyFill="0" applyBorder="0" applyAlignment="0" applyProtection="0"/>
    <xf numFmtId="221" fontId="41" fillId="0" borderId="0" applyFont="0" applyFill="0" applyBorder="0" applyAlignment="0" applyProtection="0"/>
    <xf numFmtId="0" fontId="41" fillId="0" borderId="0" applyFont="0" applyFill="0" applyBorder="0" applyAlignment="0" applyProtection="0"/>
    <xf numFmtId="222" fontId="41" fillId="0" borderId="0" applyFont="0" applyFill="0" applyBorder="0" applyAlignment="0" applyProtection="0"/>
    <xf numFmtId="0" fontId="41" fillId="0" borderId="0" applyFont="0" applyFill="0" applyBorder="0" applyAlignment="0" applyProtection="0"/>
    <xf numFmtId="223" fontId="41" fillId="0" borderId="0" applyFont="0" applyFill="0" applyBorder="0" applyAlignment="0" applyProtection="0"/>
    <xf numFmtId="0" fontId="41" fillId="0" borderId="0" applyFont="0" applyFill="0" applyBorder="0" applyAlignment="0" applyProtection="0"/>
    <xf numFmtId="224" fontId="41" fillId="0" borderId="0" applyFont="0" applyFill="0" applyBorder="0" applyAlignment="0" applyProtection="0"/>
    <xf numFmtId="0" fontId="41" fillId="6" borderId="0"/>
    <xf numFmtId="0" fontId="55" fillId="0" borderId="17" applyBorder="0"/>
    <xf numFmtId="0" fontId="280" fillId="0" borderId="0">
      <alignment horizontal="center"/>
    </xf>
    <xf numFmtId="172" fontId="92" fillId="0" borderId="0" applyFont="0" applyFill="0" applyBorder="0" applyAlignment="0" applyProtection="0">
      <alignment horizontal="right"/>
    </xf>
    <xf numFmtId="0" fontId="93" fillId="0" borderId="0" applyFill="0" applyBorder="0" applyProtection="0"/>
    <xf numFmtId="0" fontId="95" fillId="0" borderId="0" applyFill="0" applyBorder="0" applyAlignment="0" applyProtection="0">
      <alignment horizontal="center"/>
    </xf>
    <xf numFmtId="0" fontId="281" fillId="20" borderId="0" applyNumberFormat="0" applyBorder="0" applyAlignment="0" applyProtection="0"/>
    <xf numFmtId="0" fontId="281" fillId="21" borderId="0" applyNumberFormat="0" applyBorder="0" applyAlignment="0" applyProtection="0"/>
    <xf numFmtId="0" fontId="281" fillId="22" borderId="0" applyNumberFormat="0" applyBorder="0" applyAlignment="0" applyProtection="0"/>
    <xf numFmtId="0" fontId="281" fillId="23" borderId="0" applyNumberFormat="0" applyBorder="0" applyAlignment="0" applyProtection="0"/>
    <xf numFmtId="0" fontId="281" fillId="24" borderId="0" applyNumberFormat="0" applyBorder="0" applyAlignment="0" applyProtection="0"/>
    <xf numFmtId="0" fontId="281" fillId="25" borderId="0" applyNumberFormat="0" applyBorder="0" applyAlignment="0" applyProtection="0"/>
    <xf numFmtId="0" fontId="281" fillId="26" borderId="0" applyNumberFormat="0" applyBorder="0" applyAlignment="0" applyProtection="0"/>
    <xf numFmtId="0" fontId="281" fillId="27" borderId="0" applyNumberFormat="0" applyBorder="0" applyAlignment="0" applyProtection="0"/>
    <xf numFmtId="0" fontId="281" fillId="28" borderId="0" applyNumberFormat="0" applyBorder="0" applyAlignment="0" applyProtection="0"/>
    <xf numFmtId="0" fontId="36" fillId="42" borderId="0" applyNumberFormat="0" applyBorder="0" applyAlignment="0" applyProtection="0"/>
    <xf numFmtId="0" fontId="281" fillId="29" borderId="0" applyNumberFormat="0" applyBorder="0" applyAlignment="0" applyProtection="0"/>
    <xf numFmtId="0" fontId="282" fillId="30" borderId="0" applyNumberFormat="0" applyBorder="0" applyAlignment="0" applyProtection="0"/>
    <xf numFmtId="0" fontId="282" fillId="27" borderId="0" applyNumberFormat="0" applyBorder="0" applyAlignment="0" applyProtection="0"/>
    <xf numFmtId="0" fontId="282" fillId="28" borderId="0" applyNumberFormat="0" applyBorder="0" applyAlignment="0" applyProtection="0"/>
    <xf numFmtId="0" fontId="282" fillId="31" borderId="0" applyNumberFormat="0" applyBorder="0" applyAlignment="0" applyProtection="0"/>
    <xf numFmtId="0" fontId="282" fillId="32" borderId="0" applyNumberFormat="0" applyBorder="0" applyAlignment="0" applyProtection="0"/>
    <xf numFmtId="0" fontId="282" fillId="33" borderId="0" applyNumberFormat="0" applyBorder="0" applyAlignment="0" applyProtection="0"/>
    <xf numFmtId="0" fontId="60" fillId="0" borderId="0"/>
    <xf numFmtId="0" fontId="282" fillId="34" borderId="0" applyNumberFormat="0" applyBorder="0" applyAlignment="0" applyProtection="0"/>
    <xf numFmtId="0" fontId="282" fillId="35" borderId="0" applyNumberFormat="0" applyBorder="0" applyAlignment="0" applyProtection="0"/>
    <xf numFmtId="0" fontId="282" fillId="36" borderId="0" applyNumberFormat="0" applyBorder="0" applyAlignment="0" applyProtection="0"/>
    <xf numFmtId="0" fontId="282" fillId="37" borderId="0" applyNumberFormat="0" applyBorder="0" applyAlignment="0" applyProtection="0"/>
    <xf numFmtId="0" fontId="283" fillId="0" borderId="0"/>
    <xf numFmtId="0" fontId="284" fillId="21" borderId="0" applyNumberFormat="0" applyBorder="0" applyAlignment="0" applyProtection="0"/>
    <xf numFmtId="0" fontId="41" fillId="0" borderId="0" applyFont="0" applyFill="0" applyBorder="0" applyAlignment="0" applyProtection="0">
      <alignment horizontal="center"/>
    </xf>
    <xf numFmtId="0" fontId="113" fillId="0" borderId="0">
      <alignment horizontal="right"/>
      <protection locked="0"/>
    </xf>
    <xf numFmtId="0" fontId="285" fillId="0" borderId="0" applyNumberFormat="0"/>
    <xf numFmtId="0" fontId="286" fillId="0" borderId="2"/>
    <xf numFmtId="0" fontId="287" fillId="0" borderId="0" applyNumberFormat="0"/>
    <xf numFmtId="0" fontId="118" fillId="0" borderId="4" applyAlignment="0" applyProtection="0"/>
    <xf numFmtId="0" fontId="288" fillId="42" borderId="37" applyNumberFormat="0" applyAlignment="0" applyProtection="0"/>
    <xf numFmtId="0" fontId="106" fillId="0" borderId="30" applyFill="0"/>
    <xf numFmtId="0" fontId="41" fillId="0" borderId="0" applyFont="0" applyFill="0" applyBorder="0" applyAlignment="0"/>
    <xf numFmtId="0" fontId="289" fillId="44" borderId="38" applyNumberFormat="0" applyAlignment="0" applyProtection="0"/>
    <xf numFmtId="0" fontId="126" fillId="0" borderId="0" applyNumberFormat="0" applyAlignment="0">
      <alignment vertical="center"/>
    </xf>
    <xf numFmtId="0" fontId="297" fillId="25" borderId="37" applyNumberFormat="0" applyAlignment="0" applyProtection="0"/>
    <xf numFmtId="0" fontId="63" fillId="0" borderId="0"/>
    <xf numFmtId="0" fontId="135" fillId="0" borderId="0" applyFont="0" applyFill="0" applyBorder="0" applyAlignment="0" applyProtection="0"/>
    <xf numFmtId="0" fontId="41" fillId="0" borderId="0" applyFont="0" applyFill="0" applyBorder="0" applyAlignment="0" applyProtection="0">
      <alignment horizontal="right"/>
    </xf>
    <xf numFmtId="0" fontId="139" fillId="0" borderId="0"/>
    <xf numFmtId="0" fontId="41" fillId="6" borderId="0">
      <protection hidden="1"/>
    </xf>
    <xf numFmtId="0" fontId="41" fillId="6" borderId="0">
      <protection hidden="1"/>
    </xf>
    <xf numFmtId="0" fontId="146" fillId="0" borderId="0" applyFill="0" applyBorder="0" applyAlignment="0" applyProtection="0">
      <alignment horizontal="left"/>
    </xf>
    <xf numFmtId="0" fontId="129" fillId="0" borderId="0" applyFill="0" applyBorder="0">
      <alignment horizontal="right"/>
      <protection locked="0"/>
    </xf>
    <xf numFmtId="293" fontId="41" fillId="0" borderId="4"/>
    <xf numFmtId="293" fontId="41" fillId="0" borderId="18"/>
    <xf numFmtId="0" fontId="50" fillId="0" borderId="0" applyFont="0" applyFill="0" applyBorder="0" applyAlignment="0" applyProtection="0">
      <alignment vertical="center"/>
    </xf>
    <xf numFmtId="267" fontId="173" fillId="0" borderId="0" applyFont="0" applyFill="0" applyBorder="0" applyAlignment="0" applyProtection="0"/>
    <xf numFmtId="0" fontId="50" fillId="51" borderId="0" applyNumberFormat="0" applyAlignment="0">
      <alignment vertical="center"/>
    </xf>
    <xf numFmtId="0" fontId="78" fillId="0" borderId="0" applyNumberFormat="0">
      <alignment horizontal="right"/>
    </xf>
    <xf numFmtId="0" fontId="41" fillId="0" borderId="0">
      <alignment horizontal="right"/>
    </xf>
    <xf numFmtId="0" fontId="155" fillId="0" borderId="0"/>
    <xf numFmtId="0" fontId="156" fillId="0" borderId="0">
      <protection locked="0"/>
    </xf>
    <xf numFmtId="0" fontId="297" fillId="25" borderId="37" applyNumberFormat="0" applyAlignment="0" applyProtection="0"/>
    <xf numFmtId="0" fontId="208" fillId="0" borderId="0"/>
    <xf numFmtId="0" fontId="50" fillId="51" borderId="0" applyNumberFormat="0" applyAlignment="0">
      <alignment vertical="center"/>
    </xf>
    <xf numFmtId="0" fontId="50" fillId="8" borderId="2">
      <alignment horizontal="right" vertical="center"/>
    </xf>
    <xf numFmtId="346" fontId="41" fillId="0" borderId="0" applyFont="0" applyFill="0" applyBorder="0" applyAlignment="0" applyProtection="0"/>
    <xf numFmtId="0" fontId="290" fillId="0" borderId="0" applyNumberFormat="0" applyFill="0" applyBorder="0" applyAlignment="0" applyProtection="0"/>
    <xf numFmtId="345" fontId="173" fillId="0" borderId="0" applyFont="0" applyFill="0" applyBorder="0" applyAlignment="0" applyProtection="0"/>
    <xf numFmtId="0" fontId="50" fillId="0" borderId="4" applyBorder="0"/>
    <xf numFmtId="0" fontId="291" fillId="22" borderId="0" applyNumberFormat="0" applyBorder="0" applyAlignment="0" applyProtection="0"/>
    <xf numFmtId="0" fontId="208" fillId="0" borderId="0"/>
    <xf numFmtId="0" fontId="41" fillId="51" borderId="10" applyNumberFormat="0" applyFont="0" applyBorder="0" applyAlignment="0" applyProtection="0"/>
    <xf numFmtId="0" fontId="41" fillId="51" borderId="0" applyNumberFormat="0" applyFont="0" applyAlignment="0"/>
    <xf numFmtId="0" fontId="292" fillId="0" borderId="0">
      <alignment horizontal="center"/>
    </xf>
    <xf numFmtId="0" fontId="293" fillId="0" borderId="0" applyNumberFormat="0" applyFill="0" applyBorder="0" applyAlignment="0" applyProtection="0"/>
    <xf numFmtId="0" fontId="294" fillId="0" borderId="0" applyNumberFormat="0" applyFill="0" applyBorder="0" applyAlignment="0" applyProtection="0"/>
    <xf numFmtId="0" fontId="295" fillId="0" borderId="54" applyNumberFormat="0" applyFill="0" applyAlignment="0" applyProtection="0"/>
    <xf numFmtId="0" fontId="295" fillId="0" borderId="0" applyNumberFormat="0" applyFill="0" applyBorder="0" applyAlignment="0" applyProtection="0"/>
    <xf numFmtId="0" fontId="296" fillId="0" borderId="0">
      <alignment horizontal="left"/>
    </xf>
    <xf numFmtId="0" fontId="189" fillId="6" borderId="0" applyBorder="0" applyAlignment="0"/>
    <xf numFmtId="0" fontId="190" fillId="6" borderId="2" applyNumberFormat="0" applyFill="0" applyBorder="0"/>
    <xf numFmtId="0" fontId="63" fillId="0" borderId="0" applyNumberFormat="0" applyFill="0" applyBorder="0" applyAlignment="0" applyProtection="0"/>
    <xf numFmtId="0" fontId="297" fillId="25" borderId="37" applyNumberFormat="0" applyAlignment="0" applyProtection="0"/>
    <xf numFmtId="0" fontId="195" fillId="6" borderId="0">
      <protection locked="0"/>
    </xf>
    <xf numFmtId="3" fontId="41" fillId="0" borderId="10"/>
    <xf numFmtId="0" fontId="195" fillId="6" borderId="0" applyBorder="0">
      <alignment horizontal="right"/>
      <protection locked="0"/>
    </xf>
    <xf numFmtId="0" fontId="298" fillId="25" borderId="37" applyNumberFormat="0" applyAlignment="0" applyProtection="0"/>
    <xf numFmtId="0" fontId="50" fillId="0" borderId="71" applyNumberFormat="0" applyAlignment="0">
      <alignment vertical="center"/>
    </xf>
    <xf numFmtId="0" fontId="50" fillId="0" borderId="72" applyNumberFormat="0" applyAlignment="0">
      <alignment vertical="center"/>
      <protection locked="0"/>
    </xf>
    <xf numFmtId="0" fontId="50" fillId="72" borderId="72" applyNumberFormat="0" applyAlignment="0">
      <alignment vertical="center"/>
      <protection locked="0"/>
    </xf>
    <xf numFmtId="0" fontId="50" fillId="51" borderId="0" applyNumberFormat="0" applyAlignment="0">
      <alignment vertical="center"/>
    </xf>
    <xf numFmtId="0" fontId="50" fillId="71" borderId="0" applyNumberFormat="0" applyAlignment="0">
      <alignment vertical="center"/>
    </xf>
    <xf numFmtId="0" fontId="50" fillId="0" borderId="73" applyNumberFormat="0" applyAlignment="0">
      <alignment vertical="center"/>
      <protection locked="0"/>
    </xf>
    <xf numFmtId="0" fontId="63" fillId="0" borderId="0" applyFill="0" applyBorder="0">
      <alignment horizontal="right"/>
      <protection locked="0"/>
    </xf>
    <xf numFmtId="0" fontId="286" fillId="0" borderId="0"/>
    <xf numFmtId="0" fontId="299" fillId="0" borderId="74" applyNumberFormat="0" applyFill="0" applyAlignment="0" applyProtection="0"/>
    <xf numFmtId="0" fontId="300" fillId="0" borderId="74" applyNumberFormat="0" applyFill="0" applyAlignment="0" applyProtection="0"/>
    <xf numFmtId="0" fontId="208" fillId="0" borderId="0"/>
    <xf numFmtId="0" fontId="209" fillId="0" borderId="0"/>
    <xf numFmtId="343" fontId="92" fillId="0" borderId="0" applyFont="0" applyFill="0" applyBorder="0" applyProtection="0">
      <alignment horizontal="right"/>
    </xf>
    <xf numFmtId="0" fontId="50" fillId="0" borderId="4" applyBorder="0"/>
    <xf numFmtId="0" fontId="301" fillId="0" borderId="0" applyNumberFormat="0" applyAlignment="0">
      <alignment vertical="center"/>
    </xf>
    <xf numFmtId="347" fontId="214" fillId="0" borderId="60" applyBorder="0" applyAlignment="0" applyProtection="0">
      <alignment horizontal="center"/>
    </xf>
    <xf numFmtId="0" fontId="302" fillId="18" borderId="0" applyNumberFormat="0" applyBorder="0" applyAlignment="0" applyProtection="0"/>
    <xf numFmtId="0" fontId="303" fillId="18" borderId="0" applyNumberFormat="0" applyBorder="0" applyAlignment="0" applyProtection="0"/>
    <xf numFmtId="0" fontId="174" fillId="0" borderId="0"/>
    <xf numFmtId="0" fontId="75" fillId="0" borderId="0" applyNumberFormat="0" applyAlignment="0"/>
    <xf numFmtId="0" fontId="36" fillId="0" borderId="0"/>
    <xf numFmtId="0" fontId="220" fillId="8" borderId="0" applyBorder="0">
      <alignment vertical="center"/>
    </xf>
    <xf numFmtId="0" fontId="281" fillId="73" borderId="75" applyNumberFormat="0" applyFont="0" applyAlignment="0" applyProtection="0"/>
    <xf numFmtId="0" fontId="36" fillId="73" borderId="75" applyNumberFormat="0" applyFont="0" applyAlignment="0" applyProtection="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169" fontId="280" fillId="0" borderId="0" applyFont="0" applyFill="0" applyBorder="0" applyAlignment="0" applyProtection="0"/>
    <xf numFmtId="0" fontId="76" fillId="0" borderId="0">
      <alignment vertical="top"/>
    </xf>
    <xf numFmtId="0" fontId="305" fillId="45" borderId="0">
      <alignment horizontal="center"/>
    </xf>
    <xf numFmtId="0" fontId="306" fillId="0" borderId="0" applyNumberFormat="0" applyFill="0" applyBorder="0" applyAlignment="0" applyProtection="0"/>
    <xf numFmtId="0" fontId="136" fillId="0" borderId="76" applyNumberFormat="0" applyFont="0" applyFill="0" applyAlignment="0" applyProtection="0"/>
    <xf numFmtId="0" fontId="307" fillId="0" borderId="77" applyNumberFormat="0" applyFill="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208" fillId="0" borderId="0"/>
    <xf numFmtId="0" fontId="50" fillId="51" borderId="0" applyNumberFormat="0" applyAlignment="0">
      <alignment vertical="center"/>
    </xf>
    <xf numFmtId="0" fontId="297" fillId="25" borderId="37" applyNumberFormat="0" applyAlignment="0" applyProtection="0"/>
    <xf numFmtId="0" fontId="50" fillId="51" borderId="0" applyNumberFormat="0" applyAlignment="0">
      <alignment vertical="center"/>
    </xf>
    <xf numFmtId="0" fontId="50" fillId="0" borderId="4" applyBorder="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50" fillId="0" borderId="4" applyBorder="0"/>
    <xf numFmtId="0" fontId="304" fillId="42" borderId="64" applyNumberFormat="0" applyAlignment="0" applyProtection="0"/>
    <xf numFmtId="0" fontId="41" fillId="0" borderId="0"/>
    <xf numFmtId="0" fontId="41" fillId="0" borderId="0"/>
    <xf numFmtId="0" fontId="41" fillId="0" borderId="0"/>
    <xf numFmtId="0" fontId="48" fillId="0" borderId="0"/>
    <xf numFmtId="0" fontId="56" fillId="0" borderId="0"/>
    <xf numFmtId="0" fontId="41" fillId="0" borderId="0"/>
    <xf numFmtId="0" fontId="60" fillId="0" borderId="0" applyFont="0" applyFill="0" applyBorder="0" applyAlignment="0" applyProtection="0">
      <alignment horizontal="right"/>
    </xf>
    <xf numFmtId="0" fontId="60" fillId="0" borderId="0" applyFont="0" applyFill="0" applyBorder="0" applyAlignment="0" applyProtection="0"/>
    <xf numFmtId="0" fontId="55" fillId="0" borderId="0" applyFont="0" applyFill="0" applyBorder="0" applyAlignment="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181" fontId="41" fillId="0" borderId="0" applyFont="0" applyFill="0" applyBorder="0" applyAlignment="0" applyProtection="0"/>
    <xf numFmtId="0" fontId="75" fillId="0" borderId="0" applyFont="0" applyFill="0" applyBorder="0" applyAlignment="0" applyProtection="0"/>
    <xf numFmtId="39" fontId="41" fillId="0" borderId="0" applyFont="0" applyFill="0" applyBorder="0" applyAlignment="0" applyProtection="0"/>
    <xf numFmtId="205" fontId="41" fillId="10" borderId="22"/>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175" fontId="41" fillId="0" borderId="0" applyFont="0" applyFill="0" applyBorder="0" applyAlignment="0" applyProtection="0"/>
    <xf numFmtId="0" fontId="52" fillId="0" borderId="0" applyNumberFormat="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218" fontId="41" fillId="0" borderId="0" applyFont="0" applyFill="0" applyBorder="0" applyAlignment="0" applyProtection="0"/>
    <xf numFmtId="0" fontId="80" fillId="19" borderId="24"/>
    <xf numFmtId="0" fontId="41" fillId="6" borderId="0"/>
    <xf numFmtId="0" fontId="86" fillId="0" borderId="0" applyNumberFormat="0" applyFill="0" applyBorder="0" applyProtection="0">
      <alignment vertical="top"/>
    </xf>
    <xf numFmtId="0" fontId="41" fillId="0" borderId="27" applyNumberFormat="0" applyFont="0" applyFill="0" applyAlignment="0" applyProtection="0"/>
    <xf numFmtId="237" fontId="55" fillId="0" borderId="17" applyBorder="0"/>
    <xf numFmtId="0" fontId="60" fillId="0" borderId="0">
      <alignment horizontal="center"/>
    </xf>
    <xf numFmtId="225" fontId="92" fillId="0" borderId="0" applyFont="0" applyFill="0" applyBorder="0" applyAlignment="0" applyProtection="0">
      <alignment horizontal="right"/>
    </xf>
    <xf numFmtId="172" fontId="93" fillId="0" borderId="0" applyFill="0" applyBorder="0" applyProtection="0"/>
    <xf numFmtId="245" fontId="95" fillId="0" borderId="0" applyFill="0" applyBorder="0" applyAlignment="0" applyProtection="0">
      <alignment horizontal="center"/>
    </xf>
    <xf numFmtId="172" fontId="6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7" fillId="0" borderId="0" applyNumberFormat="0"/>
    <xf numFmtId="189" fontId="118" fillId="0" borderId="4" applyAlignment="0" applyProtection="0"/>
    <xf numFmtId="0" fontId="41" fillId="0" borderId="0" applyFill="0" applyBorder="0" applyAlignment="0"/>
    <xf numFmtId="181" fontId="106" fillId="0" borderId="30" applyFill="0"/>
    <xf numFmtId="177" fontId="41" fillId="0" borderId="0" applyFont="0" applyFill="0" applyBorder="0" applyAlignment="0"/>
    <xf numFmtId="269" fontId="126" fillId="0" borderId="0" applyNumberFormat="0" applyAlignment="0">
      <alignment vertical="center"/>
    </xf>
    <xf numFmtId="0" fontId="75" fillId="0" borderId="0" applyNumberFormat="0" applyFill="0" applyBorder="0" applyAlignment="0" applyProtection="0"/>
    <xf numFmtId="272" fontId="63" fillId="0" borderId="0"/>
    <xf numFmtId="245" fontId="135" fillId="0" borderId="0" applyFont="0" applyFill="0" applyBorder="0" applyAlignment="0" applyProtection="0"/>
    <xf numFmtId="276" fontId="41" fillId="0" borderId="0" applyFont="0" applyFill="0" applyBorder="0" applyAlignment="0" applyProtection="0">
      <alignment horizontal="right"/>
    </xf>
    <xf numFmtId="181" fontId="139" fillId="0" borderId="0"/>
    <xf numFmtId="273" fontId="41" fillId="6" borderId="0">
      <protection hidden="1"/>
    </xf>
    <xf numFmtId="223" fontId="41" fillId="6" borderId="0">
      <protection hidden="1"/>
    </xf>
    <xf numFmtId="0" fontId="38" fillId="45" borderId="39" applyProtection="0"/>
    <xf numFmtId="181" fontId="146" fillId="0" borderId="0" applyFill="0" applyBorder="0" applyAlignment="0" applyProtection="0">
      <alignment horizontal="left"/>
    </xf>
    <xf numFmtId="288" fontId="129" fillId="0" borderId="0" applyFill="0" applyBorder="0">
      <alignment horizontal="right"/>
      <protection locked="0"/>
    </xf>
    <xf numFmtId="0" fontId="41" fillId="0" borderId="4"/>
    <xf numFmtId="0" fontId="41" fillId="0" borderId="18"/>
    <xf numFmtId="294"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14" fontId="41" fillId="0" borderId="41" applyFill="0" applyBorder="0"/>
    <xf numFmtId="0" fontId="75" fillId="0" borderId="0"/>
    <xf numFmtId="245" fontId="41" fillId="0" borderId="0">
      <alignment horizontal="right"/>
    </xf>
    <xf numFmtId="181" fontId="155" fillId="0" borderId="0"/>
    <xf numFmtId="39" fontId="135" fillId="0" borderId="0"/>
    <xf numFmtId="311" fontId="156" fillId="0" borderId="0">
      <protection locked="0"/>
    </xf>
    <xf numFmtId="0" fontId="55" fillId="0" borderId="0"/>
    <xf numFmtId="245" fontId="50" fillId="8" borderId="2">
      <alignment horizontal="right" vertical="center"/>
    </xf>
    <xf numFmtId="182" fontId="63" fillId="0" borderId="0" applyFont="0" applyFill="0" applyBorder="0" applyAlignment="0" applyProtection="0"/>
    <xf numFmtId="0" fontId="173" fillId="0" borderId="0" applyFont="0" applyFill="0" applyBorder="0" applyAlignment="0" applyProtection="0"/>
    <xf numFmtId="2" fontId="113" fillId="50" borderId="0"/>
    <xf numFmtId="169" fontId="41" fillId="51" borderId="10" applyNumberFormat="0" applyFont="0" applyBorder="0" applyAlignment="0" applyProtection="0"/>
    <xf numFmtId="181" fontId="41" fillId="51" borderId="0" applyNumberFormat="0" applyFont="0" applyAlignment="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316" fontId="63" fillId="0" borderId="0" applyNumberFormat="0" applyFill="0" applyBorder="0" applyAlignment="0" applyProtection="0"/>
    <xf numFmtId="169" fontId="195" fillId="6" borderId="0">
      <protection locked="0"/>
    </xf>
    <xf numFmtId="0" fontId="41" fillId="0" borderId="10">
      <alignment horizontal="right"/>
    </xf>
    <xf numFmtId="0" fontId="41" fillId="0" borderId="0"/>
    <xf numFmtId="245" fontId="195" fillId="6" borderId="0" applyBorder="0">
      <alignment horizontal="right"/>
      <protection locked="0"/>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9" fillId="0" borderId="0" applyNumberFormat="0" applyFill="0" applyBorder="0" applyAlignment="0">
      <protection locked="0"/>
    </xf>
    <xf numFmtId="224" fontId="63" fillId="0" borderId="0" applyFill="0" applyBorder="0">
      <alignment horizontal="right"/>
      <protection locked="0"/>
    </xf>
    <xf numFmtId="0" fontId="41" fillId="11" borderId="0"/>
    <xf numFmtId="4" fontId="113" fillId="50" borderId="0"/>
    <xf numFmtId="0" fontId="92" fillId="0" borderId="0"/>
    <xf numFmtId="0" fontId="115" fillId="0" borderId="0"/>
    <xf numFmtId="0" fontId="41" fillId="0" borderId="0"/>
    <xf numFmtId="169" fontId="208" fillId="0" borderId="0"/>
    <xf numFmtId="169" fontId="209" fillId="0" borderId="0"/>
    <xf numFmtId="0" fontId="92" fillId="0" borderId="0" applyFont="0" applyFill="0" applyBorder="0" applyProtection="0">
      <alignment horizontal="right"/>
    </xf>
    <xf numFmtId="0" fontId="41" fillId="0" borderId="0" applyFill="0" applyBorder="0" applyAlignment="0">
      <alignment horizontal="right"/>
    </xf>
    <xf numFmtId="0" fontId="77" fillId="0" borderId="0" applyFont="0" applyFill="0" applyBorder="0" applyAlignment="0" applyProtection="0"/>
    <xf numFmtId="0" fontId="41" fillId="0" borderId="0"/>
    <xf numFmtId="0" fontId="214" fillId="0" borderId="60" applyBorder="0" applyAlignment="0" applyProtection="0">
      <alignment horizontal="center"/>
    </xf>
    <xf numFmtId="0" fontId="41" fillId="0" borderId="0"/>
    <xf numFmtId="0" fontId="41" fillId="0" borderId="0"/>
    <xf numFmtId="169" fontId="75" fillId="0" borderId="0" applyNumberFormat="0" applyAlignment="0"/>
    <xf numFmtId="0" fontId="41" fillId="0" borderId="0"/>
    <xf numFmtId="203" fontId="220" fillId="8" borderId="0" applyBorder="0">
      <alignment vertical="center"/>
    </xf>
    <xf numFmtId="0" fontId="41" fillId="0" borderId="0"/>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1" fillId="0" borderId="0"/>
    <xf numFmtId="0" fontId="48" fillId="0" borderId="0"/>
    <xf numFmtId="169" fontId="60" fillId="0" borderId="0" applyFont="0" applyFill="0" applyBorder="0" applyAlignment="0" applyProtection="0"/>
    <xf numFmtId="0" fontId="63" fillId="0" borderId="0" applyNumberFormat="0" applyFill="0">
      <alignment vertic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41" fillId="0" borderId="0"/>
    <xf numFmtId="0" fontId="41" fillId="0" borderId="0"/>
    <xf numFmtId="0" fontId="41" fillId="0" borderId="0"/>
    <xf numFmtId="0" fontId="41" fillId="0" borderId="0"/>
    <xf numFmtId="0" fontId="48" fillId="0" borderId="0"/>
    <xf numFmtId="0" fontId="48" fillId="0" borderId="0"/>
    <xf numFmtId="0" fontId="60" fillId="0" borderId="0">
      <alignment horizontal="center"/>
    </xf>
    <xf numFmtId="0" fontId="188" fillId="0" borderId="55" applyNumberFormat="0" applyFill="0" applyBorder="0" applyAlignment="0" applyProtection="0">
      <alignment horizontal="left"/>
    </xf>
    <xf numFmtId="0" fontId="41" fillId="0" borderId="0"/>
    <xf numFmtId="169" fontId="208" fillId="0" borderId="0"/>
    <xf numFmtId="245" fontId="50" fillId="0" borderId="4" applyBorder="0"/>
    <xf numFmtId="0" fontId="309" fillId="0" borderId="0"/>
    <xf numFmtId="0" fontId="304" fillId="42" borderId="64" applyNumberFormat="0" applyAlignment="0" applyProtection="0"/>
    <xf numFmtId="0" fontId="309"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280" fillId="0" borderId="0">
      <alignment horizontal="center"/>
    </xf>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309" fillId="0" borderId="0"/>
    <xf numFmtId="0" fontId="208" fillId="0" borderId="0"/>
    <xf numFmtId="0" fontId="304" fillId="42" borderId="64" applyNumberFormat="0" applyAlignment="0" applyProtection="0"/>
    <xf numFmtId="0" fontId="50" fillId="0" borderId="4" applyBorder="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applyFill="0" applyBorder="0" applyAlignment="0">
      <alignment horizontal="right"/>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50" fillId="0" borderId="4" applyBorder="0"/>
    <xf numFmtId="0" fontId="29" fillId="0" borderId="0"/>
    <xf numFmtId="43" fontId="29" fillId="0" borderId="0" applyFont="0" applyFill="0" applyBorder="0" applyAlignment="0" applyProtection="0"/>
    <xf numFmtId="0" fontId="48" fillId="0" borderId="0"/>
    <xf numFmtId="43" fontId="28" fillId="0" borderId="0" applyFont="0" applyFill="0" applyBorder="0" applyAlignment="0" applyProtection="0"/>
    <xf numFmtId="0" fontId="41" fillId="0" borderId="0"/>
    <xf numFmtId="0" fontId="41" fillId="0" borderId="0"/>
    <xf numFmtId="0" fontId="41" fillId="0" borderId="0"/>
    <xf numFmtId="0" fontId="28" fillId="0" borderId="0"/>
    <xf numFmtId="0" fontId="48"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312" fillId="0" borderId="0"/>
    <xf numFmtId="0" fontId="312" fillId="0" borderId="0"/>
    <xf numFmtId="0" fontId="41" fillId="0" borderId="0"/>
    <xf numFmtId="0" fontId="41" fillId="0" borderId="0"/>
    <xf numFmtId="0" fontId="50" fillId="51" borderId="0" applyNumberFormat="0" applyAlignment="0">
      <alignment vertical="center"/>
    </xf>
    <xf numFmtId="0" fontId="305" fillId="45" borderId="0">
      <alignment horizontal="center"/>
    </xf>
    <xf numFmtId="0" fontId="41" fillId="0" borderId="0"/>
    <xf numFmtId="0" fontId="41" fillId="0" borderId="0"/>
    <xf numFmtId="0" fontId="41" fillId="0" borderId="0"/>
    <xf numFmtId="0" fontId="280" fillId="0" borderId="0">
      <alignment horizontal="center"/>
    </xf>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97" fillId="25" borderId="37" applyNumberFormat="0" applyAlignment="0" applyProtection="0"/>
    <xf numFmtId="0" fontId="208" fillId="0" borderId="0"/>
    <xf numFmtId="0" fontId="299" fillId="0" borderId="74" applyNumberFormat="0" applyFill="0" applyAlignment="0" applyProtection="0"/>
    <xf numFmtId="0" fontId="50" fillId="51" borderId="0" applyNumberFormat="0" applyAlignment="0">
      <alignment vertical="center"/>
    </xf>
    <xf numFmtId="0" fontId="297" fillId="25" borderId="37" applyNumberFormat="0" applyAlignment="0" applyProtection="0"/>
    <xf numFmtId="0" fontId="297" fillId="25" borderId="37" applyNumberFormat="0" applyAlignment="0" applyProtection="0"/>
    <xf numFmtId="0" fontId="50" fillId="51" borderId="0" applyNumberFormat="0" applyAlignment="0">
      <alignment vertical="center"/>
    </xf>
    <xf numFmtId="0" fontId="41" fillId="0" borderId="0"/>
    <xf numFmtId="0" fontId="208" fillId="0" borderId="0"/>
    <xf numFmtId="0" fontId="280" fillId="0" borderId="0">
      <alignment horizontal="center"/>
    </xf>
    <xf numFmtId="0" fontId="50" fillId="0" borderId="4" applyBorder="0"/>
    <xf numFmtId="0" fontId="304" fillId="42" borderId="64" applyNumberFormat="0" applyAlignment="0" applyProtection="0"/>
    <xf numFmtId="0" fontId="56" fillId="0" borderId="0"/>
    <xf numFmtId="0" fontId="41" fillId="0" borderId="0"/>
    <xf numFmtId="0" fontId="41" fillId="0" borderId="0"/>
    <xf numFmtId="0" fontId="60" fillId="0" borderId="0" applyFont="0" applyFill="0" applyBorder="0" applyAlignment="0" applyProtection="0"/>
    <xf numFmtId="0" fontId="41" fillId="0" borderId="0"/>
    <xf numFmtId="179" fontId="41" fillId="0" borderId="0" applyFont="0" applyFill="0" applyBorder="0" applyAlignment="0" applyProtection="0"/>
    <xf numFmtId="0" fontId="299" fillId="0" borderId="74" applyNumberFormat="0" applyFill="0" applyAlignment="0" applyProtection="0"/>
    <xf numFmtId="0" fontId="208" fillId="0" borderId="0"/>
    <xf numFmtId="0" fontId="280" fillId="0" borderId="0">
      <alignment horizontal="center"/>
    </xf>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6" borderId="0"/>
    <xf numFmtId="0" fontId="280" fillId="0" borderId="0">
      <alignment horizontal="center"/>
    </xf>
    <xf numFmtId="0" fontId="70" fillId="6" borderId="0"/>
    <xf numFmtId="0" fontId="72" fillId="6" borderId="0"/>
    <xf numFmtId="0" fontId="297" fillId="25" borderId="37" applyNumberFormat="0" applyAlignment="0" applyProtection="0"/>
    <xf numFmtId="0" fontId="41" fillId="0" borderId="0"/>
    <xf numFmtId="0" fontId="302" fillId="18" borderId="0" applyNumberFormat="0" applyBorder="0" applyAlignment="0" applyProtection="0"/>
    <xf numFmtId="0" fontId="36" fillId="0" borderId="0"/>
    <xf numFmtId="0" fontId="281" fillId="73" borderId="75" applyNumberFormat="0" applyFont="0" applyAlignment="0" applyProtection="0"/>
    <xf numFmtId="0" fontId="50" fillId="0" borderId="4" applyBorder="0"/>
    <xf numFmtId="0" fontId="304" fillId="42" borderId="64" applyNumberFormat="0" applyAlignment="0" applyProtection="0"/>
    <xf numFmtId="0" fontId="136" fillId="0" borderId="76" applyNumberFormat="0" applyFont="0" applyFill="0" applyAlignment="0" applyProtection="0"/>
    <xf numFmtId="0" fontId="41" fillId="0" borderId="0"/>
    <xf numFmtId="0" fontId="74" fillId="6" borderId="0"/>
    <xf numFmtId="0" fontId="59" fillId="6" borderId="0"/>
    <xf numFmtId="0" fontId="41" fillId="0" borderId="0"/>
    <xf numFmtId="0" fontId="75" fillId="6" borderId="0"/>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1" fillId="73" borderId="75" applyNumberFormat="0" applyFont="0" applyAlignment="0" applyProtection="0"/>
    <xf numFmtId="0" fontId="41" fillId="0" borderId="0"/>
    <xf numFmtId="0" fontId="305" fillId="45" borderId="0">
      <alignment horizontal="center"/>
    </xf>
    <xf numFmtId="0" fontId="41" fillId="0" borderId="0"/>
    <xf numFmtId="182" fontId="41" fillId="0" borderId="0" applyFont="0" applyFill="0" applyBorder="0" applyAlignment="0" applyProtection="0"/>
    <xf numFmtId="0" fontId="41" fillId="0" borderId="0"/>
    <xf numFmtId="0" fontId="41" fillId="0" borderId="0"/>
    <xf numFmtId="0" fontId="304" fillId="42" borderId="64" applyNumberFormat="0" applyAlignment="0" applyProtection="0"/>
    <xf numFmtId="205" fontId="41" fillId="10" borderId="22"/>
    <xf numFmtId="4" fontId="41" fillId="10" borderId="0"/>
    <xf numFmtId="0" fontId="41" fillId="0" borderId="0"/>
    <xf numFmtId="0" fontId="41" fillId="0" borderId="0"/>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4" applyBorder="0"/>
    <xf numFmtId="0" fontId="41" fillId="0" borderId="0"/>
    <xf numFmtId="0" fontId="41" fillId="0" borderId="0"/>
    <xf numFmtId="0" fontId="312" fillId="0" borderId="0"/>
    <xf numFmtId="0" fontId="280" fillId="0" borderId="0">
      <alignment horizontal="center"/>
    </xf>
    <xf numFmtId="0" fontId="304" fillId="42" borderId="64" applyNumberFormat="0" applyAlignment="0" applyProtection="0"/>
    <xf numFmtId="0" fontId="50" fillId="0" borderId="4" applyBorder="0"/>
    <xf numFmtId="0" fontId="41" fillId="0" borderId="0"/>
    <xf numFmtId="0" fontId="36" fillId="0" borderId="0"/>
    <xf numFmtId="0" fontId="208" fillId="0" borderId="0"/>
    <xf numFmtId="0" fontId="41" fillId="0" borderId="0"/>
    <xf numFmtId="0" fontId="41" fillId="0" borderId="0"/>
    <xf numFmtId="0" fontId="41" fillId="0" borderId="0"/>
    <xf numFmtId="0" fontId="41" fillId="0" borderId="0"/>
    <xf numFmtId="0" fontId="41" fillId="0" borderId="0"/>
    <xf numFmtId="0" fontId="41" fillId="0" borderId="0"/>
    <xf numFmtId="209" fontId="41" fillId="10" borderId="22"/>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41" fillId="0" borderId="0"/>
    <xf numFmtId="0" fontId="50" fillId="51" borderId="0" applyNumberFormat="0" applyAlignment="0">
      <alignment vertical="center"/>
    </xf>
    <xf numFmtId="0" fontId="297" fillId="25" borderId="37" applyNumberFormat="0" applyAlignment="0" applyProtection="0"/>
    <xf numFmtId="214" fontId="81" fillId="10" borderId="22"/>
    <xf numFmtId="0" fontId="41" fillId="0" borderId="0"/>
    <xf numFmtId="0" fontId="41" fillId="0" borderId="0"/>
    <xf numFmtId="0" fontId="280" fillId="0" borderId="0">
      <alignment horizontal="center"/>
    </xf>
    <xf numFmtId="211" fontId="41" fillId="10" borderId="22"/>
    <xf numFmtId="207" fontId="78" fillId="10" borderId="22"/>
    <xf numFmtId="0" fontId="280" fillId="0" borderId="0">
      <alignment horizontal="center"/>
    </xf>
    <xf numFmtId="216" fontId="41" fillId="0" borderId="0" applyFont="0" applyFill="0" applyBorder="0" applyAlignment="0" applyProtection="0"/>
    <xf numFmtId="215" fontId="41" fillId="0" borderId="0" applyFont="0" applyFill="0" applyBorder="0" applyAlignment="0" applyProtection="0"/>
    <xf numFmtId="0" fontId="312" fillId="0" borderId="0"/>
    <xf numFmtId="217" fontId="50" fillId="0" borderId="0" applyFont="0" applyFill="0" applyBorder="0" applyAlignment="0" applyProtection="0"/>
    <xf numFmtId="0" fontId="70" fillId="10" borderId="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0" fontId="50" fillId="51" borderId="0" applyNumberFormat="0" applyAlignment="0">
      <alignment vertical="center"/>
    </xf>
    <xf numFmtId="223" fontId="41" fillId="0" borderId="0" applyFont="0" applyFill="0" applyBorder="0" applyAlignment="0" applyProtection="0"/>
    <xf numFmtId="224" fontId="41" fillId="0" borderId="0" applyFont="0" applyFill="0" applyBorder="0" applyAlignment="0" applyProtection="0"/>
    <xf numFmtId="0" fontId="41" fillId="0" borderId="0"/>
    <xf numFmtId="0" fontId="80" fillId="19" borderId="24"/>
    <xf numFmtId="0" fontId="41" fillId="6" borderId="0"/>
    <xf numFmtId="0" fontId="41" fillId="0" borderId="0"/>
    <xf numFmtId="0" fontId="41" fillId="0" borderId="0"/>
    <xf numFmtId="0" fontId="41" fillId="0" borderId="0"/>
    <xf numFmtId="0" fontId="41" fillId="0" borderId="0"/>
    <xf numFmtId="0" fontId="208" fillId="0" borderId="0"/>
    <xf numFmtId="0" fontId="41" fillId="0" borderId="0"/>
    <xf numFmtId="237" fontId="55" fillId="0" borderId="17" applyBorder="0"/>
    <xf numFmtId="0" fontId="60" fillId="0" borderId="0">
      <alignment horizontal="center"/>
    </xf>
    <xf numFmtId="225" fontId="92" fillId="0" borderId="0" applyFont="0" applyFill="0" applyBorder="0" applyAlignment="0" applyProtection="0">
      <alignment horizontal="right"/>
    </xf>
    <xf numFmtId="172" fontId="93" fillId="0" borderId="0" applyFill="0" applyBorder="0" applyProtection="0"/>
    <xf numFmtId="245" fontId="95" fillId="0" borderId="0" applyFill="0" applyBorder="0" applyAlignment="0" applyProtection="0">
      <alignment horizont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2" fillId="0" borderId="0"/>
    <xf numFmtId="0" fontId="41" fillId="0" borderId="0"/>
    <xf numFmtId="0" fontId="41" fillId="0" borderId="0"/>
    <xf numFmtId="0" fontId="41" fillId="0" borderId="0"/>
    <xf numFmtId="0" fontId="41" fillId="0" borderId="0"/>
    <xf numFmtId="0" fontId="297" fillId="25" borderId="37" applyNumberFormat="0" applyAlignment="0" applyProtection="0"/>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281" fillId="73" borderId="75" applyNumberFormat="0" applyFont="0" applyAlignment="0" applyProtection="0"/>
    <xf numFmtId="0" fontId="302" fillId="18" borderId="0" applyNumberFormat="0" applyBorder="0" applyAlignment="0" applyProtection="0"/>
    <xf numFmtId="0" fontId="50" fillId="51" borderId="0" applyNumberFormat="0" applyAlignment="0">
      <alignment vertical="center"/>
    </xf>
    <xf numFmtId="0" fontId="312" fillId="0" borderId="0"/>
    <xf numFmtId="0" fontId="41" fillId="0" borderId="0"/>
    <xf numFmtId="0" fontId="41" fillId="0" borderId="0"/>
    <xf numFmtId="0" fontId="41" fillId="0" borderId="0"/>
    <xf numFmtId="0" fontId="41" fillId="0" borderId="0"/>
    <xf numFmtId="0" fontId="41" fillId="0" borderId="0"/>
    <xf numFmtId="0" fontId="208" fillId="0" borderId="0"/>
    <xf numFmtId="0" fontId="299" fillId="0" borderId="7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99" fillId="0" borderId="74" applyNumberFormat="0" applyFill="0" applyAlignment="0" applyProtection="0"/>
    <xf numFmtId="0" fontId="41" fillId="0" borderId="0"/>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97" fillId="25" borderId="37" applyNumberFormat="0" applyAlignment="0" applyProtection="0"/>
    <xf numFmtId="0" fontId="208" fillId="0" borderId="0"/>
    <xf numFmtId="0" fontId="299" fillId="0" borderId="74" applyNumberFormat="0" applyFill="0" applyAlignment="0" applyProtection="0"/>
    <xf numFmtId="0" fontId="41" fillId="0" borderId="0"/>
    <xf numFmtId="0" fontId="50" fillId="51" borderId="0" applyNumberFormat="0" applyAlignment="0">
      <alignment vertical="center"/>
    </xf>
    <xf numFmtId="0" fontId="297" fillId="25" borderId="37" applyNumberFormat="0" applyAlignment="0" applyProtection="0"/>
    <xf numFmtId="0" fontId="41" fillId="0" borderId="0"/>
    <xf numFmtId="0" fontId="280" fillId="0" borderId="0">
      <alignment horizontal="center"/>
    </xf>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41" fillId="0" borderId="0"/>
    <xf numFmtId="0" fontId="41" fillId="0" borderId="0"/>
    <xf numFmtId="0" fontId="41" fillId="0" borderId="0"/>
    <xf numFmtId="0" fontId="41" fillId="0" borderId="0"/>
    <xf numFmtId="0" fontId="304" fillId="42" borderId="64" applyNumberFormat="0" applyAlignment="0" applyProtection="0"/>
    <xf numFmtId="0" fontId="41" fillId="0" borderId="0"/>
    <xf numFmtId="0" fontId="41" fillId="0" borderId="0"/>
    <xf numFmtId="0" fontId="297" fillId="25" borderId="37"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2" fillId="0" borderId="0"/>
    <xf numFmtId="0" fontId="41" fillId="0" borderId="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205" fontId="41" fillId="10" borderId="22"/>
    <xf numFmtId="4" fontId="41" fillId="10" borderId="0"/>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0" fontId="80" fillId="19" borderId="24"/>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205" fontId="41" fillId="10" borderId="22"/>
    <xf numFmtId="4" fontId="41" fillId="10" borderId="0"/>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0" fontId="80" fillId="19" borderId="24"/>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xf numFmtId="0" fontId="41" fillId="0" borderId="0"/>
    <xf numFmtId="0" fontId="41" fillId="0" borderId="0"/>
    <xf numFmtId="0" fontId="72" fillId="0" borderId="0"/>
    <xf numFmtId="0" fontId="258" fillId="64" borderId="0"/>
    <xf numFmtId="3" fontId="41" fillId="6" borderId="0"/>
    <xf numFmtId="0" fontId="78" fillId="0" borderId="0"/>
    <xf numFmtId="245" fontId="50" fillId="0" borderId="4" applyBorder="0"/>
    <xf numFmtId="332" fontId="63" fillId="0" borderId="0" applyFont="0" applyFill="0" applyBorder="0" applyAlignment="0" applyProtection="0"/>
    <xf numFmtId="0" fontId="72" fillId="0" borderId="0"/>
    <xf numFmtId="0" fontId="258" fillId="64" borderId="0"/>
    <xf numFmtId="169" fontId="208" fillId="0" borderId="0"/>
    <xf numFmtId="0" fontId="41" fillId="0" borderId="0"/>
    <xf numFmtId="0" fontId="188" fillId="0" borderId="55" applyNumberFormat="0" applyFill="0" applyBorder="0" applyAlignment="0" applyProtection="0">
      <alignment horizontal="left"/>
    </xf>
    <xf numFmtId="245" fontId="50" fillId="0" borderId="4" applyBorder="0"/>
    <xf numFmtId="332" fontId="63" fillId="0" borderId="0" applyFont="0" applyFill="0" applyBorder="0" applyAlignment="0" applyProtection="0"/>
    <xf numFmtId="169" fontId="208" fillId="0" borderId="0"/>
    <xf numFmtId="309" fontId="63" fillId="0" borderId="0" applyFont="0" applyFill="0" applyBorder="0" applyAlignment="0" applyProtection="0"/>
    <xf numFmtId="303" fontId="41" fillId="0" borderId="0" applyFont="0" applyFill="0" applyBorder="0" applyAlignment="0" applyProtection="0">
      <alignment vertical="center"/>
    </xf>
    <xf numFmtId="302" fontId="41" fillId="0" borderId="0" applyFont="0" applyFill="0" applyBorder="0" applyAlignment="0" applyProtection="0">
      <alignment vertical="center"/>
    </xf>
    <xf numFmtId="298" fontId="50" fillId="0" borderId="0" applyFont="0" applyFill="0" applyBorder="0" applyAlignment="0" applyProtection="0">
      <alignment vertical="center"/>
    </xf>
    <xf numFmtId="295" fontId="50" fillId="0" borderId="0" applyFont="0" applyFill="0" applyBorder="0" applyAlignment="0" applyProtection="0">
      <alignment vertical="center"/>
    </xf>
    <xf numFmtId="0" fontId="41" fillId="0" borderId="0"/>
    <xf numFmtId="291" fontId="143" fillId="0" borderId="0" applyFill="0" applyBorder="0" applyAlignment="0" applyProtection="0">
      <alignment vertical="center"/>
    </xf>
    <xf numFmtId="309" fontId="63" fillId="0" borderId="0" applyFont="0" applyFill="0" applyBorder="0" applyAlignment="0" applyProtection="0"/>
    <xf numFmtId="302" fontId="41" fillId="0" borderId="0" applyFont="0" applyFill="0" applyBorder="0" applyAlignment="0" applyProtection="0">
      <alignment vertical="center"/>
    </xf>
    <xf numFmtId="298" fontId="50" fillId="0" borderId="0" applyFont="0" applyFill="0" applyBorder="0" applyAlignment="0" applyProtection="0">
      <alignment vertical="center"/>
    </xf>
    <xf numFmtId="295" fontId="50" fillId="0" borderId="0" applyFont="0" applyFill="0" applyBorder="0" applyAlignment="0" applyProtection="0">
      <alignment vertical="center"/>
    </xf>
    <xf numFmtId="0" fontId="60" fillId="0" borderId="0">
      <alignment horizontal="center"/>
    </xf>
    <xf numFmtId="0" fontId="60" fillId="0" borderId="0">
      <alignment horizontal="center"/>
    </xf>
    <xf numFmtId="0" fontId="60" fillId="0" borderId="0">
      <alignment horizontal="center"/>
    </xf>
    <xf numFmtId="0" fontId="60" fillId="0" borderId="0">
      <alignment horizontal="center"/>
    </xf>
    <xf numFmtId="295" fontId="50" fillId="0" borderId="0" applyFont="0" applyFill="0" applyBorder="0" applyAlignment="0" applyProtection="0">
      <alignment vertical="center"/>
    </xf>
    <xf numFmtId="298" fontId="50" fillId="0" borderId="0" applyFont="0" applyFill="0" applyBorder="0" applyAlignment="0" applyProtection="0">
      <alignment vertical="center"/>
    </xf>
    <xf numFmtId="302" fontId="41" fillId="0" borderId="0" applyFont="0" applyFill="0" applyBorder="0" applyAlignment="0" applyProtection="0">
      <alignment vertical="center"/>
    </xf>
    <xf numFmtId="309" fontId="63" fillId="0" borderId="0" applyFont="0" applyFill="0" applyBorder="0" applyAlignment="0" applyProtection="0"/>
    <xf numFmtId="291" fontId="143" fillId="0" borderId="0" applyFill="0" applyBorder="0" applyAlignment="0" applyProtection="0">
      <alignment vertical="center"/>
    </xf>
    <xf numFmtId="0" fontId="41" fillId="0" borderId="0"/>
    <xf numFmtId="295" fontId="50" fillId="0" borderId="0" applyFont="0" applyFill="0" applyBorder="0" applyAlignment="0" applyProtection="0">
      <alignment vertical="center"/>
    </xf>
    <xf numFmtId="298" fontId="50" fillId="0" borderId="0" applyFont="0" applyFill="0" applyBorder="0" applyAlignment="0" applyProtection="0">
      <alignment vertical="center"/>
    </xf>
    <xf numFmtId="302" fontId="41" fillId="0" borderId="0" applyFont="0" applyFill="0" applyBorder="0" applyAlignment="0" applyProtection="0">
      <alignment vertical="center"/>
    </xf>
    <xf numFmtId="303" fontId="41" fillId="0" borderId="0" applyFont="0" applyFill="0" applyBorder="0" applyAlignment="0" applyProtection="0">
      <alignment vertical="center"/>
    </xf>
    <xf numFmtId="309" fontId="63" fillId="0" borderId="0" applyFont="0" applyFill="0" applyBorder="0" applyAlignment="0" applyProtection="0"/>
    <xf numFmtId="169" fontId="208" fillId="0" borderId="0"/>
    <xf numFmtId="332" fontId="63" fillId="0" borderId="0" applyFont="0" applyFill="0" applyBorder="0" applyAlignment="0" applyProtection="0"/>
    <xf numFmtId="245" fontId="50" fillId="0" borderId="4" applyBorder="0"/>
    <xf numFmtId="0" fontId="188" fillId="0" borderId="55" applyNumberFormat="0" applyFill="0" applyBorder="0" applyAlignment="0" applyProtection="0">
      <alignment horizontal="left"/>
    </xf>
    <xf numFmtId="0" fontId="78" fillId="0" borderId="0"/>
    <xf numFmtId="0" fontId="41" fillId="0" borderId="0"/>
    <xf numFmtId="169" fontId="208" fillId="0" borderId="0"/>
    <xf numFmtId="0" fontId="258" fillId="64" borderId="0"/>
    <xf numFmtId="0" fontId="72" fillId="0" borderId="0"/>
    <xf numFmtId="332" fontId="63" fillId="0" borderId="0" applyFont="0" applyFill="0" applyBorder="0" applyAlignment="0" applyProtection="0"/>
    <xf numFmtId="245" fontId="50" fillId="0" borderId="4" applyBorder="0"/>
    <xf numFmtId="0" fontId="78" fillId="0" borderId="0"/>
    <xf numFmtId="3" fontId="41" fillId="6" borderId="0"/>
    <xf numFmtId="0" fontId="258" fillId="64" borderId="0"/>
    <xf numFmtId="0" fontId="72" fillId="0" borderId="0"/>
    <xf numFmtId="0" fontId="60" fillId="0" borderId="0">
      <alignment horizontal="center"/>
    </xf>
    <xf numFmtId="0" fontId="63" fillId="0" borderId="0">
      <alignment vertical="center"/>
    </xf>
    <xf numFmtId="246" fontId="63" fillId="0" borderId="0">
      <alignment vertical="center"/>
    </xf>
    <xf numFmtId="0" fontId="63" fillId="0" borderId="0">
      <alignment vertical="center"/>
    </xf>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246" fontId="63" fillId="0" borderId="0">
      <alignment vertical="center"/>
    </xf>
    <xf numFmtId="247" fontId="63" fillId="0" borderId="0">
      <alignment vertical="center"/>
    </xf>
    <xf numFmtId="0" fontId="55" fillId="0" borderId="0">
      <alignment horizontal="center"/>
    </xf>
    <xf numFmtId="172" fontId="60" fillId="0" borderId="0"/>
    <xf numFmtId="172" fontId="60" fillId="0" borderId="0"/>
    <xf numFmtId="172" fontId="60" fillId="0" borderId="0"/>
    <xf numFmtId="0" fontId="60" fillId="0" borderId="0"/>
    <xf numFmtId="229" fontId="60" fillId="0" borderId="0"/>
    <xf numFmtId="0" fontId="100" fillId="0" borderId="0"/>
    <xf numFmtId="0" fontId="100" fillId="0" borderId="0"/>
    <xf numFmtId="0" fontId="60" fillId="0" borderId="0"/>
    <xf numFmtId="0" fontId="100" fillId="0" borderId="0"/>
    <xf numFmtId="0" fontId="60" fillId="0" borderId="0"/>
    <xf numFmtId="0" fontId="60" fillId="0" borderId="0"/>
    <xf numFmtId="0" fontId="60" fillId="0" borderId="0"/>
    <xf numFmtId="0" fontId="100" fillId="0" borderId="0"/>
    <xf numFmtId="0" fontId="10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6" fillId="6" borderId="32" applyNumberFormat="0" applyFill="0" applyBorder="0" applyAlignment="0" applyProtection="0">
      <alignment horizontal="left" vertical="center" wrapText="1"/>
    </xf>
    <xf numFmtId="0" fontId="117" fillId="0" borderId="0" applyNumberFormat="0"/>
    <xf numFmtId="189" fontId="118" fillId="0" borderId="4" applyAlignment="0" applyProtection="0"/>
    <xf numFmtId="0" fontId="122" fillId="41" borderId="36" applyNumberFormat="0" applyFont="0" applyBorder="0" applyAlignment="0" applyProtection="0">
      <alignment horizontal="left"/>
    </xf>
    <xf numFmtId="0" fontId="41" fillId="0" borderId="0" applyFill="0" applyBorder="0" applyAlignment="0"/>
    <xf numFmtId="249" fontId="41" fillId="0" borderId="0" applyFill="0" applyBorder="0" applyAlignment="0"/>
    <xf numFmtId="250" fontId="41" fillId="0" borderId="0" applyFill="0" applyBorder="0" applyAlignment="0"/>
    <xf numFmtId="251" fontId="41" fillId="0" borderId="0" applyFill="0" applyBorder="0" applyAlignment="0"/>
    <xf numFmtId="252" fontId="41" fillId="0" borderId="0" applyFill="0" applyBorder="0" applyAlignment="0"/>
    <xf numFmtId="0" fontId="92" fillId="0" borderId="0" applyFill="0" applyBorder="0" applyAlignment="0"/>
    <xf numFmtId="181" fontId="106" fillId="0" borderId="30" applyFill="0"/>
    <xf numFmtId="0" fontId="75" fillId="0" borderId="0" applyFill="0" applyBorder="0"/>
    <xf numFmtId="253" fontId="75" fillId="0" borderId="0" applyFill="0" applyBorder="0"/>
    <xf numFmtId="254" fontId="75" fillId="0" borderId="0" applyFill="0" applyBorder="0"/>
    <xf numFmtId="255" fontId="75" fillId="0" borderId="0" applyFill="0" applyBorder="0"/>
    <xf numFmtId="256" fontId="75" fillId="0" borderId="0" applyFill="0" applyBorder="0"/>
    <xf numFmtId="0" fontId="41" fillId="0" borderId="0" applyBorder="0">
      <alignment vertical="top"/>
    </xf>
    <xf numFmtId="257" fontId="41" fillId="0" borderId="0" applyBorder="0">
      <alignment vertical="top"/>
    </xf>
    <xf numFmtId="258" fontId="41" fillId="0" borderId="0" applyBorder="0">
      <alignment vertical="top"/>
    </xf>
    <xf numFmtId="259" fontId="41" fillId="0" borderId="0" applyBorder="0">
      <alignment vertical="top"/>
    </xf>
    <xf numFmtId="260" fontId="41" fillId="0" borderId="0" applyBorder="0">
      <alignment vertical="top"/>
    </xf>
    <xf numFmtId="261" fontId="41" fillId="0" borderId="0" applyBorder="0">
      <alignment vertical="top"/>
    </xf>
    <xf numFmtId="0" fontId="41" fillId="0" borderId="0">
      <alignment vertical="top"/>
    </xf>
    <xf numFmtId="262" fontId="41" fillId="0" borderId="0">
      <alignment vertical="top"/>
    </xf>
    <xf numFmtId="263" fontId="41" fillId="0" borderId="0">
      <alignment vertical="top"/>
    </xf>
    <xf numFmtId="17" fontId="41" fillId="0" borderId="0">
      <alignment vertical="top"/>
    </xf>
    <xf numFmtId="20" fontId="41" fillId="0" borderId="0">
      <alignment vertical="top"/>
    </xf>
    <xf numFmtId="0" fontId="41" fillId="0" borderId="0" applyFill="0" applyBorder="0"/>
    <xf numFmtId="264" fontId="41" fillId="0" borderId="0" applyFill="0" applyBorder="0"/>
    <xf numFmtId="265" fontId="41" fillId="0" borderId="0" applyFill="0" applyBorder="0"/>
    <xf numFmtId="266" fontId="41" fillId="0" borderId="0" applyFill="0" applyBorder="0"/>
    <xf numFmtId="267" fontId="41" fillId="0" borderId="0" applyFill="0" applyBorder="0"/>
    <xf numFmtId="0" fontId="41" fillId="0" borderId="0" applyFill="0" applyBorder="0">
      <alignment horizontal="center"/>
    </xf>
    <xf numFmtId="0" fontId="55" fillId="0" borderId="10" applyNumberFormat="0">
      <alignment horizontal="center" vertical="center"/>
    </xf>
    <xf numFmtId="268" fontId="75" fillId="0" borderId="0" applyFill="0" applyBorder="0"/>
    <xf numFmtId="177" fontId="41" fillId="0" borderId="0" applyFont="0" applyFill="0" applyBorder="0" applyAlignment="0"/>
    <xf numFmtId="269" fontId="126" fillId="0" borderId="0" applyNumberFormat="0" applyAlignment="0">
      <alignment vertical="center"/>
    </xf>
    <xf numFmtId="270" fontId="41" fillId="0" borderId="0" applyFill="0" applyBorder="0"/>
    <xf numFmtId="271" fontId="41" fillId="0" borderId="0" applyFill="0" applyBorder="0"/>
    <xf numFmtId="0" fontId="75" fillId="0" borderId="0" applyNumberFormat="0" applyFill="0" applyBorder="0" applyAlignment="0" applyProtection="0"/>
    <xf numFmtId="0" fontId="107" fillId="46" borderId="0">
      <alignment horizontal="left"/>
    </xf>
    <xf numFmtId="0" fontId="131" fillId="46" borderId="0">
      <alignment horizontal="right"/>
    </xf>
    <xf numFmtId="0" fontId="132" fillId="47" borderId="0">
      <alignment horizontal="center"/>
    </xf>
    <xf numFmtId="0" fontId="134" fillId="47" borderId="0">
      <alignment horizontal="left"/>
    </xf>
    <xf numFmtId="272" fontId="63" fillId="0" borderId="0"/>
    <xf numFmtId="273" fontId="63" fillId="0" borderId="0"/>
    <xf numFmtId="245" fontId="135" fillId="0" borderId="0" applyFont="0" applyFill="0" applyBorder="0" applyAlignment="0" applyProtection="0"/>
    <xf numFmtId="274" fontId="41" fillId="0" borderId="0" applyFont="0" applyFill="0" applyBorder="0" applyAlignment="0" applyProtection="0"/>
    <xf numFmtId="275" fontId="41" fillId="0" borderId="0" applyFont="0" applyFill="0" applyBorder="0" applyAlignment="0" applyProtection="0"/>
    <xf numFmtId="276" fontId="41" fillId="0" borderId="0" applyFont="0" applyFill="0" applyBorder="0" applyAlignment="0" applyProtection="0">
      <alignment horizontal="right"/>
    </xf>
    <xf numFmtId="277" fontId="41" fillId="0" borderId="0" applyFont="0" applyFill="0" applyBorder="0" applyAlignment="0" applyProtection="0">
      <alignment horizontal="right"/>
    </xf>
    <xf numFmtId="175" fontId="41" fillId="0" borderId="0" applyFont="0" applyFill="0" applyBorder="0" applyAlignment="0" applyProtection="0"/>
    <xf numFmtId="181" fontId="139" fillId="0" borderId="0"/>
    <xf numFmtId="273" fontId="41" fillId="6" borderId="0">
      <protection hidden="1"/>
    </xf>
    <xf numFmtId="223" fontId="41" fillId="6" borderId="0">
      <protection hidden="1"/>
    </xf>
    <xf numFmtId="0" fontId="41" fillId="6" borderId="0">
      <protection hidden="1"/>
    </xf>
    <xf numFmtId="0" fontId="38" fillId="45" borderId="39" applyProtection="0"/>
    <xf numFmtId="278" fontId="75" fillId="0" borderId="0" applyFill="0" applyBorder="0"/>
    <xf numFmtId="0" fontId="142" fillId="0" borderId="0" applyFill="0" applyBorder="0"/>
    <xf numFmtId="279" fontId="75" fillId="0" borderId="0" applyFill="0" applyBorder="0"/>
    <xf numFmtId="280" fontId="75" fillId="0" borderId="0" applyFill="0" applyBorder="0"/>
    <xf numFmtId="281" fontId="41" fillId="0" borderId="0" applyBorder="0">
      <alignment vertical="top"/>
    </xf>
    <xf numFmtId="282" fontId="41" fillId="0" borderId="0" applyBorder="0">
      <alignment vertical="top"/>
    </xf>
    <xf numFmtId="283" fontId="41" fillId="0" borderId="0" applyBorder="0">
      <alignment vertical="top"/>
    </xf>
    <xf numFmtId="284" fontId="41" fillId="0" borderId="0" applyBorder="0">
      <alignment vertical="top"/>
    </xf>
    <xf numFmtId="285" fontId="41" fillId="0" borderId="0" applyBorder="0">
      <alignment vertical="top"/>
    </xf>
    <xf numFmtId="277" fontId="41" fillId="0" borderId="0" applyFill="0" applyBorder="0"/>
    <xf numFmtId="273" fontId="41" fillId="0" borderId="0" applyFill="0" applyBorder="0"/>
    <xf numFmtId="286" fontId="41" fillId="0" borderId="0" applyFill="0" applyBorder="0"/>
    <xf numFmtId="287" fontId="41" fillId="0" borderId="0" applyFill="0" applyBorder="0"/>
    <xf numFmtId="288" fontId="41" fillId="0" borderId="0" applyFill="0" applyBorder="0"/>
    <xf numFmtId="289" fontId="41" fillId="0" borderId="0" applyBorder="0">
      <alignment vertical="top"/>
    </xf>
    <xf numFmtId="290" fontId="41" fillId="0" borderId="0" applyBorder="0">
      <alignment vertical="top"/>
    </xf>
    <xf numFmtId="291" fontId="143" fillId="0" borderId="0" applyFill="0" applyBorder="0" applyAlignment="0" applyProtection="0">
      <alignment vertical="center"/>
    </xf>
    <xf numFmtId="292" fontId="144" fillId="0" borderId="0" applyFill="0" applyBorder="0" applyAlignment="0" applyProtection="0">
      <alignment vertical="center"/>
    </xf>
    <xf numFmtId="0" fontId="38" fillId="0" borderId="0">
      <alignment vertical="top"/>
    </xf>
    <xf numFmtId="0" fontId="38" fillId="0" borderId="0">
      <alignment horizontal="center"/>
    </xf>
    <xf numFmtId="0" fontId="41" fillId="0" borderId="0">
      <alignment horizontal="center" vertical="top"/>
    </xf>
    <xf numFmtId="0" fontId="41" fillId="0" borderId="0">
      <alignment vertical="top" wrapText="1"/>
    </xf>
    <xf numFmtId="0" fontId="70" fillId="0" borderId="0">
      <alignment vertical="top"/>
    </xf>
    <xf numFmtId="0" fontId="75" fillId="0" borderId="0">
      <alignment vertical="top"/>
    </xf>
    <xf numFmtId="0" fontId="75" fillId="0" borderId="0">
      <alignment vertical="top" wrapText="1"/>
    </xf>
    <xf numFmtId="0" fontId="145" fillId="0" borderId="0">
      <alignment vertical="top"/>
    </xf>
    <xf numFmtId="181" fontId="146" fillId="0" borderId="0" applyFill="0" applyBorder="0" applyAlignment="0" applyProtection="0">
      <alignment horizontal="left"/>
    </xf>
    <xf numFmtId="4" fontId="84" fillId="0" borderId="0"/>
    <xf numFmtId="288" fontId="129" fillId="0" borderId="0" applyFill="0" applyBorder="0">
      <alignment horizontal="right"/>
      <protection locked="0"/>
    </xf>
    <xf numFmtId="0" fontId="41" fillId="0" borderId="4"/>
    <xf numFmtId="0" fontId="41" fillId="0" borderId="18"/>
    <xf numFmtId="37" fontId="41" fillId="0" borderId="0" applyBorder="0" applyAlignment="0"/>
    <xf numFmtId="294" fontId="50" fillId="0" borderId="0" applyFont="0" applyFill="0" applyBorder="0" applyAlignment="0" applyProtection="0">
      <alignment vertical="center"/>
    </xf>
    <xf numFmtId="0" fontId="41" fillId="0" borderId="0" applyFont="0" applyFill="0" applyBorder="0" applyAlignment="0" applyProtection="0">
      <alignment horizontal="right"/>
    </xf>
    <xf numFmtId="265" fontId="41" fillId="0" borderId="0" applyFont="0" applyFill="0" applyBorder="0" applyAlignment="0" applyProtection="0">
      <alignment horizontal="right"/>
    </xf>
    <xf numFmtId="295" fontId="50" fillId="0" borderId="0" applyFont="0" applyFill="0" applyBorder="0" applyAlignment="0" applyProtection="0">
      <alignment vertical="center"/>
    </xf>
    <xf numFmtId="296" fontId="50" fillId="0" borderId="0" applyFont="0" applyFill="0" applyBorder="0" applyAlignment="0" applyProtection="0">
      <alignment vertical="center"/>
    </xf>
    <xf numFmtId="298" fontId="50" fillId="0" borderId="0" applyFont="0" applyFill="0" applyBorder="0" applyAlignment="0" applyProtection="0">
      <alignment vertical="center"/>
    </xf>
    <xf numFmtId="299" fontId="50" fillId="0" borderId="0" applyFont="0" applyFill="0" applyBorder="0" applyAlignment="0" applyProtection="0">
      <alignment vertical="center"/>
    </xf>
    <xf numFmtId="301" fontId="50" fillId="0" borderId="0" applyFont="0" applyFill="0" applyBorder="0" applyAlignment="0" applyProtection="0">
      <alignment vertical="center"/>
    </xf>
    <xf numFmtId="302" fontId="41" fillId="0" borderId="0" applyFont="0" applyFill="0" applyBorder="0" applyAlignment="0" applyProtection="0">
      <alignment vertical="center"/>
    </xf>
    <xf numFmtId="186" fontId="50" fillId="0" borderId="0" applyFont="0" applyFill="0" applyBorder="0" applyAlignment="0" applyProtection="0">
      <alignment vertical="center"/>
    </xf>
    <xf numFmtId="303" fontId="50" fillId="0" borderId="0" applyFont="0" applyFill="0" applyBorder="0" applyAlignment="0" applyProtection="0">
      <alignment vertical="center"/>
    </xf>
    <xf numFmtId="303" fontId="41" fillId="0" borderId="0" applyFont="0" applyFill="0" applyBorder="0" applyAlignment="0" applyProtection="0">
      <alignment vertical="center"/>
    </xf>
    <xf numFmtId="305"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307" fontId="50" fillId="0" borderId="0" applyFont="0" applyFill="0" applyBorder="0" applyAlignment="0" applyProtection="0">
      <alignment vertical="center"/>
    </xf>
    <xf numFmtId="271" fontId="41" fillId="0" borderId="0" applyFont="0" applyFill="0" applyBorder="0" applyAlignment="0" applyProtection="0"/>
    <xf numFmtId="308" fontId="41" fillId="0" borderId="0" applyFont="0" applyFill="0" applyBorder="0" applyAlignment="0" applyProtection="0">
      <alignment horizontal="right"/>
    </xf>
    <xf numFmtId="14" fontId="41" fillId="0" borderId="41" applyFill="0" applyBorder="0"/>
    <xf numFmtId="266" fontId="63" fillId="0" borderId="0" applyFont="0" applyFill="0" applyBorder="0" applyAlignment="0" applyProtection="0"/>
    <xf numFmtId="0" fontId="75" fillId="0" borderId="0"/>
    <xf numFmtId="245" fontId="41" fillId="0" borderId="0">
      <alignment horizontal="right"/>
    </xf>
    <xf numFmtId="309" fontId="63" fillId="0" borderId="0" applyFont="0" applyFill="0" applyBorder="0" applyAlignment="0" applyProtection="0"/>
    <xf numFmtId="273" fontId="41" fillId="0" borderId="0">
      <protection hidden="1"/>
    </xf>
    <xf numFmtId="310" fontId="41" fillId="0" borderId="0">
      <protection hidden="1"/>
    </xf>
    <xf numFmtId="181" fontId="155" fillId="0" borderId="0"/>
    <xf numFmtId="39" fontId="135" fillId="0" borderId="0"/>
    <xf numFmtId="311" fontId="156" fillId="0" borderId="0">
      <protection locked="0"/>
    </xf>
    <xf numFmtId="0" fontId="55" fillId="0" borderId="0"/>
    <xf numFmtId="245" fontId="58" fillId="8" borderId="0">
      <alignment horizontal="right" vertical="center"/>
    </xf>
    <xf numFmtId="245" fontId="50" fillId="8" borderId="2">
      <alignment horizontal="right" vertical="center"/>
    </xf>
    <xf numFmtId="0" fontId="50" fillId="8" borderId="2">
      <alignment horizontal="right" vertical="center"/>
    </xf>
    <xf numFmtId="182" fontId="63" fillId="0" borderId="0" applyFont="0" applyFill="0" applyBorder="0" applyAlignment="0" applyProtection="0"/>
    <xf numFmtId="312" fontId="57" fillId="18" borderId="49" applyAlignment="0">
      <protection locked="0"/>
    </xf>
    <xf numFmtId="313" fontId="57" fillId="18" borderId="49" applyAlignment="0">
      <protection locked="0"/>
    </xf>
    <xf numFmtId="313" fontId="76" fillId="0" borderId="50" applyFill="0" applyBorder="0" applyAlignment="0"/>
    <xf numFmtId="312" fontId="76" fillId="0" borderId="0" applyFill="0" applyBorder="0" applyAlignment="0" applyProtection="0"/>
    <xf numFmtId="0" fontId="172" fillId="0" borderId="0">
      <protection locked="0"/>
    </xf>
    <xf numFmtId="0" fontId="173" fillId="0" borderId="0" applyFont="0" applyFill="0" applyBorder="0" applyAlignment="0" applyProtection="0"/>
    <xf numFmtId="0" fontId="63" fillId="0" borderId="0"/>
    <xf numFmtId="0" fontId="160" fillId="0" borderId="0" applyFill="0" applyBorder="0"/>
    <xf numFmtId="0" fontId="153" fillId="0" borderId="0" applyFill="0" applyBorder="0"/>
    <xf numFmtId="0" fontId="38" fillId="0" borderId="0" applyFill="0" applyBorder="0"/>
    <xf numFmtId="0" fontId="182" fillId="0" borderId="0" applyFill="0" applyBorder="0"/>
    <xf numFmtId="2" fontId="113" fillId="50" borderId="0"/>
    <xf numFmtId="169" fontId="41" fillId="51" borderId="10" applyNumberFormat="0" applyFont="0" applyBorder="0" applyAlignment="0" applyProtection="0"/>
    <xf numFmtId="314" fontId="41" fillId="0" borderId="0" applyFont="0" applyFill="0" applyBorder="0" applyAlignment="0" applyProtection="0">
      <alignment horizontal="right"/>
    </xf>
    <xf numFmtId="181" fontId="41" fillId="51" borderId="0" applyNumberFormat="0" applyFont="0" applyAlignment="0"/>
    <xf numFmtId="0" fontId="55" fillId="50" borderId="10" applyNumberFormat="0" applyFont="0" applyBorder="0" applyAlignment="0" applyProtection="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0" fontId="192" fillId="0" borderId="0" applyFill="0" applyBorder="0">
      <alignment horizontal="left"/>
      <protection hidden="1"/>
    </xf>
    <xf numFmtId="0" fontId="192" fillId="0" borderId="0" applyFill="0" applyBorder="0">
      <alignment horizontal="left" indent="1"/>
      <protection hidden="1"/>
    </xf>
    <xf numFmtId="0" fontId="192" fillId="0" borderId="0" applyFill="0" applyBorder="0">
      <alignment horizontal="left" indent="2"/>
      <protection hidden="1"/>
    </xf>
    <xf numFmtId="0" fontId="192" fillId="0" borderId="0" applyFill="0" applyBorder="0">
      <alignment horizontal="left" indent="3"/>
      <protection hidden="1"/>
    </xf>
    <xf numFmtId="0" fontId="49" fillId="0" borderId="0" applyFill="0" applyBorder="0">
      <protection locked="0"/>
    </xf>
    <xf numFmtId="253" fontId="49" fillId="0" borderId="0" applyFill="0" applyBorder="0">
      <protection locked="0"/>
    </xf>
    <xf numFmtId="254" fontId="49" fillId="0" borderId="0" applyFill="0" applyBorder="0">
      <protection locked="0"/>
    </xf>
    <xf numFmtId="255" fontId="49" fillId="0" borderId="0" applyFill="0" applyBorder="0">
      <protection locked="0"/>
    </xf>
    <xf numFmtId="256" fontId="49" fillId="0" borderId="0" applyFill="0" applyBorder="0">
      <protection locked="0"/>
    </xf>
    <xf numFmtId="0" fontId="41" fillId="11" borderId="57">
      <alignment vertical="top"/>
      <protection locked="0"/>
    </xf>
    <xf numFmtId="257" fontId="41" fillId="11" borderId="57">
      <alignment vertical="top"/>
      <protection locked="0"/>
    </xf>
    <xf numFmtId="258" fontId="41" fillId="11" borderId="57">
      <alignment vertical="top"/>
      <protection locked="0"/>
    </xf>
    <xf numFmtId="259" fontId="41" fillId="11" borderId="57">
      <alignment vertical="top"/>
      <protection locked="0"/>
    </xf>
    <xf numFmtId="260" fontId="41" fillId="11" borderId="57">
      <alignment vertical="top"/>
      <protection locked="0"/>
    </xf>
    <xf numFmtId="261" fontId="41" fillId="11" borderId="57">
      <alignment vertical="top"/>
      <protection locked="0"/>
    </xf>
    <xf numFmtId="315" fontId="41" fillId="11" borderId="57">
      <alignment vertical="top"/>
      <protection locked="0"/>
    </xf>
    <xf numFmtId="262" fontId="41" fillId="11" borderId="57">
      <alignment vertical="top"/>
      <protection locked="0"/>
    </xf>
    <xf numFmtId="263" fontId="41" fillId="11" borderId="57">
      <alignment vertical="top"/>
      <protection locked="0"/>
    </xf>
    <xf numFmtId="17" fontId="41" fillId="11" borderId="57">
      <alignment vertical="top"/>
      <protection locked="0"/>
    </xf>
    <xf numFmtId="20" fontId="41" fillId="11" borderId="57">
      <alignment vertical="top"/>
      <protection locked="0"/>
    </xf>
    <xf numFmtId="0" fontId="41" fillId="0" borderId="0" applyFill="0" applyBorder="0">
      <protection locked="0"/>
    </xf>
    <xf numFmtId="308" fontId="41" fillId="0" borderId="0" applyFill="0" applyBorder="0">
      <protection locked="0"/>
    </xf>
    <xf numFmtId="265" fontId="41" fillId="0" borderId="0" applyFill="0" applyBorder="0">
      <protection locked="0"/>
    </xf>
    <xf numFmtId="266" fontId="41" fillId="0" borderId="0" applyFill="0" applyBorder="0">
      <protection locked="0"/>
    </xf>
    <xf numFmtId="267" fontId="41" fillId="0" borderId="0" applyFill="0" applyBorder="0">
      <protection locked="0"/>
    </xf>
    <xf numFmtId="268" fontId="49" fillId="0" borderId="0" applyFill="0" applyBorder="0">
      <protection locked="0"/>
    </xf>
    <xf numFmtId="0" fontId="193" fillId="0" borderId="0" applyFill="0" applyBorder="0">
      <protection locked="0"/>
    </xf>
    <xf numFmtId="49" fontId="49" fillId="0" borderId="0" applyFill="0" applyBorder="0">
      <alignment vertical="top"/>
      <protection locked="0"/>
    </xf>
    <xf numFmtId="49" fontId="193" fillId="0" borderId="0" applyFill="0" applyBorder="0">
      <alignment vertical="top"/>
      <protection locked="0"/>
    </xf>
    <xf numFmtId="49" fontId="49" fillId="0" borderId="0" applyFill="0" applyBorder="0">
      <alignment vertical="top" wrapText="1"/>
      <protection locked="0"/>
    </xf>
    <xf numFmtId="270" fontId="41" fillId="0" borderId="0" applyFill="0" applyBorder="0">
      <protection locked="0"/>
    </xf>
    <xf numFmtId="271" fontId="41" fillId="0" borderId="0" applyFill="0" applyBorder="0">
      <protection locked="0"/>
    </xf>
    <xf numFmtId="316" fontId="63" fillId="0" borderId="0" applyNumberFormat="0" applyFill="0" applyBorder="0" applyAlignment="0" applyProtection="0"/>
    <xf numFmtId="169" fontId="195" fillId="6" borderId="0">
      <protection locked="0"/>
    </xf>
    <xf numFmtId="0" fontId="41" fillId="0" borderId="10">
      <alignment horizontal="right"/>
    </xf>
    <xf numFmtId="245" fontId="195" fillId="6" borderId="0" applyBorder="0">
      <alignment horizontal="right"/>
      <protection locked="0"/>
    </xf>
    <xf numFmtId="0" fontId="41" fillId="0" borderId="0"/>
    <xf numFmtId="317" fontId="194" fillId="0" borderId="0" applyFill="0" applyBorder="0" applyProtection="0"/>
    <xf numFmtId="318" fontId="194" fillId="0" borderId="0" applyFill="0" applyBorder="0" applyProtection="0"/>
    <xf numFmtId="0" fontId="159" fillId="0" borderId="0" applyNumberFormat="0" applyFill="0" applyBorder="0" applyAlignment="0">
      <protection locked="0"/>
    </xf>
    <xf numFmtId="0" fontId="129" fillId="0" borderId="0" applyFill="0" applyBorder="0">
      <alignment horizontal="right"/>
      <protection locked="0"/>
    </xf>
    <xf numFmtId="278" fontId="49" fillId="0" borderId="0" applyFill="0" applyBorder="0">
      <protection locked="0"/>
    </xf>
    <xf numFmtId="319" fontId="49" fillId="0" borderId="0" applyFill="0" applyBorder="0">
      <protection locked="0"/>
    </xf>
    <xf numFmtId="279" fontId="49" fillId="0" borderId="0" applyFill="0" applyBorder="0">
      <protection locked="0"/>
    </xf>
    <xf numFmtId="280" fontId="49" fillId="0" borderId="0" applyFill="0" applyBorder="0">
      <protection locked="0"/>
    </xf>
    <xf numFmtId="281" fontId="41" fillId="11" borderId="57">
      <alignment vertical="top"/>
      <protection locked="0"/>
    </xf>
    <xf numFmtId="282" fontId="41" fillId="11" borderId="57">
      <alignment vertical="top"/>
      <protection locked="0"/>
    </xf>
    <xf numFmtId="283" fontId="41" fillId="11" borderId="57">
      <alignment vertical="top"/>
      <protection locked="0"/>
    </xf>
    <xf numFmtId="284" fontId="41" fillId="11" borderId="57">
      <alignment vertical="top"/>
      <protection locked="0"/>
    </xf>
    <xf numFmtId="285" fontId="41" fillId="11" borderId="57">
      <alignment vertical="top"/>
      <protection locked="0"/>
    </xf>
    <xf numFmtId="277" fontId="41" fillId="0" borderId="0" applyFill="0" applyBorder="0">
      <protection locked="0"/>
    </xf>
    <xf numFmtId="273" fontId="41" fillId="0" borderId="0" applyFill="0" applyBorder="0">
      <protection locked="0"/>
    </xf>
    <xf numFmtId="286" fontId="41" fillId="0" borderId="0" applyFill="0" applyBorder="0">
      <protection locked="0"/>
    </xf>
    <xf numFmtId="287" fontId="41" fillId="0" borderId="0" applyFill="0" applyBorder="0">
      <protection locked="0"/>
    </xf>
    <xf numFmtId="288" fontId="41" fillId="0" borderId="0" applyFill="0" applyBorder="0">
      <protection locked="0"/>
    </xf>
    <xf numFmtId="289" fontId="41" fillId="11" borderId="57">
      <alignment vertical="top"/>
      <protection locked="0"/>
    </xf>
    <xf numFmtId="290" fontId="41" fillId="11" borderId="57">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224" fontId="63" fillId="0" borderId="0" applyFill="0" applyBorder="0">
      <alignment horizontal="right"/>
      <protection locked="0"/>
    </xf>
    <xf numFmtId="0" fontId="41" fillId="11" borderId="57">
      <alignment vertical="top"/>
    </xf>
    <xf numFmtId="0" fontId="41" fillId="11" borderId="57">
      <alignment vertical="top" wrapText="1"/>
      <protection locked="0"/>
    </xf>
    <xf numFmtId="0" fontId="75" fillId="11" borderId="57">
      <alignment vertical="top"/>
      <protection locked="0"/>
    </xf>
    <xf numFmtId="49" fontId="49" fillId="0" borderId="0" applyFill="0" applyBorder="0">
      <alignment horizontal="center"/>
      <protection locked="0"/>
    </xf>
    <xf numFmtId="49" fontId="49" fillId="0" borderId="0" applyFill="0" applyBorder="0">
      <alignment horizontal="center" wrapText="1"/>
      <protection locked="0"/>
    </xf>
    <xf numFmtId="0" fontId="41" fillId="11" borderId="0"/>
    <xf numFmtId="4" fontId="113" fillId="50" borderId="0"/>
    <xf numFmtId="0" fontId="92" fillId="0" borderId="0"/>
    <xf numFmtId="0" fontId="115" fillId="0" borderId="0"/>
    <xf numFmtId="49" fontId="75" fillId="0" borderId="0" applyFill="0" applyBorder="0">
      <alignment vertical="top"/>
    </xf>
    <xf numFmtId="49" fontId="75" fillId="0" borderId="0" applyFill="0" applyBorder="0">
      <alignment vertical="top" wrapText="1"/>
    </xf>
    <xf numFmtId="320" fontId="150" fillId="0" borderId="0" applyFont="0" applyFill="0" applyBorder="0" applyAlignment="0" applyProtection="0"/>
    <xf numFmtId="169" fontId="208" fillId="0" borderId="0"/>
    <xf numFmtId="169" fontId="209" fillId="0" borderId="0"/>
    <xf numFmtId="321" fontId="41" fillId="0" borderId="0" applyFont="0" applyFill="0" applyBorder="0" applyAlignment="0" applyProtection="0"/>
    <xf numFmtId="325" fontId="41" fillId="0" borderId="0" applyFont="0" applyFill="0" applyBorder="0" applyAlignment="0" applyProtection="0"/>
    <xf numFmtId="326" fontId="41" fillId="0" borderId="0" applyFont="0" applyFill="0" applyBorder="0" applyAlignment="0" applyProtection="0"/>
    <xf numFmtId="169" fontId="41" fillId="0" borderId="0"/>
    <xf numFmtId="0" fontId="92" fillId="0" borderId="0" applyFont="0" applyFill="0" applyBorder="0" applyProtection="0">
      <alignment horizontal="right"/>
    </xf>
    <xf numFmtId="331" fontId="75" fillId="0" borderId="0" applyFill="0" applyBorder="0"/>
    <xf numFmtId="0" fontId="41" fillId="0" borderId="0" applyFill="0" applyBorder="0" applyAlignment="0">
      <alignment horizontal="right"/>
    </xf>
    <xf numFmtId="332" fontId="63" fillId="0" borderId="0" applyFont="0" applyFill="0" applyBorder="0" applyAlignment="0" applyProtection="0"/>
    <xf numFmtId="0" fontId="77" fillId="0" borderId="0" applyFont="0" applyFill="0" applyBorder="0" applyAlignment="0" applyProtection="0"/>
    <xf numFmtId="333" fontId="75" fillId="0" borderId="0"/>
    <xf numFmtId="2" fontId="41" fillId="0" borderId="0" applyFont="0" applyFill="0" applyAlignment="0" applyProtection="0">
      <alignment horizontal="center"/>
    </xf>
    <xf numFmtId="0" fontId="214" fillId="0" borderId="60" applyBorder="0" applyAlignment="0" applyProtection="0">
      <alignment horizontal="center"/>
    </xf>
    <xf numFmtId="0" fontId="55" fillId="0" borderId="10" applyNumberFormat="0" applyFont="0" applyBorder="0" applyAlignment="0" applyProtection="0">
      <alignment horizontal="center"/>
    </xf>
    <xf numFmtId="169" fontId="75" fillId="0" borderId="0" applyNumberFormat="0" applyAlignment="0"/>
    <xf numFmtId="0" fontId="41" fillId="0" borderId="0" applyFont="0" applyBorder="0" applyAlignment="0">
      <protection hidden="1"/>
    </xf>
    <xf numFmtId="224" fontId="41" fillId="0" borderId="0"/>
    <xf numFmtId="0" fontId="41" fillId="0" borderId="0">
      <alignment horizontal="right"/>
    </xf>
    <xf numFmtId="0" fontId="55" fillId="0" borderId="0" applyProtection="0"/>
    <xf numFmtId="203" fontId="220" fillId="8" borderId="0" applyBorder="0">
      <alignment vertical="center"/>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228" fillId="0" borderId="0">
      <alignment horizontal="right"/>
    </xf>
    <xf numFmtId="334" fontId="67" fillId="0" borderId="0" applyFill="0" applyBorder="0" applyProtection="0"/>
    <xf numFmtId="317" fontId="67" fillId="0" borderId="0" applyFill="0" applyBorder="0" applyProtection="0"/>
    <xf numFmtId="318" fontId="67" fillId="0" borderId="0" applyFill="0" applyBorder="0" applyProtection="0"/>
    <xf numFmtId="0" fontId="41" fillId="11" borderId="10"/>
    <xf numFmtId="37" fontId="229" fillId="0" borderId="0"/>
    <xf numFmtId="37" fontId="84" fillId="0" borderId="0"/>
    <xf numFmtId="245" fontId="177" fillId="6" borderId="10">
      <alignment horizontal="right"/>
      <protection locked="0"/>
    </xf>
    <xf numFmtId="0" fontId="230" fillId="0" borderId="0"/>
    <xf numFmtId="0" fontId="231" fillId="10" borderId="0">
      <alignment horizontal="right"/>
    </xf>
    <xf numFmtId="40" fontId="232" fillId="8" borderId="0">
      <alignment horizontal="right"/>
    </xf>
    <xf numFmtId="0" fontId="233" fillId="8" borderId="0">
      <alignment horizontal="right"/>
    </xf>
    <xf numFmtId="0" fontId="234" fillId="8" borderId="13"/>
    <xf numFmtId="0" fontId="234" fillId="0" borderId="0" applyBorder="0">
      <alignment horizontal="centerContinuous"/>
    </xf>
    <xf numFmtId="0" fontId="235" fillId="0" borderId="0" applyBorder="0">
      <alignment horizontal="centerContinuous"/>
    </xf>
    <xf numFmtId="0" fontId="236" fillId="0" borderId="0" applyProtection="0">
      <alignment horizontal="left"/>
    </xf>
    <xf numFmtId="1" fontId="41" fillId="0" borderId="0" applyProtection="0">
      <alignment horizontal="right" vertical="center"/>
    </xf>
    <xf numFmtId="0" fontId="115" fillId="0" borderId="0" applyFont="0">
      <alignment horizontal="right"/>
    </xf>
    <xf numFmtId="0" fontId="102" fillId="0" borderId="0">
      <alignment horizontal="right"/>
    </xf>
    <xf numFmtId="0" fontId="129" fillId="0" borderId="0" applyFont="0" applyFill="0" applyBorder="0" applyAlignment="0" applyProtection="0"/>
    <xf numFmtId="169" fontId="238" fillId="0" borderId="0" applyFont="0" applyFill="0" applyBorder="0" applyAlignment="0" applyProtection="0"/>
    <xf numFmtId="10" fontId="238" fillId="0" borderId="0" applyFont="0" applyFill="0" applyBorder="0" applyAlignment="0" applyProtection="0"/>
    <xf numFmtId="9" fontId="77" fillId="0" borderId="0" applyFont="0" applyFill="0" applyBorder="0" applyAlignment="0" applyProtection="0"/>
    <xf numFmtId="10" fontId="41" fillId="0" borderId="0" applyFont="0" applyFill="0" applyBorder="0" applyAlignment="0" applyProtection="0"/>
    <xf numFmtId="3" fontId="41" fillId="0" borderId="0"/>
    <xf numFmtId="0" fontId="194" fillId="54" borderId="0" applyProtection="0">
      <alignment horizontal="right"/>
    </xf>
    <xf numFmtId="0" fontId="41" fillId="0" borderId="0" applyFill="0" applyBorder="0" applyProtection="0">
      <alignment horizontal="right"/>
    </xf>
    <xf numFmtId="0" fontId="48" fillId="0" borderId="0"/>
    <xf numFmtId="9" fontId="41" fillId="0" borderId="0" applyFont="0" applyFill="0" applyBorder="0" applyAlignment="0" applyProtection="0"/>
    <xf numFmtId="0" fontId="78" fillId="0" borderId="0" applyFont="0" applyFill="0" applyBorder="0" applyProtection="0">
      <alignment horizontal="right"/>
    </xf>
    <xf numFmtId="335" fontId="67" fillId="0" borderId="0" applyFill="0" applyBorder="0" applyProtection="0"/>
    <xf numFmtId="336" fontId="67" fillId="0" borderId="0" applyFill="0" applyBorder="0" applyProtection="0"/>
    <xf numFmtId="337" fontId="67" fillId="0" borderId="0" applyFill="0" applyBorder="0" applyProtection="0"/>
    <xf numFmtId="338" fontId="67" fillId="0" borderId="0" applyFill="0" applyBorder="0" applyProtection="0"/>
    <xf numFmtId="169" fontId="60" fillId="0" borderId="0" applyFont="0" applyFill="0" applyBorder="0" applyAlignment="0" applyProtection="0"/>
    <xf numFmtId="0" fontId="78" fillId="0" borderId="0"/>
    <xf numFmtId="0" fontId="63" fillId="0" borderId="0" applyFill="0" applyBorder="0">
      <alignment horizontal="right"/>
      <protection locked="0"/>
    </xf>
    <xf numFmtId="0" fontId="75" fillId="0" borderId="0">
      <alignment horizontal="center"/>
    </xf>
    <xf numFmtId="3" fontId="41" fillId="0" borderId="0"/>
    <xf numFmtId="0" fontId="78" fillId="0" borderId="0" applyProtection="0">
      <alignment horizontal="right"/>
    </xf>
    <xf numFmtId="0" fontId="78" fillId="0" borderId="0">
      <alignment horizontal="right"/>
      <protection locked="0"/>
    </xf>
    <xf numFmtId="0" fontId="76" fillId="0" borderId="0"/>
    <xf numFmtId="9" fontId="41" fillId="0" borderId="42"/>
    <xf numFmtId="10" fontId="41" fillId="0" borderId="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18" fillId="0" borderId="19">
      <alignment horizontal="center"/>
    </xf>
    <xf numFmtId="0" fontId="129" fillId="55" borderId="0" applyNumberFormat="0" applyFont="0" applyBorder="0" applyAlignment="0" applyProtection="0"/>
    <xf numFmtId="0" fontId="55" fillId="0" borderId="0">
      <alignment vertical="top"/>
    </xf>
    <xf numFmtId="0" fontId="63" fillId="0" borderId="0">
      <alignment horizontal="right"/>
      <protection locked="0"/>
    </xf>
    <xf numFmtId="339" fontId="63" fillId="0" borderId="0" applyFont="0" applyFill="0" applyBorder="0" applyAlignment="0" applyProtection="0"/>
    <xf numFmtId="49" fontId="50" fillId="0" borderId="0">
      <alignment horizontal="right"/>
    </xf>
    <xf numFmtId="3" fontId="41" fillId="6" borderId="0"/>
    <xf numFmtId="4" fontId="41" fillId="6" borderId="0"/>
    <xf numFmtId="181" fontId="240" fillId="0" borderId="61" applyNumberFormat="0" applyFont="0" applyFill="0" applyBorder="0" applyAlignment="0"/>
    <xf numFmtId="0" fontId="241" fillId="0" borderId="0" applyNumberFormat="0" applyFill="0" applyBorder="0" applyAlignment="0" applyProtection="0">
      <alignment horizontal="left"/>
    </xf>
    <xf numFmtId="0" fontId="41" fillId="0" borderId="0" applyFill="0" applyBorder="0" applyProtection="0">
      <alignment horizontal="right"/>
    </xf>
    <xf numFmtId="0" fontId="38" fillId="11" borderId="39" applyProtection="0"/>
    <xf numFmtId="177" fontId="242" fillId="0" borderId="62" applyNumberFormat="0" applyFont="0" applyFill="0" applyAlignment="0" applyProtection="0">
      <alignment horizontal="right" vertical="center"/>
    </xf>
    <xf numFmtId="4" fontId="243" fillId="11" borderId="63" applyNumberFormat="0" applyProtection="0">
      <alignment vertical="center"/>
    </xf>
    <xf numFmtId="4" fontId="244" fillId="11" borderId="63" applyNumberFormat="0" applyProtection="0">
      <alignment vertical="center"/>
    </xf>
    <xf numFmtId="4" fontId="245" fillId="11" borderId="63" applyNumberFormat="0" applyProtection="0">
      <alignment horizontal="left" vertical="center" indent="1"/>
    </xf>
    <xf numFmtId="4" fontId="76" fillId="11" borderId="64" applyNumberFormat="0" applyProtection="0">
      <alignment horizontal="left" vertical="center" indent="1"/>
    </xf>
    <xf numFmtId="4" fontId="245" fillId="14" borderId="0" applyNumberFormat="0" applyProtection="0">
      <alignment horizontal="left" vertical="center" indent="1"/>
    </xf>
    <xf numFmtId="4" fontId="245" fillId="56" borderId="63" applyNumberFormat="0" applyProtection="0">
      <alignment horizontal="right" vertical="center"/>
    </xf>
    <xf numFmtId="4" fontId="245" fillId="57" borderId="63" applyNumberFormat="0" applyProtection="0">
      <alignment horizontal="right" vertical="center"/>
    </xf>
    <xf numFmtId="4" fontId="245" fillId="39" borderId="63" applyNumberFormat="0" applyProtection="0">
      <alignment horizontal="right" vertical="center"/>
    </xf>
    <xf numFmtId="4" fontId="245" fillId="51" borderId="63" applyNumberFormat="0" applyProtection="0">
      <alignment horizontal="right" vertical="center"/>
    </xf>
    <xf numFmtId="4" fontId="245" fillId="58" borderId="63" applyNumberFormat="0" applyProtection="0">
      <alignment horizontal="right" vertical="center"/>
    </xf>
    <xf numFmtId="4" fontId="245" fillId="59" borderId="63" applyNumberFormat="0" applyProtection="0">
      <alignment horizontal="right" vertical="center"/>
    </xf>
    <xf numFmtId="4" fontId="245" fillId="60" borderId="63" applyNumberFormat="0" applyProtection="0">
      <alignment horizontal="right" vertical="center"/>
    </xf>
    <xf numFmtId="4" fontId="245" fillId="61" borderId="63" applyNumberFormat="0" applyProtection="0">
      <alignment horizontal="right" vertical="center"/>
    </xf>
    <xf numFmtId="4" fontId="245" fillId="62" borderId="63" applyNumberFormat="0" applyProtection="0">
      <alignment horizontal="right" vertical="center"/>
    </xf>
    <xf numFmtId="4" fontId="243" fillId="63" borderId="65" applyNumberFormat="0" applyProtection="0">
      <alignment horizontal="left" vertical="center" indent="1"/>
    </xf>
    <xf numFmtId="4" fontId="243" fillId="38" borderId="0" applyNumberFormat="0" applyProtection="0">
      <alignment horizontal="left" vertical="center" indent="1"/>
    </xf>
    <xf numFmtId="4" fontId="243" fillId="14" borderId="0" applyNumberFormat="0" applyProtection="0">
      <alignment horizontal="left" vertical="center" indent="1"/>
    </xf>
    <xf numFmtId="4" fontId="245" fillId="38" borderId="63" applyNumberFormat="0" applyProtection="0">
      <alignment horizontal="right" vertical="center"/>
    </xf>
    <xf numFmtId="4" fontId="76" fillId="38" borderId="0" applyNumberFormat="0" applyProtection="0">
      <alignment horizontal="left" vertical="center" indent="1"/>
    </xf>
    <xf numFmtId="4" fontId="76" fillId="14" borderId="0" applyNumberFormat="0" applyProtection="0">
      <alignment horizontal="left" vertical="center" indent="1"/>
    </xf>
    <xf numFmtId="0" fontId="41" fillId="64" borderId="64" applyNumberFormat="0" applyProtection="0">
      <alignment horizontal="left" vertical="center" indent="1"/>
    </xf>
    <xf numFmtId="0" fontId="41" fillId="13" borderId="64" applyNumberFormat="0" applyProtection="0">
      <alignment horizontal="left" vertical="center" indent="1"/>
    </xf>
    <xf numFmtId="0" fontId="41" fillId="6" borderId="64" applyNumberFormat="0" applyProtection="0">
      <alignment horizontal="left" vertical="center" indent="1"/>
    </xf>
    <xf numFmtId="0" fontId="41" fillId="41" borderId="64" applyNumberFormat="0" applyProtection="0">
      <alignment horizontal="left" vertical="center" indent="1"/>
    </xf>
    <xf numFmtId="4" fontId="245" fillId="45" borderId="63" applyNumberFormat="0" applyProtection="0">
      <alignment vertical="center"/>
    </xf>
    <xf numFmtId="4" fontId="246" fillId="45" borderId="63" applyNumberFormat="0" applyProtection="0">
      <alignment vertical="center"/>
    </xf>
    <xf numFmtId="4" fontId="243" fillId="38" borderId="66" applyNumberFormat="0" applyProtection="0">
      <alignment horizontal="left" vertical="center" indent="1"/>
    </xf>
    <xf numFmtId="4" fontId="76" fillId="10" borderId="64" applyNumberFormat="0" applyProtection="0">
      <alignment horizontal="left" vertical="center" indent="1"/>
    </xf>
    <xf numFmtId="4" fontId="245" fillId="45" borderId="63" applyNumberFormat="0" applyProtection="0">
      <alignment horizontal="right" vertical="center"/>
    </xf>
    <xf numFmtId="4" fontId="246" fillId="45" borderId="63" applyNumberFormat="0" applyProtection="0">
      <alignment horizontal="right" vertical="center"/>
    </xf>
    <xf numFmtId="4" fontId="243" fillId="38" borderId="63" applyNumberFormat="0" applyProtection="0">
      <alignment horizontal="left" vertical="center" indent="1"/>
    </xf>
    <xf numFmtId="4" fontId="247" fillId="54" borderId="66" applyNumberFormat="0" applyProtection="0">
      <alignment horizontal="left" vertical="center" indent="1"/>
    </xf>
    <xf numFmtId="4" fontId="248" fillId="45" borderId="63" applyNumberFormat="0" applyProtection="0">
      <alignment horizontal="right" vertical="center"/>
    </xf>
    <xf numFmtId="0" fontId="41" fillId="0" borderId="0" applyNumberFormat="0" applyFont="0" applyFill="0" applyBorder="0" applyAlignment="0" applyProtection="0"/>
    <xf numFmtId="0" fontId="149" fillId="65" borderId="12">
      <alignment horizontal="left"/>
    </xf>
    <xf numFmtId="14" fontId="63" fillId="0" borderId="0" applyFill="0" applyBorder="0">
      <alignment horizontal="right"/>
      <protection hidden="1"/>
    </xf>
    <xf numFmtId="181" fontId="249" fillId="0" borderId="0">
      <alignment horizontal="left"/>
    </xf>
    <xf numFmtId="0" fontId="250" fillId="12" borderId="0"/>
    <xf numFmtId="0" fontId="250" fillId="12" borderId="0">
      <alignment wrapText="1"/>
    </xf>
    <xf numFmtId="0" fontId="41" fillId="48" borderId="10">
      <alignment horizontal="center" vertical="center" wrapText="1"/>
      <protection hidden="1"/>
    </xf>
    <xf numFmtId="0" fontId="182" fillId="0" borderId="0" applyFill="0" applyBorder="0">
      <alignment vertical="top"/>
    </xf>
    <xf numFmtId="0" fontId="182" fillId="0" borderId="0" applyFill="0" applyBorder="0">
      <alignment horizontal="left" vertical="top" indent="1"/>
    </xf>
    <xf numFmtId="0" fontId="182" fillId="0" borderId="0" applyFill="0" applyBorder="0">
      <alignment horizontal="left" vertical="top" indent="2"/>
    </xf>
    <xf numFmtId="0" fontId="182" fillId="0" borderId="0" applyFill="0" applyBorder="0">
      <alignment horizontal="left" vertical="top" indent="3"/>
    </xf>
    <xf numFmtId="0" fontId="60" fillId="66" borderId="0" applyNumberFormat="0" applyFont="0" applyBorder="0" applyAlignment="0">
      <protection locked="0"/>
    </xf>
    <xf numFmtId="0" fontId="242" fillId="6" borderId="67" applyNumberFormat="0" applyFont="0" applyBorder="0" applyAlignment="0" applyProtection="0"/>
    <xf numFmtId="0" fontId="251" fillId="6" borderId="6"/>
    <xf numFmtId="14" fontId="55" fillId="0" borderId="8">
      <alignment horizontal="centerContinuous"/>
    </xf>
    <xf numFmtId="0" fontId="191" fillId="0" borderId="0" applyFont="0" applyFill="0" applyBorder="0">
      <alignment horizontal="right"/>
    </xf>
    <xf numFmtId="0" fontId="121" fillId="0" borderId="0" applyFill="0" applyBorder="0" applyAlignment="0" applyProtection="0"/>
    <xf numFmtId="177" fontId="252" fillId="0" borderId="0"/>
    <xf numFmtId="340" fontId="41" fillId="0" borderId="0" applyFont="0" applyFill="0" applyBorder="0" applyAlignment="0" applyProtection="0"/>
    <xf numFmtId="3" fontId="75" fillId="0" borderId="0"/>
    <xf numFmtId="1" fontId="55" fillId="0" borderId="0" applyBorder="0">
      <alignment horizontal="left" vertical="top" wrapText="1"/>
    </xf>
    <xf numFmtId="181" fontId="253" fillId="0" borderId="0">
      <alignment horizontal="left"/>
    </xf>
    <xf numFmtId="0" fontId="75" fillId="0" borderId="0" applyFill="0" applyBorder="0">
      <alignment vertical="top"/>
    </xf>
    <xf numFmtId="0" fontId="75" fillId="0" borderId="0" applyFill="0" applyBorder="0">
      <alignment horizontal="left" vertical="top" indent="1"/>
    </xf>
    <xf numFmtId="0" fontId="75" fillId="0" borderId="0" applyFill="0" applyBorder="0">
      <alignment horizontal="left" vertical="top" indent="2"/>
    </xf>
    <xf numFmtId="0" fontId="75" fillId="0" borderId="0" applyFill="0" applyBorder="0">
      <alignment horizontal="left" vertical="top" indent="3"/>
    </xf>
    <xf numFmtId="0" fontId="75" fillId="0" borderId="0" applyFill="0" applyBorder="0">
      <alignment horizontal="left" vertical="top" indent="4"/>
    </xf>
    <xf numFmtId="172" fontId="102" fillId="0" borderId="0"/>
    <xf numFmtId="0" fontId="255" fillId="67" borderId="68">
      <alignment horizontal="center" wrapText="1"/>
    </xf>
    <xf numFmtId="0" fontId="41" fillId="51" borderId="10"/>
    <xf numFmtId="0" fontId="63" fillId="0" borderId="0" applyNumberFormat="0" applyFill="0">
      <alignment vertical="center"/>
    </xf>
    <xf numFmtId="0" fontId="72" fillId="0" borderId="0">
      <alignment horizontal="left" indent="2"/>
    </xf>
    <xf numFmtId="0" fontId="256" fillId="0" borderId="0" applyNumberFormat="0" applyBorder="0" applyProtection="0">
      <alignment vertical="top"/>
    </xf>
    <xf numFmtId="0" fontId="257" fillId="0" borderId="0">
      <alignment vertical="top"/>
    </xf>
    <xf numFmtId="0" fontId="258" fillId="64" borderId="0"/>
    <xf numFmtId="0" fontId="72" fillId="0" borderId="0"/>
    <xf numFmtId="0" fontId="259" fillId="6" borderId="12"/>
    <xf numFmtId="3" fontId="260" fillId="0" borderId="0"/>
    <xf numFmtId="3" fontId="261" fillId="0" borderId="0"/>
    <xf numFmtId="0" fontId="38" fillId="0" borderId="1"/>
    <xf numFmtId="0" fontId="41" fillId="0" borderId="0" applyFill="0" applyBorder="0" applyProtection="0"/>
    <xf numFmtId="173" fontId="41"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177" fontId="41" fillId="0" borderId="0" applyFill="0" applyBorder="0" applyProtection="0"/>
    <xf numFmtId="179" fontId="41" fillId="0" borderId="0" applyFill="0" applyBorder="0" applyProtection="0"/>
    <xf numFmtId="0" fontId="63" fillId="0" borderId="0" applyFill="0" applyBorder="0" applyProtection="0"/>
    <xf numFmtId="185" fontId="63" fillId="0" borderId="0" applyFill="0" applyBorder="0" applyProtection="0"/>
    <xf numFmtId="224" fontId="41" fillId="0" borderId="0" applyFill="0" applyBorder="0" applyProtection="0"/>
    <xf numFmtId="246" fontId="63" fillId="0" borderId="0" applyFill="0" applyBorder="0" applyProtection="0"/>
    <xf numFmtId="0" fontId="41" fillId="0" borderId="0"/>
    <xf numFmtId="0" fontId="41" fillId="0" borderId="0"/>
    <xf numFmtId="291" fontId="143" fillId="0" borderId="0" applyFill="0" applyBorder="0" applyAlignment="0" applyProtection="0">
      <alignment vertical="center"/>
    </xf>
    <xf numFmtId="303" fontId="41" fillId="0" borderId="0" applyFont="0" applyFill="0" applyBorder="0" applyAlignment="0" applyProtection="0">
      <alignment vertical="center"/>
    </xf>
    <xf numFmtId="0" fontId="78" fillId="0" borderId="0" applyFill="0" applyBorder="0" applyProtection="0"/>
    <xf numFmtId="3" fontId="41" fillId="6" borderId="0"/>
    <xf numFmtId="43" fontId="41" fillId="0" borderId="0" applyFont="0" applyFill="0" applyBorder="0" applyAlignment="0" applyProtection="0"/>
    <xf numFmtId="0" fontId="188" fillId="0" borderId="55" applyNumberFormat="0" applyFill="0" applyBorder="0" applyAlignment="0" applyProtection="0">
      <alignment horizontal="left"/>
    </xf>
    <xf numFmtId="0" fontId="59" fillId="0" borderId="0" applyFill="0" applyBorder="0" applyProtection="0">
      <alignment horizontal="center" vertical="center"/>
    </xf>
    <xf numFmtId="0" fontId="41" fillId="0" borderId="0" applyBorder="0" applyProtection="0">
      <alignment vertical="center"/>
    </xf>
    <xf numFmtId="0" fontId="41" fillId="0" borderId="2" applyBorder="0" applyProtection="0">
      <alignment horizontal="right" vertical="center"/>
    </xf>
    <xf numFmtId="0" fontId="41" fillId="68" borderId="0" applyBorder="0" applyProtection="0">
      <alignment horizontal="centerContinuous" vertical="center"/>
    </xf>
    <xf numFmtId="0" fontId="41" fillId="19" borderId="2" applyBorder="0" applyProtection="0">
      <alignment horizontal="centerContinuous" vertical="center"/>
    </xf>
    <xf numFmtId="3" fontId="59" fillId="0" borderId="0" applyNumberFormat="0"/>
    <xf numFmtId="0" fontId="59" fillId="0" borderId="0" applyFill="0" applyBorder="0" applyProtection="0"/>
    <xf numFmtId="0" fontId="41" fillId="0" borderId="12" applyFill="0" applyBorder="0" applyProtection="0">
      <alignment horizontal="left" vertical="top"/>
    </xf>
    <xf numFmtId="0" fontId="41" fillId="47" borderId="45" applyNumberFormat="0" applyAlignment="0" applyProtection="0">
      <alignment vertical="center"/>
    </xf>
    <xf numFmtId="0" fontId="264" fillId="0" borderId="0" applyFill="0" applyBorder="0" applyProtection="0">
      <alignment vertical="top"/>
    </xf>
    <xf numFmtId="2" fontId="41" fillId="0" borderId="0"/>
    <xf numFmtId="0" fontId="160" fillId="0" borderId="0" applyNumberFormat="0" applyFont="0" applyBorder="0" applyAlignment="0"/>
    <xf numFmtId="49" fontId="63" fillId="0" borderId="2">
      <alignment vertical="center"/>
    </xf>
    <xf numFmtId="0" fontId="239" fillId="0" borderId="0" applyNumberFormat="0" applyFont="0" applyFill="0" applyBorder="0" applyProtection="0">
      <alignment wrapText="1"/>
    </xf>
    <xf numFmtId="49" fontId="76" fillId="0" borderId="0" applyFill="0" applyBorder="0" applyAlignment="0"/>
    <xf numFmtId="0" fontId="41" fillId="0" borderId="0"/>
    <xf numFmtId="164" fontId="41" fillId="0" borderId="0"/>
    <xf numFmtId="0" fontId="55" fillId="0" borderId="0" applyNumberFormat="0" applyFill="0" applyBorder="0" applyAlignment="0" applyProtection="0"/>
    <xf numFmtId="0" fontId="265" fillId="6" borderId="3" applyNumberFormat="0">
      <alignment vertical="center"/>
    </xf>
    <xf numFmtId="3" fontId="266" fillId="0" borderId="0"/>
    <xf numFmtId="245" fontId="267" fillId="0" borderId="0">
      <alignment horizontal="center"/>
    </xf>
    <xf numFmtId="0" fontId="41" fillId="0" borderId="0">
      <alignment horizontal="center"/>
    </xf>
    <xf numFmtId="0" fontId="268" fillId="0" borderId="0">
      <alignment horizontal="center"/>
    </xf>
    <xf numFmtId="0" fontId="41" fillId="6" borderId="0" applyNumberFormat="0" applyFont="0" applyBorder="0" applyAlignment="0"/>
    <xf numFmtId="0" fontId="129" fillId="0" borderId="0" applyBorder="0"/>
    <xf numFmtId="181" fontId="269" fillId="69" borderId="0" applyFill="0" applyBorder="0" applyAlignment="0" applyProtection="0">
      <alignment horizontal="left"/>
    </xf>
    <xf numFmtId="181" fontId="270" fillId="0" borderId="0" applyFill="0" applyBorder="0" applyAlignment="0" applyProtection="0">
      <alignment horizontal="left"/>
    </xf>
    <xf numFmtId="37" fontId="271" fillId="42" borderId="69" applyNumberFormat="0" applyBorder="0">
      <alignment horizontal="center"/>
    </xf>
    <xf numFmtId="38" fontId="191" fillId="50" borderId="2" applyAlignment="0"/>
    <xf numFmtId="0" fontId="38" fillId="0" borderId="0"/>
    <xf numFmtId="0" fontId="59" fillId="0" borderId="3">
      <alignment horizontal="right" wrapText="1"/>
    </xf>
    <xf numFmtId="3" fontId="59" fillId="0" borderId="2" applyNumberFormat="0"/>
    <xf numFmtId="0" fontId="41" fillId="0" borderId="1"/>
    <xf numFmtId="0" fontId="272" fillId="15" borderId="10"/>
    <xf numFmtId="0" fontId="75" fillId="0" borderId="0" applyFill="0" applyBorder="0">
      <alignment horizontal="center"/>
    </xf>
    <xf numFmtId="0" fontId="75" fillId="0" borderId="0" applyFill="0" applyBorder="0">
      <alignment horizontal="center" wrapText="1"/>
    </xf>
    <xf numFmtId="0" fontId="160" fillId="0" borderId="0"/>
    <xf numFmtId="0" fontId="153" fillId="0" borderId="0" applyAlignment="0"/>
    <xf numFmtId="0" fontId="103" fillId="0" borderId="0"/>
    <xf numFmtId="37" fontId="75" fillId="11" borderId="0" applyNumberFormat="0" applyBorder="0" applyAlignment="0" applyProtection="0"/>
    <xf numFmtId="37" fontId="75" fillId="0" borderId="0"/>
    <xf numFmtId="3" fontId="49" fillId="0" borderId="56" applyProtection="0"/>
    <xf numFmtId="38" fontId="273" fillId="0" borderId="0">
      <alignment horizontal="right"/>
      <protection locked="0"/>
    </xf>
    <xf numFmtId="0" fontId="129" fillId="0" borderId="0" applyFont="0" applyFill="0" applyBorder="0" applyAlignment="0" applyProtection="0"/>
    <xf numFmtId="0" fontId="274" fillId="0" borderId="0">
      <protection hidden="1"/>
    </xf>
    <xf numFmtId="245" fontId="189" fillId="6" borderId="0" applyNumberFormat="0" applyFont="0" applyFill="0">
      <protection locked="0"/>
    </xf>
    <xf numFmtId="0" fontId="107" fillId="59" borderId="57">
      <alignment horizontal="center" vertical="top" wrapText="1"/>
    </xf>
    <xf numFmtId="0" fontId="107" fillId="59" borderId="57">
      <alignment horizontal="center" vertical="top"/>
    </xf>
    <xf numFmtId="0" fontId="107" fillId="59" borderId="57">
      <alignment vertical="top" wrapText="1"/>
    </xf>
    <xf numFmtId="17" fontId="107" fillId="59" borderId="57">
      <alignment horizontal="center" vertical="top"/>
    </xf>
    <xf numFmtId="0" fontId="107" fillId="59" borderId="57">
      <alignment horizontal="centerContinuous" vertical="top" wrapText="1"/>
    </xf>
    <xf numFmtId="0" fontId="131" fillId="59" borderId="57">
      <alignment horizontal="center" vertical="top"/>
    </xf>
    <xf numFmtId="0" fontId="107" fillId="59" borderId="57">
      <alignment horizontal="center" textRotation="90"/>
    </xf>
    <xf numFmtId="342" fontId="107" fillId="59" borderId="57">
      <alignment horizontal="center" vertical="top"/>
    </xf>
    <xf numFmtId="0" fontId="275" fillId="0" borderId="0">
      <alignment horizontal="center" vertical="top"/>
    </xf>
    <xf numFmtId="0" fontId="55" fillId="0" borderId="0" applyFont="0" applyFill="0" applyBorder="0" applyAlignment="0" applyProtection="0">
      <alignment horizontal="right"/>
    </xf>
    <xf numFmtId="0" fontId="276" fillId="57" borderId="0"/>
    <xf numFmtId="0" fontId="41" fillId="0" borderId="2">
      <alignment horizontal="right"/>
    </xf>
    <xf numFmtId="342" fontId="38" fillId="0" borderId="0"/>
    <xf numFmtId="0" fontId="59" fillId="0" borderId="2">
      <alignment horizontal="right"/>
    </xf>
    <xf numFmtId="0" fontId="75" fillId="0" borderId="0" applyFill="0" applyProtection="0"/>
    <xf numFmtId="0" fontId="277" fillId="70" borderId="70" applyNumberFormat="0" applyFont="0" applyBorder="0" applyAlignment="0" applyProtection="0">
      <alignment horizontal="right"/>
    </xf>
    <xf numFmtId="0" fontId="55" fillId="56" borderId="10" applyNumberFormat="0" applyFont="0" applyBorder="0" applyAlignment="0" applyProtection="0">
      <alignment horizontal="center"/>
    </xf>
    <xf numFmtId="271" fontId="63" fillId="0" borderId="0" applyBorder="0" applyProtection="0"/>
    <xf numFmtId="271" fontId="63" fillId="0" borderId="0" applyBorder="0"/>
    <xf numFmtId="0" fontId="41" fillId="71" borderId="0" applyNumberFormat="0" applyFont="0" applyBorder="0" applyAlignment="0">
      <alignment vertical="top"/>
      <protection locked="0"/>
    </xf>
    <xf numFmtId="0" fontId="41" fillId="38" borderId="0" applyNumberFormat="0" applyFont="0" applyBorder="0" applyAlignment="0">
      <alignment vertical="top"/>
    </xf>
    <xf numFmtId="0" fontId="278"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7" fillId="25" borderId="37" applyNumberFormat="0" applyAlignment="0" applyProtection="0"/>
    <xf numFmtId="0" fontId="50" fillId="51" borderId="0" applyNumberFormat="0" applyAlignment="0">
      <alignment vertical="center"/>
    </xf>
    <xf numFmtId="0" fontId="297" fillId="25" borderId="37" applyNumberFormat="0" applyAlignment="0" applyProtection="0"/>
    <xf numFmtId="0" fontId="281" fillId="23" borderId="0" applyNumberFormat="0" applyBorder="0" applyAlignment="0" applyProtection="0"/>
    <xf numFmtId="0" fontId="281" fillId="24" borderId="0" applyNumberFormat="0" applyBorder="0" applyAlignment="0" applyProtection="0"/>
    <xf numFmtId="0" fontId="281" fillId="25" borderId="0" applyNumberFormat="0" applyBorder="0" applyAlignment="0" applyProtection="0"/>
    <xf numFmtId="0" fontId="281" fillId="26" borderId="0" applyNumberFormat="0" applyBorder="0" applyAlignment="0" applyProtection="0"/>
    <xf numFmtId="0" fontId="281" fillId="27" borderId="0" applyNumberFormat="0" applyBorder="0" applyAlignment="0" applyProtection="0"/>
    <xf numFmtId="0" fontId="281" fillId="28" borderId="0" applyNumberFormat="0" applyBorder="0" applyAlignment="0" applyProtection="0"/>
    <xf numFmtId="0" fontId="36" fillId="42" borderId="0" applyNumberFormat="0" applyBorder="0" applyAlignment="0" applyProtection="0"/>
    <xf numFmtId="0" fontId="281" fillId="29" borderId="0" applyNumberFormat="0" applyBorder="0" applyAlignment="0" applyProtection="0"/>
    <xf numFmtId="0" fontId="282" fillId="30" borderId="0" applyNumberFormat="0" applyBorder="0" applyAlignment="0" applyProtection="0"/>
    <xf numFmtId="0" fontId="282" fillId="27" borderId="0" applyNumberFormat="0" applyBorder="0" applyAlignment="0" applyProtection="0"/>
    <xf numFmtId="0" fontId="282" fillId="28" borderId="0" applyNumberFormat="0" applyBorder="0" applyAlignment="0" applyProtection="0"/>
    <xf numFmtId="0" fontId="282" fillId="31" borderId="0" applyNumberFormat="0" applyBorder="0" applyAlignment="0" applyProtection="0"/>
    <xf numFmtId="0" fontId="282" fillId="32" borderId="0" applyNumberFormat="0" applyBorder="0" applyAlignment="0" applyProtection="0"/>
    <xf numFmtId="0" fontId="282" fillId="33" borderId="0" applyNumberFormat="0" applyBorder="0" applyAlignment="0" applyProtection="0"/>
    <xf numFmtId="0" fontId="60" fillId="0" borderId="0"/>
    <xf numFmtId="0" fontId="282" fillId="34" borderId="0" applyNumberFormat="0" applyBorder="0" applyAlignment="0" applyProtection="0"/>
    <xf numFmtId="0" fontId="282" fillId="35" borderId="0" applyNumberFormat="0" applyBorder="0" applyAlignment="0" applyProtection="0"/>
    <xf numFmtId="0" fontId="282" fillId="36" borderId="0" applyNumberFormat="0" applyBorder="0" applyAlignment="0" applyProtection="0"/>
    <xf numFmtId="0" fontId="282" fillId="37" borderId="0" applyNumberFormat="0" applyBorder="0" applyAlignment="0" applyProtection="0"/>
    <xf numFmtId="0" fontId="283" fillId="0" borderId="0"/>
    <xf numFmtId="0" fontId="284" fillId="21" borderId="0" applyNumberFormat="0" applyBorder="0" applyAlignment="0" applyProtection="0"/>
    <xf numFmtId="0" fontId="41" fillId="0" borderId="0" applyFont="0" applyFill="0" applyBorder="0" applyAlignment="0" applyProtection="0">
      <alignment horizontal="center"/>
    </xf>
    <xf numFmtId="0" fontId="113" fillId="0" borderId="0">
      <alignment horizontal="right"/>
      <protection locked="0"/>
    </xf>
    <xf numFmtId="0" fontId="285" fillId="0" borderId="0" applyNumberFormat="0"/>
    <xf numFmtId="0" fontId="286" fillId="0" borderId="2"/>
    <xf numFmtId="0" fontId="287" fillId="0" borderId="0" applyNumberFormat="0"/>
    <xf numFmtId="0" fontId="118" fillId="0" borderId="4" applyAlignment="0" applyProtection="0"/>
    <xf numFmtId="0" fontId="288" fillId="42" borderId="37" applyNumberFormat="0" applyAlignment="0" applyProtection="0"/>
    <xf numFmtId="0" fontId="106" fillId="0" borderId="30" applyFill="0"/>
    <xf numFmtId="0" fontId="41" fillId="0" borderId="0" applyFont="0" applyFill="0" applyBorder="0" applyAlignment="0"/>
    <xf numFmtId="0" fontId="289" fillId="44" borderId="38" applyNumberFormat="0" applyAlignment="0" applyProtection="0"/>
    <xf numFmtId="0" fontId="126" fillId="0" borderId="0" applyNumberFormat="0" applyAlignment="0">
      <alignment vertical="center"/>
    </xf>
    <xf numFmtId="0" fontId="297" fillId="25" borderId="37" applyNumberFormat="0" applyAlignment="0" applyProtection="0"/>
    <xf numFmtId="0" fontId="63" fillId="0" borderId="0"/>
    <xf numFmtId="0" fontId="135" fillId="0" borderId="0" applyFont="0" applyFill="0" applyBorder="0" applyAlignment="0" applyProtection="0"/>
    <xf numFmtId="0" fontId="41" fillId="0" borderId="0" applyFont="0" applyFill="0" applyBorder="0" applyAlignment="0" applyProtection="0">
      <alignment horizontal="right"/>
    </xf>
    <xf numFmtId="0" fontId="139" fillId="0" borderId="0"/>
    <xf numFmtId="0" fontId="41" fillId="6" borderId="0">
      <protection hidden="1"/>
    </xf>
    <xf numFmtId="0" fontId="41" fillId="6" borderId="0">
      <protection hidden="1"/>
    </xf>
    <xf numFmtId="0" fontId="146" fillId="0" borderId="0" applyFill="0" applyBorder="0" applyAlignment="0" applyProtection="0">
      <alignment horizontal="left"/>
    </xf>
    <xf numFmtId="0" fontId="129" fillId="0" borderId="0" applyFill="0" applyBorder="0">
      <alignment horizontal="right"/>
      <protection locked="0"/>
    </xf>
    <xf numFmtId="293" fontId="41" fillId="0" borderId="4"/>
    <xf numFmtId="293" fontId="41" fillId="0" borderId="18"/>
    <xf numFmtId="0" fontId="50" fillId="0" borderId="0" applyFont="0" applyFill="0" applyBorder="0" applyAlignment="0" applyProtection="0">
      <alignment vertical="center"/>
    </xf>
    <xf numFmtId="267" fontId="173" fillId="0" borderId="0" applyFont="0" applyFill="0" applyBorder="0" applyAlignment="0" applyProtection="0"/>
    <xf numFmtId="0" fontId="50" fillId="51" borderId="0" applyNumberFormat="0" applyAlignment="0">
      <alignment vertical="center"/>
    </xf>
    <xf numFmtId="0" fontId="78" fillId="0" borderId="0" applyNumberFormat="0">
      <alignment horizontal="right"/>
    </xf>
    <xf numFmtId="0" fontId="41" fillId="0" borderId="0">
      <alignment horizontal="right"/>
    </xf>
    <xf numFmtId="0" fontId="155" fillId="0" borderId="0"/>
    <xf numFmtId="0" fontId="156" fillId="0" borderId="0">
      <protection locked="0"/>
    </xf>
    <xf numFmtId="0" fontId="297" fillId="25" borderId="37" applyNumberFormat="0" applyAlignment="0" applyProtection="0"/>
    <xf numFmtId="0" fontId="208" fillId="0" borderId="0"/>
    <xf numFmtId="0" fontId="50" fillId="51" borderId="0" applyNumberFormat="0" applyAlignment="0">
      <alignment vertical="center"/>
    </xf>
    <xf numFmtId="0" fontId="50" fillId="8" borderId="2">
      <alignment horizontal="right" vertical="center"/>
    </xf>
    <xf numFmtId="346" fontId="41" fillId="0" borderId="0" applyFont="0" applyFill="0" applyBorder="0" applyAlignment="0" applyProtection="0"/>
    <xf numFmtId="0" fontId="290" fillId="0" borderId="0" applyNumberFormat="0" applyFill="0" applyBorder="0" applyAlignment="0" applyProtection="0"/>
    <xf numFmtId="345" fontId="173" fillId="0" borderId="0" applyFont="0" applyFill="0" applyBorder="0" applyAlignment="0" applyProtection="0"/>
    <xf numFmtId="0" fontId="50" fillId="0" borderId="4" applyBorder="0"/>
    <xf numFmtId="0" fontId="291" fillId="22" borderId="0" applyNumberFormat="0" applyBorder="0" applyAlignment="0" applyProtection="0"/>
    <xf numFmtId="0" fontId="208" fillId="0" borderId="0"/>
    <xf numFmtId="0" fontId="41" fillId="51" borderId="10" applyNumberFormat="0" applyFont="0" applyBorder="0" applyAlignment="0" applyProtection="0"/>
    <xf numFmtId="0" fontId="41" fillId="51" borderId="0" applyNumberFormat="0" applyFont="0" applyAlignment="0"/>
    <xf numFmtId="0" fontId="292" fillId="0" borderId="0">
      <alignment horizontal="center"/>
    </xf>
    <xf numFmtId="0" fontId="293" fillId="0" borderId="0" applyNumberFormat="0" applyFill="0" applyBorder="0" applyAlignment="0" applyProtection="0"/>
    <xf numFmtId="0" fontId="294" fillId="0" borderId="0" applyNumberFormat="0" applyFill="0" applyBorder="0" applyAlignment="0" applyProtection="0"/>
    <xf numFmtId="0" fontId="295" fillId="0" borderId="54" applyNumberFormat="0" applyFill="0" applyAlignment="0" applyProtection="0"/>
    <xf numFmtId="0" fontId="295" fillId="0" borderId="0" applyNumberFormat="0" applyFill="0" applyBorder="0" applyAlignment="0" applyProtection="0"/>
    <xf numFmtId="0" fontId="296" fillId="0" borderId="0">
      <alignment horizontal="left"/>
    </xf>
    <xf numFmtId="0" fontId="189" fillId="6" borderId="0" applyBorder="0" applyAlignment="0"/>
    <xf numFmtId="0" fontId="190" fillId="6" borderId="2" applyNumberFormat="0" applyFill="0" applyBorder="0"/>
    <xf numFmtId="0" fontId="63" fillId="0" borderId="0" applyNumberFormat="0" applyFill="0" applyBorder="0" applyAlignment="0" applyProtection="0"/>
    <xf numFmtId="0" fontId="297" fillId="25" borderId="37" applyNumberFormat="0" applyAlignment="0" applyProtection="0"/>
    <xf numFmtId="0" fontId="195" fillId="6" borderId="0">
      <protection locked="0"/>
    </xf>
    <xf numFmtId="3" fontId="41" fillId="0" borderId="10"/>
    <xf numFmtId="0" fontId="195" fillId="6" borderId="0" applyBorder="0">
      <alignment horizontal="right"/>
      <protection locked="0"/>
    </xf>
    <xf numFmtId="0" fontId="298" fillId="25" borderId="37" applyNumberFormat="0" applyAlignment="0" applyProtection="0"/>
    <xf numFmtId="0" fontId="50" fillId="0" borderId="71" applyNumberFormat="0" applyAlignment="0">
      <alignment vertical="center"/>
    </xf>
    <xf numFmtId="0" fontId="50" fillId="0" borderId="72" applyNumberFormat="0" applyAlignment="0">
      <alignment vertical="center"/>
      <protection locked="0"/>
    </xf>
    <xf numFmtId="0" fontId="50" fillId="72" borderId="72" applyNumberFormat="0" applyAlignment="0">
      <alignment vertical="center"/>
      <protection locked="0"/>
    </xf>
    <xf numFmtId="0" fontId="50" fillId="51" borderId="0" applyNumberFormat="0" applyAlignment="0">
      <alignment vertical="center"/>
    </xf>
    <xf numFmtId="0" fontId="50" fillId="71" borderId="0" applyNumberFormat="0" applyAlignment="0">
      <alignment vertical="center"/>
    </xf>
    <xf numFmtId="0" fontId="50" fillId="0" borderId="73" applyNumberFormat="0" applyAlignment="0">
      <alignment vertical="center"/>
      <protection locked="0"/>
    </xf>
    <xf numFmtId="0" fontId="63" fillId="0" borderId="0" applyFill="0" applyBorder="0">
      <alignment horizontal="right"/>
      <protection locked="0"/>
    </xf>
    <xf numFmtId="0" fontId="286" fillId="0" borderId="0"/>
    <xf numFmtId="0" fontId="299" fillId="0" borderId="74" applyNumberFormat="0" applyFill="0" applyAlignment="0" applyProtection="0"/>
    <xf numFmtId="0" fontId="300" fillId="0" borderId="74" applyNumberFormat="0" applyFill="0" applyAlignment="0" applyProtection="0"/>
    <xf numFmtId="0" fontId="208" fillId="0" borderId="0"/>
    <xf numFmtId="0" fontId="209" fillId="0" borderId="0"/>
    <xf numFmtId="343" fontId="92" fillId="0" borderId="0" applyFont="0" applyFill="0" applyBorder="0" applyProtection="0">
      <alignment horizontal="right"/>
    </xf>
    <xf numFmtId="0" fontId="50" fillId="0" borderId="4" applyBorder="0"/>
    <xf numFmtId="0" fontId="301" fillId="0" borderId="0" applyNumberFormat="0" applyAlignment="0">
      <alignment vertical="center"/>
    </xf>
    <xf numFmtId="347" fontId="214" fillId="0" borderId="60" applyBorder="0" applyAlignment="0" applyProtection="0">
      <alignment horizontal="center"/>
    </xf>
    <xf numFmtId="0" fontId="302" fillId="18" borderId="0" applyNumberFormat="0" applyBorder="0" applyAlignment="0" applyProtection="0"/>
    <xf numFmtId="0" fontId="303" fillId="18" borderId="0" applyNumberFormat="0" applyBorder="0" applyAlignment="0" applyProtection="0"/>
    <xf numFmtId="0" fontId="174" fillId="0" borderId="0"/>
    <xf numFmtId="0" fontId="75" fillId="0" borderId="0" applyNumberFormat="0" applyAlignment="0"/>
    <xf numFmtId="0" fontId="36" fillId="0" borderId="0"/>
    <xf numFmtId="0" fontId="220" fillId="8" borderId="0" applyBorder="0">
      <alignment vertical="center"/>
    </xf>
    <xf numFmtId="0" fontId="281" fillId="73" borderId="75" applyNumberFormat="0" applyFont="0" applyAlignment="0" applyProtection="0"/>
    <xf numFmtId="0" fontId="36" fillId="73" borderId="75" applyNumberFormat="0" applyFont="0" applyAlignment="0" applyProtection="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169" fontId="280" fillId="0" borderId="0" applyFont="0" applyFill="0" applyBorder="0" applyAlignment="0" applyProtection="0"/>
    <xf numFmtId="0" fontId="76" fillId="0" borderId="0">
      <alignment vertical="top"/>
    </xf>
    <xf numFmtId="0" fontId="305" fillId="45" borderId="0">
      <alignment horizontal="center"/>
    </xf>
    <xf numFmtId="0" fontId="306" fillId="0" borderId="0" applyNumberFormat="0" applyFill="0" applyBorder="0" applyAlignment="0" applyProtection="0"/>
    <xf numFmtId="0" fontId="136" fillId="0" borderId="76" applyNumberFormat="0" applyFont="0" applyFill="0" applyAlignment="0" applyProtection="0"/>
    <xf numFmtId="0" fontId="307" fillId="0" borderId="77" applyNumberFormat="0" applyFill="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41" fillId="0" borderId="0">
      <alignment vertical="center"/>
    </xf>
    <xf numFmtId="0" fontId="208" fillId="0" borderId="0"/>
    <xf numFmtId="0" fontId="50" fillId="51" borderId="0" applyNumberFormat="0" applyAlignment="0">
      <alignment vertical="center"/>
    </xf>
    <xf numFmtId="0" fontId="297" fillId="25" borderId="37" applyNumberFormat="0" applyAlignment="0" applyProtection="0"/>
    <xf numFmtId="0" fontId="50" fillId="51" borderId="0" applyNumberFormat="0" applyAlignment="0">
      <alignment vertical="center"/>
    </xf>
    <xf numFmtId="0" fontId="50" fillId="0" borderId="4" applyBorder="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50" fillId="0" borderId="4" applyBorder="0"/>
    <xf numFmtId="0" fontId="304" fillId="42" borderId="64" applyNumberFormat="0" applyAlignment="0" applyProtection="0"/>
    <xf numFmtId="0" fontId="48" fillId="0" borderId="0"/>
    <xf numFmtId="0" fontId="78" fillId="0" borderId="0"/>
    <xf numFmtId="172" fontId="6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7" fillId="0" borderId="0" applyNumberFormat="0"/>
    <xf numFmtId="189" fontId="118" fillId="0" borderId="4" applyAlignment="0" applyProtection="0"/>
    <xf numFmtId="0" fontId="41" fillId="0" borderId="0" applyFill="0" applyBorder="0" applyAlignment="0"/>
    <xf numFmtId="181" fontId="106" fillId="0" borderId="30" applyFill="0"/>
    <xf numFmtId="177" fontId="41" fillId="0" borderId="0" applyFont="0" applyFill="0" applyBorder="0" applyAlignment="0"/>
    <xf numFmtId="269" fontId="126" fillId="0" borderId="0" applyNumberFormat="0" applyAlignment="0">
      <alignment vertical="center"/>
    </xf>
    <xf numFmtId="0" fontId="75" fillId="0" borderId="0" applyNumberFormat="0" applyFill="0" applyBorder="0" applyAlignment="0" applyProtection="0"/>
    <xf numFmtId="272" fontId="63" fillId="0" borderId="0"/>
    <xf numFmtId="245" fontId="135" fillId="0" borderId="0" applyFont="0" applyFill="0" applyBorder="0" applyAlignment="0" applyProtection="0"/>
    <xf numFmtId="276" fontId="41" fillId="0" borderId="0" applyFont="0" applyFill="0" applyBorder="0" applyAlignment="0" applyProtection="0">
      <alignment horizontal="right"/>
    </xf>
    <xf numFmtId="181" fontId="139" fillId="0" borderId="0"/>
    <xf numFmtId="273" fontId="41" fillId="6" borderId="0">
      <protection hidden="1"/>
    </xf>
    <xf numFmtId="223" fontId="41" fillId="6" borderId="0">
      <protection hidden="1"/>
    </xf>
    <xf numFmtId="0" fontId="38" fillId="45" borderId="39" applyProtection="0"/>
    <xf numFmtId="181" fontId="146" fillId="0" borderId="0" applyFill="0" applyBorder="0" applyAlignment="0" applyProtection="0">
      <alignment horizontal="left"/>
    </xf>
    <xf numFmtId="288" fontId="129" fillId="0" borderId="0" applyFill="0" applyBorder="0">
      <alignment horizontal="right"/>
      <protection locked="0"/>
    </xf>
    <xf numFmtId="0" fontId="41" fillId="0" borderId="4"/>
    <xf numFmtId="0" fontId="41" fillId="0" borderId="18"/>
    <xf numFmtId="294"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14" fontId="41" fillId="0" borderId="41" applyFill="0" applyBorder="0"/>
    <xf numFmtId="0" fontId="75" fillId="0" borderId="0"/>
    <xf numFmtId="245" fontId="41" fillId="0" borderId="0">
      <alignment horizontal="right"/>
    </xf>
    <xf numFmtId="181" fontId="155" fillId="0" borderId="0"/>
    <xf numFmtId="39" fontId="135" fillId="0" borderId="0"/>
    <xf numFmtId="311" fontId="156" fillId="0" borderId="0">
      <protection locked="0"/>
    </xf>
    <xf numFmtId="0" fontId="55" fillId="0" borderId="0"/>
    <xf numFmtId="245" fontId="50" fillId="8" borderId="2">
      <alignment horizontal="right" vertical="center"/>
    </xf>
    <xf numFmtId="182" fontId="63" fillId="0" borderId="0" applyFont="0" applyFill="0" applyBorder="0" applyAlignment="0" applyProtection="0"/>
    <xf numFmtId="0" fontId="173" fillId="0" borderId="0" applyFont="0" applyFill="0" applyBorder="0" applyAlignment="0" applyProtection="0"/>
    <xf numFmtId="2" fontId="113" fillId="50" borderId="0"/>
    <xf numFmtId="169" fontId="41" fillId="51" borderId="10" applyNumberFormat="0" applyFont="0" applyBorder="0" applyAlignment="0" applyProtection="0"/>
    <xf numFmtId="181" fontId="41" fillId="51" borderId="0" applyNumberFormat="0" applyFont="0" applyAlignment="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316" fontId="63" fillId="0" borderId="0" applyNumberFormat="0" applyFill="0" applyBorder="0" applyAlignment="0" applyProtection="0"/>
    <xf numFmtId="169" fontId="195" fillId="6" borderId="0">
      <protection locked="0"/>
    </xf>
    <xf numFmtId="0" fontId="41" fillId="0" borderId="10">
      <alignment horizontal="right"/>
    </xf>
    <xf numFmtId="245" fontId="195" fillId="6" borderId="0" applyBorder="0">
      <alignment horizontal="right"/>
      <protection locked="0"/>
    </xf>
    <xf numFmtId="0" fontId="159" fillId="0" borderId="0" applyNumberFormat="0" applyFill="0" applyBorder="0" applyAlignment="0">
      <protection locked="0"/>
    </xf>
    <xf numFmtId="224" fontId="63" fillId="0" borderId="0" applyFill="0" applyBorder="0">
      <alignment horizontal="right"/>
      <protection locked="0"/>
    </xf>
    <xf numFmtId="0" fontId="41" fillId="11" borderId="0"/>
    <xf numFmtId="4" fontId="113" fillId="50" borderId="0"/>
    <xf numFmtId="0" fontId="92" fillId="0" borderId="0"/>
    <xf numFmtId="0" fontId="115" fillId="0" borderId="0"/>
    <xf numFmtId="169" fontId="208" fillId="0" borderId="0"/>
    <xf numFmtId="169" fontId="209" fillId="0" borderId="0"/>
    <xf numFmtId="0" fontId="92" fillId="0" borderId="0" applyFont="0" applyFill="0" applyBorder="0" applyProtection="0">
      <alignment horizontal="right"/>
    </xf>
    <xf numFmtId="0" fontId="41" fillId="0" borderId="0" applyFill="0" applyBorder="0" applyAlignment="0">
      <alignment horizontal="right"/>
    </xf>
    <xf numFmtId="0" fontId="77" fillId="0" borderId="0" applyFont="0" applyFill="0" applyBorder="0" applyAlignment="0" applyProtection="0"/>
    <xf numFmtId="0" fontId="214" fillId="0" borderId="60" applyBorder="0" applyAlignment="0" applyProtection="0">
      <alignment horizontal="center"/>
    </xf>
    <xf numFmtId="169" fontId="75" fillId="0" borderId="0" applyNumberFormat="0" applyAlignment="0"/>
    <xf numFmtId="203" fontId="220" fillId="8" borderId="0" applyBorder="0">
      <alignment vertical="center"/>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8" fillId="0" borderId="0"/>
    <xf numFmtId="169" fontId="60" fillId="0" borderId="0" applyFont="0" applyFill="0" applyBorder="0" applyAlignment="0" applyProtection="0"/>
    <xf numFmtId="0" fontId="63" fillId="0" borderId="0" applyNumberFormat="0" applyFill="0">
      <alignment vertic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48" fillId="0" borderId="0"/>
    <xf numFmtId="0" fontId="48" fillId="0" borderId="0"/>
    <xf numFmtId="0" fontId="188" fillId="0" borderId="55" applyNumberFormat="0" applyFill="0" applyBorder="0" applyAlignment="0" applyProtection="0">
      <alignment horizontal="left"/>
    </xf>
    <xf numFmtId="169" fontId="208" fillId="0" borderId="0"/>
    <xf numFmtId="245" fontId="50" fillId="0" borderId="4" applyBorder="0"/>
    <xf numFmtId="0" fontId="304" fillId="42" borderId="64" applyNumberFormat="0" applyAlignment="0" applyProtection="0"/>
    <xf numFmtId="0" fontId="50" fillId="51" borderId="0" applyNumberFormat="0" applyAlignment="0">
      <alignment vertical="center"/>
    </xf>
    <xf numFmtId="0" fontId="297" fillId="25" borderId="37" applyNumberFormat="0" applyAlignment="0" applyProtection="0"/>
    <xf numFmtId="0" fontId="297" fillId="25" borderId="37" applyNumberFormat="0" applyAlignment="0" applyProtection="0"/>
    <xf numFmtId="0" fontId="50" fillId="51" borderId="0" applyNumberFormat="0" applyAlignment="0">
      <alignment vertical="center"/>
    </xf>
    <xf numFmtId="0" fontId="208" fillId="0" borderId="0"/>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208" fillId="0" borderId="0"/>
    <xf numFmtId="0" fontId="304" fillId="42" borderId="64" applyNumberFormat="0" applyAlignment="0" applyProtection="0"/>
    <xf numFmtId="0" fontId="50" fillId="0" borderId="4" applyBorder="0"/>
    <xf numFmtId="4" fontId="41" fillId="10" borderId="0"/>
    <xf numFmtId="0" fontId="41" fillId="6" borderId="0"/>
    <xf numFmtId="0" fontId="50" fillId="0" borderId="4" applyBorder="0"/>
    <xf numFmtId="43" fontId="41"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41" fillId="0" borderId="0" applyFont="0" applyFill="0" applyBorder="0" applyAlignment="0" applyProtection="0"/>
    <xf numFmtId="0" fontId="41" fillId="0" borderId="0"/>
    <xf numFmtId="0" fontId="41" fillId="0" borderId="0"/>
    <xf numFmtId="291" fontId="143" fillId="0" borderId="0" applyFill="0" applyBorder="0" applyAlignment="0" applyProtection="0">
      <alignment vertical="center"/>
    </xf>
    <xf numFmtId="303" fontId="41" fillId="0" borderId="0" applyFont="0" applyFill="0" applyBorder="0" applyAlignment="0" applyProtection="0">
      <alignment vertical="center"/>
    </xf>
    <xf numFmtId="3" fontId="41" fillId="6" borderId="0"/>
    <xf numFmtId="43" fontId="41" fillId="0" borderId="0" applyFont="0" applyFill="0" applyBorder="0" applyAlignment="0" applyProtection="0"/>
    <xf numFmtId="43" fontId="41" fillId="0" borderId="0" applyFont="0" applyFill="0" applyBorder="0" applyAlignment="0" applyProtection="0"/>
    <xf numFmtId="0" fontId="188" fillId="0" borderId="55" applyNumberFormat="0" applyFill="0" applyBorder="0" applyAlignment="0" applyProtection="0">
      <alignment horizontal="left"/>
    </xf>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08" fillId="0" borderId="0"/>
    <xf numFmtId="0" fontId="299" fillId="0" borderId="74" applyNumberFormat="0" applyFill="0" applyAlignment="0" applyProtection="0"/>
    <xf numFmtId="0" fontId="50" fillId="51" borderId="0" applyNumberFormat="0" applyAlignment="0">
      <alignment vertical="center"/>
    </xf>
    <xf numFmtId="0" fontId="297" fillId="25" borderId="37" applyNumberFormat="0" applyAlignment="0" applyProtection="0"/>
    <xf numFmtId="0" fontId="41" fillId="0" borderId="0"/>
    <xf numFmtId="0" fontId="41" fillId="0" borderId="0"/>
    <xf numFmtId="0" fontId="304" fillId="42" borderId="64" applyNumberFormat="0" applyAlignment="0" applyProtection="0"/>
    <xf numFmtId="0" fontId="280" fillId="0" borderId="0">
      <alignment horizontal="center"/>
    </xf>
    <xf numFmtId="0" fontId="312" fillId="0" borderId="0"/>
    <xf numFmtId="0" fontId="41" fillId="0" borderId="0"/>
    <xf numFmtId="0" fontId="41" fillId="0" borderId="0"/>
    <xf numFmtId="0" fontId="41" fillId="0" borderId="0"/>
    <xf numFmtId="0" fontId="297" fillId="25" borderId="37" applyNumberFormat="0" applyAlignment="0" applyProtection="0"/>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136" fillId="0" borderId="76" applyNumberFormat="0" applyFont="0" applyFill="0" applyAlignment="0" applyProtection="0"/>
    <xf numFmtId="0" fontId="304" fillId="42" borderId="64" applyNumberFormat="0" applyAlignment="0" applyProtection="0"/>
    <xf numFmtId="0" fontId="50" fillId="0" borderId="4" applyBorder="0"/>
    <xf numFmtId="0" fontId="36" fillId="0" borderId="0"/>
    <xf numFmtId="0" fontId="302" fillId="18" borderId="0" applyNumberFormat="0" applyBorder="0" applyAlignment="0" applyProtection="0"/>
    <xf numFmtId="0" fontId="50" fillId="51" borderId="0" applyNumberFormat="0" applyAlignment="0">
      <alignment vertical="center"/>
    </xf>
    <xf numFmtId="0" fontId="312" fillId="0" borderId="0"/>
    <xf numFmtId="0" fontId="41" fillId="0" borderId="0"/>
    <xf numFmtId="0" fontId="312" fillId="0" borderId="0"/>
    <xf numFmtId="0" fontId="312" fillId="0" borderId="0"/>
    <xf numFmtId="0" fontId="41" fillId="0" borderId="0"/>
    <xf numFmtId="0" fontId="208" fillId="0" borderId="0"/>
    <xf numFmtId="0" fontId="299" fillId="0" borderId="7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312" fillId="0" borderId="0"/>
    <xf numFmtId="0" fontId="304" fillId="42" borderId="64" applyNumberFormat="0" applyAlignment="0" applyProtection="0"/>
    <xf numFmtId="0" fontId="41" fillId="0" borderId="0"/>
    <xf numFmtId="0" fontId="41" fillId="0" borderId="0"/>
    <xf numFmtId="0" fontId="41" fillId="0" borderId="0"/>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312" fillId="0" borderId="0"/>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312" fillId="0" borderId="0"/>
    <xf numFmtId="0" fontId="41" fillId="0" borderId="0"/>
    <xf numFmtId="0" fontId="41" fillId="0" borderId="0"/>
    <xf numFmtId="0" fontId="41" fillId="0" borderId="0"/>
    <xf numFmtId="0" fontId="4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15" fillId="0" borderId="0"/>
    <xf numFmtId="0" fontId="297" fillId="25" borderId="37" applyNumberFormat="0" applyAlignment="0" applyProtection="0"/>
    <xf numFmtId="0" fontId="280" fillId="0" borderId="0">
      <alignment horizontal="center"/>
    </xf>
    <xf numFmtId="0" fontId="41" fillId="0" borderId="0"/>
    <xf numFmtId="0" fontId="41" fillId="0" borderId="0"/>
    <xf numFmtId="0" fontId="41" fillId="0" borderId="0"/>
    <xf numFmtId="0" fontId="297" fillId="25" borderId="37" applyNumberFormat="0" applyAlignment="0" applyProtection="0"/>
    <xf numFmtId="0" fontId="50" fillId="51" borderId="0" applyNumberFormat="0" applyAlignment="0">
      <alignment vertical="center"/>
    </xf>
    <xf numFmtId="0" fontId="41" fillId="0" borderId="0"/>
    <xf numFmtId="0" fontId="208" fillId="0" borderId="0"/>
    <xf numFmtId="0" fontId="41" fillId="0" borderId="0"/>
    <xf numFmtId="0" fontId="50" fillId="0" borderId="4" applyBorder="0"/>
    <xf numFmtId="0" fontId="304" fillId="42" borderId="64" applyNumberFormat="0" applyAlignment="0" applyProtection="0"/>
    <xf numFmtId="0" fontId="41" fillId="0" borderId="0"/>
    <xf numFmtId="0" fontId="280" fillId="0" borderId="0">
      <alignment horizontal="center"/>
    </xf>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41" fillId="0" borderId="0"/>
    <xf numFmtId="0" fontId="41" fillId="0" borderId="0"/>
    <xf numFmtId="0" fontId="280" fillId="0" borderId="0">
      <alignment horizontal="center"/>
    </xf>
    <xf numFmtId="0" fontId="41"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4" applyBorder="0"/>
    <xf numFmtId="0" fontId="50" fillId="0" borderId="4" applyBorder="0"/>
    <xf numFmtId="0" fontId="41" fillId="0" borderId="0"/>
    <xf numFmtId="0" fontId="41" fillId="0" borderId="0"/>
    <xf numFmtId="0" fontId="208" fillId="0" borderId="0"/>
    <xf numFmtId="0" fontId="208" fillId="0" borderId="0"/>
    <xf numFmtId="0" fontId="50" fillId="51" borderId="0" applyNumberFormat="0" applyAlignment="0">
      <alignment vertical="center"/>
    </xf>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280" fillId="0" borderId="0">
      <alignment horizontal="center"/>
    </xf>
    <xf numFmtId="0" fontId="280" fillId="0" borderId="0">
      <alignment horizontal="center"/>
    </xf>
    <xf numFmtId="0" fontId="280" fillId="0" borderId="0">
      <alignment horizont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51" borderId="0" applyNumberFormat="0" applyAlignment="0">
      <alignment vertical="center"/>
    </xf>
    <xf numFmtId="0" fontId="50" fillId="51" borderId="0" applyNumberFormat="0" applyAlignment="0">
      <alignment vertical="center"/>
    </xf>
    <xf numFmtId="0" fontId="208" fillId="0" borderId="0"/>
    <xf numFmtId="0" fontId="208" fillId="0" borderId="0"/>
    <xf numFmtId="0" fontId="41" fillId="0" borderId="0"/>
    <xf numFmtId="0" fontId="41" fillId="0" borderId="0"/>
    <xf numFmtId="0" fontId="50" fillId="0" borderId="4" applyBorder="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4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615">
    <xf numFmtId="0" fontId="0" fillId="0" borderId="0" xfId="0"/>
    <xf numFmtId="0" fontId="30" fillId="0" borderId="0" xfId="19" applyFont="1" applyBorder="1"/>
    <xf numFmtId="0" fontId="44" fillId="0" borderId="0" xfId="19" applyFont="1" applyBorder="1"/>
    <xf numFmtId="0" fontId="31" fillId="0" borderId="0" xfId="19" applyFont="1" applyBorder="1"/>
    <xf numFmtId="0" fontId="45" fillId="0" borderId="0" xfId="5" applyFont="1" applyBorder="1" applyAlignment="1" applyProtection="1"/>
    <xf numFmtId="0" fontId="34" fillId="0" borderId="0" xfId="19" applyFont="1" applyBorder="1" applyAlignment="1">
      <alignment horizontal="left"/>
    </xf>
    <xf numFmtId="0" fontId="46" fillId="0" borderId="0" xfId="12" applyFont="1" applyFill="1" applyBorder="1"/>
    <xf numFmtId="0" fontId="35" fillId="0" borderId="0" xfId="15" applyFont="1" applyFill="1" applyBorder="1"/>
    <xf numFmtId="0" fontId="31" fillId="2" borderId="0" xfId="12" applyFont="1" applyFill="1" applyBorder="1"/>
    <xf numFmtId="0" fontId="31" fillId="2" borderId="0" xfId="12" applyFont="1" applyFill="1"/>
    <xf numFmtId="0" fontId="31" fillId="3" borderId="0" xfId="12" applyFont="1" applyFill="1"/>
    <xf numFmtId="0" fontId="35" fillId="0" borderId="0" xfId="18" applyFont="1" applyFill="1" applyBorder="1" applyAlignment="1">
      <alignment horizontal="left"/>
    </xf>
    <xf numFmtId="0" fontId="31" fillId="0" borderId="0" xfId="12" applyFont="1" applyFill="1" applyBorder="1" applyAlignment="1">
      <alignment horizontal="left" vertical="top"/>
    </xf>
    <xf numFmtId="0" fontId="35" fillId="0" borderId="0" xfId="18" applyFont="1" applyFill="1" applyBorder="1" applyAlignment="1"/>
    <xf numFmtId="0" fontId="31" fillId="0" borderId="0" xfId="18" applyFont="1" applyFill="1" applyBorder="1" applyAlignment="1">
      <alignment horizontal="left" vertical="top"/>
    </xf>
    <xf numFmtId="0" fontId="35" fillId="0" borderId="0" xfId="18" applyFont="1" applyFill="1" applyBorder="1" applyAlignment="1">
      <alignment horizontal="left" vertical="top"/>
    </xf>
    <xf numFmtId="0" fontId="35" fillId="0" borderId="0" xfId="12" applyFont="1" applyFill="1" applyBorder="1" applyAlignment="1">
      <alignment horizontal="justify" vertical="top"/>
    </xf>
    <xf numFmtId="49" fontId="35" fillId="0" borderId="0" xfId="12" applyNumberFormat="1" applyFont="1" applyFill="1" applyBorder="1" applyAlignment="1">
      <alignment vertical="top"/>
    </xf>
    <xf numFmtId="0" fontId="46" fillId="3" borderId="0" xfId="12" applyFont="1" applyFill="1" applyBorder="1" applyAlignment="1">
      <alignment horizontal="left"/>
    </xf>
    <xf numFmtId="0" fontId="35" fillId="0" borderId="0" xfId="12" applyFont="1" applyFill="1" applyBorder="1" applyAlignment="1">
      <alignment horizontal="center" vertical="top" wrapText="1"/>
    </xf>
    <xf numFmtId="0" fontId="35" fillId="0" borderId="0" xfId="12" applyFont="1" applyFill="1" applyBorder="1" applyAlignment="1">
      <alignment horizontal="left" wrapText="1"/>
    </xf>
    <xf numFmtId="0" fontId="35" fillId="0" borderId="0" xfId="12" applyFont="1" applyFill="1" applyBorder="1" applyAlignment="1">
      <alignment horizontal="right" wrapText="1"/>
    </xf>
    <xf numFmtId="0" fontId="35" fillId="0" borderId="0" xfId="12" applyFont="1" applyFill="1" applyBorder="1" applyAlignment="1">
      <alignment horizontal="right" vertical="top" wrapText="1"/>
    </xf>
    <xf numFmtId="0" fontId="35" fillId="0" borderId="0" xfId="0" applyFont="1" applyAlignment="1"/>
    <xf numFmtId="0" fontId="31" fillId="3" borderId="0" xfId="12" applyFont="1" applyFill="1" applyBorder="1" applyAlignment="1">
      <alignment vertical="top"/>
    </xf>
    <xf numFmtId="0" fontId="31" fillId="0" borderId="0" xfId="12" applyFont="1" applyFill="1" applyBorder="1" applyAlignment="1">
      <alignment horizontal="left" vertical="top" wrapText="1"/>
    </xf>
    <xf numFmtId="168" fontId="35"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center" vertical="top" wrapText="1"/>
    </xf>
    <xf numFmtId="0" fontId="35" fillId="0" borderId="0" xfId="12" applyFont="1" applyFill="1" applyAlignment="1">
      <alignment horizontal="center"/>
    </xf>
    <xf numFmtId="0" fontId="31" fillId="0" borderId="0" xfId="12" applyFont="1" applyFill="1" applyAlignment="1">
      <alignment horizontal="center"/>
    </xf>
    <xf numFmtId="0" fontId="46" fillId="0" borderId="0" xfId="12" applyFont="1" applyFill="1" applyAlignment="1">
      <alignment horizontal="center"/>
    </xf>
    <xf numFmtId="0" fontId="31" fillId="0" borderId="0" xfId="12" applyFont="1" applyFill="1" applyAlignment="1">
      <alignment horizontal="right"/>
    </xf>
    <xf numFmtId="0" fontId="35" fillId="2" borderId="0" xfId="15" applyFont="1" applyFill="1" applyBorder="1"/>
    <xf numFmtId="166" fontId="35" fillId="3" borderId="0" xfId="3" applyNumberFormat="1" applyFont="1" applyFill="1" applyBorder="1" applyAlignment="1"/>
    <xf numFmtId="169" fontId="31" fillId="0" borderId="0" xfId="25" applyNumberFormat="1" applyFont="1" applyFill="1" applyBorder="1" applyAlignment="1"/>
    <xf numFmtId="0" fontId="35" fillId="0" borderId="0" xfId="12" applyFont="1" applyFill="1" applyAlignment="1"/>
    <xf numFmtId="0" fontId="31" fillId="0" borderId="0" xfId="12" applyFont="1" applyFill="1" applyAlignment="1"/>
    <xf numFmtId="0" fontId="46" fillId="0" borderId="0" xfId="12" applyFont="1" applyFill="1" applyAlignment="1">
      <alignment horizontal="left"/>
    </xf>
    <xf numFmtId="0" fontId="31" fillId="0" borderId="0" xfId="15" applyFont="1" applyFill="1"/>
    <xf numFmtId="0" fontId="31" fillId="0" borderId="0" xfId="17" applyFont="1" applyFill="1"/>
    <xf numFmtId="0" fontId="35" fillId="0" borderId="0" xfId="16" applyFont="1" applyFill="1"/>
    <xf numFmtId="0" fontId="31" fillId="0" borderId="0" xfId="16" applyFont="1" applyFill="1" applyBorder="1"/>
    <xf numFmtId="169" fontId="31" fillId="0" borderId="0" xfId="25" applyNumberFormat="1" applyFont="1" applyFill="1" applyAlignment="1">
      <alignment horizontal="right"/>
    </xf>
    <xf numFmtId="164" fontId="35" fillId="0" borderId="0" xfId="12" applyNumberFormat="1" applyFont="1" applyFill="1" applyAlignment="1">
      <alignment horizontal="right"/>
    </xf>
    <xf numFmtId="164" fontId="31" fillId="0" borderId="0" xfId="12" applyNumberFormat="1" applyFont="1" applyFill="1" applyAlignment="1">
      <alignment horizontal="right"/>
    </xf>
    <xf numFmtId="0" fontId="35" fillId="2" borderId="0" xfId="12" applyFont="1" applyFill="1" applyAlignment="1"/>
    <xf numFmtId="0" fontId="46" fillId="0" borderId="0" xfId="12" applyFont="1" applyFill="1" applyBorder="1" applyAlignment="1">
      <alignment horizontal="center"/>
    </xf>
    <xf numFmtId="0" fontId="35" fillId="0" borderId="0" xfId="15" applyFont="1" applyFill="1"/>
    <xf numFmtId="166" fontId="31" fillId="3" borderId="0" xfId="3" applyNumberFormat="1" applyFont="1" applyFill="1" applyBorder="1" applyAlignment="1"/>
    <xf numFmtId="0" fontId="31" fillId="0" borderId="0" xfId="12" applyFont="1" applyFill="1" applyAlignment="1">
      <alignment horizontal="left"/>
    </xf>
    <xf numFmtId="0" fontId="35" fillId="2" borderId="0" xfId="12" applyFont="1" applyFill="1" applyAlignment="1">
      <alignment horizontal="left"/>
    </xf>
    <xf numFmtId="0" fontId="35" fillId="2" borderId="0" xfId="12" applyFont="1" applyFill="1" applyBorder="1" applyAlignment="1">
      <alignment horizontal="left"/>
    </xf>
    <xf numFmtId="0" fontId="35" fillId="2" borderId="0" xfId="15" applyFont="1" applyFill="1" applyAlignment="1">
      <alignment horizontal="left"/>
    </xf>
    <xf numFmtId="0" fontId="31" fillId="0" borderId="0" xfId="12" applyFont="1" applyFill="1" applyAlignment="1">
      <alignment horizontal="left" indent="1"/>
    </xf>
    <xf numFmtId="0" fontId="35" fillId="0" borderId="0" xfId="12" applyFont="1" applyFill="1" applyAlignment="1">
      <alignment horizontal="left" indent="1"/>
    </xf>
    <xf numFmtId="165" fontId="35" fillId="0" borderId="0" xfId="3" applyNumberFormat="1" applyFont="1" applyFill="1" applyAlignment="1"/>
    <xf numFmtId="165" fontId="31" fillId="0" borderId="0" xfId="3" applyNumberFormat="1" applyFont="1" applyFill="1" applyAlignment="1"/>
    <xf numFmtId="169" fontId="35" fillId="0" borderId="0" xfId="25" applyNumberFormat="1" applyFont="1" applyFill="1" applyBorder="1"/>
    <xf numFmtId="172" fontId="31" fillId="2" borderId="0" xfId="12" applyNumberFormat="1" applyFont="1" applyFill="1" applyBorder="1" applyAlignment="1"/>
    <xf numFmtId="169" fontId="31" fillId="0" borderId="0" xfId="25" applyNumberFormat="1" applyFont="1" applyFill="1" applyBorder="1"/>
    <xf numFmtId="0" fontId="35" fillId="2" borderId="0" xfId="22" applyFont="1" applyFill="1" applyAlignment="1">
      <alignment horizontal="center" wrapText="1"/>
    </xf>
    <xf numFmtId="0" fontId="35" fillId="2" borderId="0" xfId="22" applyFont="1" applyFill="1" applyAlignment="1">
      <alignment horizontal="right" wrapText="1"/>
    </xf>
    <xf numFmtId="0" fontId="35" fillId="2" borderId="0" xfId="22" applyFont="1" applyFill="1" applyAlignment="1">
      <alignment horizontal="left" wrapText="1"/>
    </xf>
    <xf numFmtId="2" fontId="35" fillId="2" borderId="0" xfId="23" applyNumberFormat="1" applyFont="1" applyFill="1" applyBorder="1" applyAlignment="1">
      <alignment horizontal="right" wrapText="1"/>
    </xf>
    <xf numFmtId="0" fontId="35" fillId="2" borderId="0" xfId="24" applyFont="1" applyFill="1" applyBorder="1" applyAlignment="1">
      <alignment horizontal="right" wrapText="1"/>
    </xf>
    <xf numFmtId="0" fontId="35" fillId="2" borderId="0" xfId="24" applyFont="1" applyFill="1" applyAlignment="1">
      <alignment horizontal="center" wrapText="1"/>
    </xf>
    <xf numFmtId="0" fontId="35" fillId="2" borderId="10" xfId="24" applyFont="1" applyFill="1" applyBorder="1" applyAlignment="1">
      <alignment horizontal="right" wrapText="1"/>
    </xf>
    <xf numFmtId="0" fontId="0" fillId="0" borderId="0" xfId="10" applyFont="1" applyAlignment="1">
      <alignment vertical="center"/>
    </xf>
    <xf numFmtId="0" fontId="35" fillId="0" borderId="0" xfId="20" applyFont="1" applyFill="1"/>
    <xf numFmtId="0" fontId="35" fillId="2" borderId="0" xfId="21" applyFont="1" applyFill="1" applyAlignment="1">
      <alignment horizontal="left" vertical="top" wrapText="1" indent="1"/>
    </xf>
    <xf numFmtId="0" fontId="35" fillId="0" borderId="0" xfId="20" applyFont="1"/>
    <xf numFmtId="0" fontId="35" fillId="0" borderId="0" xfId="13" applyFont="1" applyFill="1" applyBorder="1" applyAlignment="1">
      <alignment horizontal="right" vertical="top" wrapText="1"/>
    </xf>
    <xf numFmtId="0" fontId="35" fillId="0" borderId="0" xfId="8" applyFont="1" applyFill="1" applyAlignment="1">
      <alignment horizontal="right"/>
    </xf>
    <xf numFmtId="0" fontId="32" fillId="0" borderId="0" xfId="5" applyFill="1">
      <protection locked="0"/>
    </xf>
    <xf numFmtId="0" fontId="35" fillId="4" borderId="0" xfId="13" applyFont="1" applyFill="1" applyBorder="1" applyAlignment="1">
      <alignment horizontal="right" vertical="top" wrapText="1"/>
    </xf>
    <xf numFmtId="0" fontId="35" fillId="4" borderId="0" xfId="8" applyFont="1" applyFill="1" applyAlignment="1">
      <alignment horizontal="right"/>
    </xf>
    <xf numFmtId="0" fontId="35" fillId="4" borderId="0" xfId="12" applyFont="1" applyFill="1" applyAlignment="1"/>
    <xf numFmtId="172" fontId="35" fillId="4" borderId="0" xfId="12" applyNumberFormat="1" applyFont="1" applyFill="1" applyBorder="1" applyAlignment="1"/>
    <xf numFmtId="0" fontId="31" fillId="0" borderId="0" xfId="20" applyFont="1" applyFill="1"/>
    <xf numFmtId="0" fontId="41" fillId="0" borderId="0" xfId="10" applyFont="1" applyAlignment="1">
      <alignment vertical="center"/>
    </xf>
    <xf numFmtId="0" fontId="35" fillId="0" borderId="0" xfId="12" applyFont="1" applyFill="1" applyBorder="1" applyAlignment="1">
      <alignment horizontal="justify" vertical="top" wrapText="1"/>
    </xf>
    <xf numFmtId="0" fontId="31" fillId="0" borderId="0" xfId="16" applyFont="1" applyFill="1"/>
    <xf numFmtId="0" fontId="35" fillId="2" borderId="0" xfId="24" applyFont="1" applyFill="1" applyBorder="1" applyAlignment="1">
      <alignment wrapText="1"/>
    </xf>
    <xf numFmtId="0" fontId="35" fillId="2" borderId="0" xfId="24" applyFont="1" applyFill="1" applyBorder="1" applyAlignment="1">
      <alignment horizontal="center" wrapText="1"/>
    </xf>
    <xf numFmtId="0" fontId="35" fillId="5" borderId="0" xfId="12" applyFont="1" applyFill="1" applyAlignment="1">
      <alignment horizontal="right"/>
    </xf>
    <xf numFmtId="0" fontId="35" fillId="3" borderId="0" xfId="12" applyFont="1" applyFill="1" applyBorder="1" applyAlignment="1">
      <alignment horizontal="right"/>
    </xf>
    <xf numFmtId="0" fontId="35" fillId="2" borderId="0" xfId="12" applyFont="1" applyFill="1"/>
    <xf numFmtId="168" fontId="35" fillId="0" borderId="0" xfId="12" applyNumberFormat="1" applyFont="1" applyFill="1" applyBorder="1"/>
    <xf numFmtId="168" fontId="35" fillId="3" borderId="0" xfId="12" applyNumberFormat="1" applyFont="1" applyFill="1" applyBorder="1"/>
    <xf numFmtId="0" fontId="34" fillId="0" borderId="0" xfId="20" applyFont="1" applyAlignment="1">
      <alignment horizontal="left"/>
    </xf>
    <xf numFmtId="0" fontId="35" fillId="5" borderId="0" xfId="12" applyFont="1" applyFill="1"/>
    <xf numFmtId="0" fontId="35" fillId="3" borderId="0" xfId="12" applyFont="1" applyFill="1" applyBorder="1" applyAlignment="1">
      <alignment vertical="top"/>
    </xf>
    <xf numFmtId="0" fontId="31" fillId="3" borderId="0" xfId="12" applyFont="1" applyFill="1" applyBorder="1" applyAlignment="1">
      <alignment horizontal="center"/>
    </xf>
    <xf numFmtId="0" fontId="35" fillId="0" borderId="0" xfId="12" applyFont="1" applyFill="1" applyAlignment="1">
      <alignment horizontal="left"/>
    </xf>
    <xf numFmtId="0" fontId="31" fillId="2" borderId="0" xfId="22" applyFont="1" applyFill="1" applyAlignment="1">
      <alignment horizontal="left" wrapText="1"/>
    </xf>
    <xf numFmtId="0" fontId="35" fillId="0" borderId="0" xfId="0" applyFont="1"/>
    <xf numFmtId="0" fontId="310" fillId="0" borderId="0" xfId="5" applyFont="1" applyFill="1">
      <protection locked="0"/>
    </xf>
    <xf numFmtId="0" fontId="35" fillId="0" borderId="0" xfId="6" applyFont="1" applyAlignment="1">
      <alignment vertical="center"/>
    </xf>
    <xf numFmtId="0" fontId="35" fillId="0" borderId="0" xfId="13" applyFont="1" applyFill="1"/>
    <xf numFmtId="0" fontId="35" fillId="2" borderId="0" xfId="15" applyFont="1" applyFill="1" applyBorder="1" applyAlignment="1">
      <alignment horizontal="right"/>
    </xf>
    <xf numFmtId="0" fontId="35" fillId="2" borderId="0" xfId="15" applyFont="1" applyFill="1" applyAlignment="1">
      <alignment horizontal="right"/>
    </xf>
    <xf numFmtId="0" fontId="35" fillId="0" borderId="0" xfId="15" applyFont="1" applyFill="1" applyAlignment="1">
      <alignment horizontal="right"/>
    </xf>
    <xf numFmtId="0" fontId="35" fillId="3" borderId="0" xfId="15" applyFont="1" applyFill="1" applyBorder="1" applyAlignment="1">
      <alignment horizontal="right"/>
    </xf>
    <xf numFmtId="0" fontId="35" fillId="5" borderId="0" xfId="15" applyFont="1" applyFill="1" applyAlignment="1">
      <alignment horizontal="right"/>
    </xf>
    <xf numFmtId="0" fontId="35" fillId="0" borderId="0" xfId="15" applyFont="1" applyFill="1" applyBorder="1" applyAlignment="1">
      <alignment horizontal="right"/>
    </xf>
    <xf numFmtId="0" fontId="35" fillId="2" borderId="0" xfId="15" applyFont="1" applyFill="1" applyAlignment="1"/>
    <xf numFmtId="0" fontId="35" fillId="0" borderId="0" xfId="15" applyFont="1" applyFill="1" applyAlignment="1"/>
    <xf numFmtId="0" fontId="35" fillId="2" borderId="0" xfId="15" applyFont="1" applyFill="1"/>
    <xf numFmtId="0" fontId="35" fillId="3" borderId="0" xfId="15" applyFont="1" applyFill="1" applyBorder="1" applyAlignment="1"/>
    <xf numFmtId="0" fontId="35" fillId="2" borderId="0" xfId="15" applyFont="1" applyFill="1" applyBorder="1" applyAlignment="1"/>
    <xf numFmtId="2" fontId="35" fillId="5" borderId="7" xfId="23" applyNumberFormat="1" applyFont="1" applyFill="1" applyBorder="1" applyAlignment="1">
      <alignment horizontal="right" wrapText="1"/>
    </xf>
    <xf numFmtId="2" fontId="35" fillId="5" borderId="13" xfId="23" applyNumberFormat="1" applyFont="1" applyFill="1" applyBorder="1" applyAlignment="1">
      <alignment horizontal="right" wrapText="1"/>
    </xf>
    <xf numFmtId="2" fontId="35" fillId="5" borderId="9" xfId="23" applyNumberFormat="1" applyFont="1" applyFill="1" applyBorder="1" applyAlignment="1">
      <alignment horizontal="right" wrapText="1"/>
    </xf>
    <xf numFmtId="166" fontId="31" fillId="3" borderId="0" xfId="13" applyNumberFormat="1" applyFont="1" applyFill="1" applyBorder="1" applyAlignment="1"/>
    <xf numFmtId="0" fontId="35" fillId="0" borderId="0" xfId="12" applyFont="1" applyFill="1" applyBorder="1" applyAlignment="1">
      <alignment horizontal="center" wrapText="1"/>
    </xf>
    <xf numFmtId="0" fontId="31" fillId="3" borderId="0" xfId="12" applyFont="1" applyFill="1" applyAlignment="1">
      <alignment horizontal="justify" wrapText="1"/>
    </xf>
    <xf numFmtId="0" fontId="31" fillId="0" borderId="0" xfId="12" applyFont="1" applyFill="1" applyAlignment="1">
      <alignment horizontal="justify" wrapText="1"/>
    </xf>
    <xf numFmtId="166" fontId="35" fillId="3" borderId="0" xfId="12" applyNumberFormat="1" applyFont="1" applyFill="1" applyBorder="1"/>
    <xf numFmtId="166" fontId="31" fillId="3" borderId="1" xfId="12" applyNumberFormat="1" applyFont="1" applyFill="1" applyBorder="1"/>
    <xf numFmtId="166" fontId="35" fillId="3" borderId="5" xfId="14" applyNumberFormat="1" applyFont="1" applyFill="1" applyBorder="1"/>
    <xf numFmtId="166" fontId="31" fillId="3" borderId="0" xfId="14" applyNumberFormat="1" applyFont="1" applyFill="1" applyBorder="1"/>
    <xf numFmtId="169" fontId="35" fillId="3" borderId="0" xfId="27" applyNumberFormat="1" applyFont="1" applyFill="1" applyBorder="1" applyAlignment="1"/>
    <xf numFmtId="166" fontId="35" fillId="3" borderId="0" xfId="14" applyNumberFormat="1" applyFont="1" applyFill="1" applyBorder="1"/>
    <xf numFmtId="166" fontId="35" fillId="3" borderId="2" xfId="14" applyNumberFormat="1" applyFont="1" applyFill="1" applyBorder="1"/>
    <xf numFmtId="168" fontId="35" fillId="3" borderId="0" xfId="14" applyNumberFormat="1" applyFont="1" applyFill="1" applyBorder="1"/>
    <xf numFmtId="166" fontId="31" fillId="0" borderId="0" xfId="12" applyNumberFormat="1" applyFont="1" applyFill="1" applyBorder="1" applyAlignment="1"/>
    <xf numFmtId="166" fontId="31" fillId="0" borderId="1" xfId="12" applyNumberFormat="1" applyFont="1" applyFill="1" applyBorder="1" applyAlignment="1"/>
    <xf numFmtId="0" fontId="35" fillId="0" borderId="0" xfId="14" applyFont="1" applyFill="1" applyBorder="1" applyAlignment="1">
      <alignment horizontal="right"/>
    </xf>
    <xf numFmtId="2" fontId="35" fillId="5" borderId="11" xfId="24" applyNumberFormat="1" applyFont="1" applyFill="1" applyBorder="1" applyAlignment="1">
      <alignment horizontal="right" wrapText="1"/>
    </xf>
    <xf numFmtId="2" fontId="35" fillId="5" borderId="14" xfId="24" applyNumberFormat="1" applyFont="1" applyFill="1" applyBorder="1" applyAlignment="1">
      <alignment horizontal="right" wrapText="1"/>
    </xf>
    <xf numFmtId="166" fontId="35" fillId="2" borderId="0" xfId="15" applyNumberFormat="1" applyFont="1" applyFill="1" applyAlignment="1"/>
    <xf numFmtId="0" fontId="31" fillId="3" borderId="0" xfId="12" applyFont="1" applyFill="1" applyBorder="1"/>
    <xf numFmtId="0" fontId="31" fillId="0" borderId="0" xfId="12" applyFont="1" applyFill="1"/>
    <xf numFmtId="0" fontId="33" fillId="0" borderId="0" xfId="12" applyFont="1" applyFill="1" applyBorder="1"/>
    <xf numFmtId="0" fontId="31" fillId="0" borderId="0" xfId="12" applyFont="1" applyFill="1" applyBorder="1"/>
    <xf numFmtId="0" fontId="31" fillId="0" borderId="0" xfId="12" applyFont="1" applyFill="1" applyBorder="1" applyAlignment="1">
      <alignment vertical="top"/>
    </xf>
    <xf numFmtId="0" fontId="35" fillId="0" borderId="0" xfId="12" applyFont="1" applyFill="1" applyBorder="1" applyAlignment="1">
      <alignment vertical="top"/>
    </xf>
    <xf numFmtId="0" fontId="31" fillId="0" borderId="0" xfId="12" applyFont="1" applyFill="1" applyBorder="1" applyAlignment="1">
      <alignment horizontal="left" vertical="top" indent="1"/>
    </xf>
    <xf numFmtId="167" fontId="35" fillId="3" borderId="0" xfId="12" applyNumberFormat="1" applyFont="1" applyFill="1" applyBorder="1" applyAlignment="1"/>
    <xf numFmtId="169" fontId="35" fillId="3" borderId="0" xfId="25" applyNumberFormat="1" applyFont="1" applyFill="1" applyAlignment="1">
      <alignment horizontal="right"/>
    </xf>
    <xf numFmtId="166" fontId="31" fillId="2" borderId="0" xfId="3" applyNumberFormat="1" applyFont="1" applyFill="1" applyBorder="1" applyAlignment="1"/>
    <xf numFmtId="169" fontId="35" fillId="3" borderId="0" xfId="12" applyNumberFormat="1" applyFont="1" applyFill="1" applyBorder="1" applyAlignment="1"/>
    <xf numFmtId="0" fontId="35" fillId="3" borderId="0" xfId="12" applyFont="1" applyFill="1" applyBorder="1"/>
    <xf numFmtId="168" fontId="31" fillId="0" borderId="0" xfId="12" applyNumberFormat="1" applyFont="1" applyFill="1" applyBorder="1" applyAlignment="1">
      <alignment horizontal="justify" vertical="top" wrapText="1"/>
    </xf>
    <xf numFmtId="166" fontId="31" fillId="0" borderId="0" xfId="13" applyNumberFormat="1" applyFont="1" applyFill="1" applyBorder="1" applyAlignment="1">
      <alignment horizontal="right"/>
    </xf>
    <xf numFmtId="166" fontId="31"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justify" vertical="top" wrapText="1"/>
    </xf>
    <xf numFmtId="166" fontId="35" fillId="3" borderId="0" xfId="13" applyNumberFormat="1" applyFont="1" applyFill="1" applyBorder="1" applyAlignment="1">
      <alignment horizontal="right"/>
    </xf>
    <xf numFmtId="166" fontId="31" fillId="3" borderId="0" xfId="13" applyNumberFormat="1" applyFont="1" applyFill="1" applyBorder="1" applyAlignment="1">
      <alignment horizontal="right"/>
    </xf>
    <xf numFmtId="0" fontId="35" fillId="3" borderId="0" xfId="12" applyFont="1" applyFill="1" applyAlignment="1">
      <alignment horizontal="justify" wrapText="1"/>
    </xf>
    <xf numFmtId="0" fontId="46" fillId="3" borderId="0" xfId="12" applyFont="1" applyFill="1" applyBorder="1"/>
    <xf numFmtId="0" fontId="35" fillId="3" borderId="0" xfId="14" applyFont="1" applyFill="1" applyBorder="1" applyAlignment="1">
      <alignment horizontal="right"/>
    </xf>
    <xf numFmtId="0" fontId="35" fillId="3" borderId="0" xfId="12" applyFont="1" applyFill="1"/>
    <xf numFmtId="0" fontId="35" fillId="3" borderId="0" xfId="12" applyFont="1" applyFill="1" applyBorder="1" applyAlignment="1"/>
    <xf numFmtId="0" fontId="35" fillId="3" borderId="0" xfId="12" applyFont="1" applyFill="1" applyBorder="1" applyAlignment="1">
      <alignment horizontal="left" vertical="top"/>
    </xf>
    <xf numFmtId="166" fontId="35" fillId="3" borderId="0" xfId="12" applyNumberFormat="1" applyFont="1" applyFill="1"/>
    <xf numFmtId="0" fontId="31" fillId="3" borderId="0" xfId="12" applyFont="1" applyFill="1" applyBorder="1" applyAlignment="1">
      <alignment horizontal="left" vertical="top"/>
    </xf>
    <xf numFmtId="0" fontId="31" fillId="2" borderId="0" xfId="22" applyFont="1" applyFill="1" applyAlignment="1">
      <alignment horizontal="left" wrapText="1"/>
    </xf>
    <xf numFmtId="0" fontId="35" fillId="3" borderId="0" xfId="8" applyFont="1" applyFill="1" applyAlignment="1">
      <alignment horizontal="right"/>
    </xf>
    <xf numFmtId="0" fontId="35" fillId="0" borderId="0" xfId="0" applyFont="1" applyFill="1" applyAlignment="1"/>
    <xf numFmtId="0" fontId="35" fillId="3" borderId="0" xfId="13" applyFont="1" applyFill="1" applyBorder="1" applyAlignment="1">
      <alignment horizontal="right" vertical="top" wrapText="1"/>
    </xf>
    <xf numFmtId="0" fontId="31" fillId="0" borderId="0" xfId="12" applyFont="1" applyFill="1" applyBorder="1" applyAlignment="1"/>
    <xf numFmtId="0" fontId="35" fillId="0" borderId="0" xfId="12" applyFont="1" applyFill="1" applyAlignment="1">
      <alignment horizontal="left" vertical="top"/>
    </xf>
    <xf numFmtId="0" fontId="33" fillId="3" borderId="0" xfId="12" applyFont="1" applyFill="1" applyBorder="1"/>
    <xf numFmtId="0" fontId="35" fillId="3" borderId="0" xfId="7" applyFont="1" applyFill="1" applyAlignment="1">
      <alignment horizontal="right"/>
    </xf>
    <xf numFmtId="0" fontId="35" fillId="3" borderId="0" xfId="12" applyFont="1" applyFill="1" applyBorder="1" applyAlignment="1">
      <alignment horizontal="left" indent="2"/>
    </xf>
    <xf numFmtId="0" fontId="35" fillId="3" borderId="0" xfId="15" applyFont="1" applyFill="1" applyBorder="1"/>
    <xf numFmtId="0" fontId="31" fillId="3" borderId="0" xfId="15" applyFont="1" applyFill="1" applyBorder="1"/>
    <xf numFmtId="0" fontId="31" fillId="3" borderId="0" xfId="15" applyFont="1" applyFill="1" applyBorder="1" applyAlignment="1">
      <alignment wrapText="1"/>
    </xf>
    <xf numFmtId="0" fontId="35" fillId="5" borderId="0" xfId="13" applyFont="1" applyFill="1" applyBorder="1" applyAlignment="1">
      <alignment horizontal="right" vertical="top" wrapText="1"/>
    </xf>
    <xf numFmtId="0" fontId="46" fillId="3" borderId="0" xfId="12" applyFont="1" applyFill="1" applyBorder="1" applyAlignment="1"/>
    <xf numFmtId="168" fontId="35" fillId="3" borderId="0" xfId="12" applyNumberFormat="1" applyFont="1" applyFill="1" applyBorder="1" applyAlignment="1">
      <alignment horizontal="center"/>
    </xf>
    <xf numFmtId="0" fontId="35" fillId="3" borderId="0" xfId="13" applyFont="1" applyFill="1" applyBorder="1" applyAlignment="1">
      <alignment horizontal="right"/>
    </xf>
    <xf numFmtId="168" fontId="35" fillId="3" borderId="0" xfId="12" applyNumberFormat="1" applyFont="1" applyFill="1" applyBorder="1" applyAlignment="1">
      <alignment horizontal="right"/>
    </xf>
    <xf numFmtId="0" fontId="37" fillId="3" borderId="0" xfId="7" applyFont="1" applyFill="1" applyBorder="1" applyAlignment="1">
      <alignment horizontal="left"/>
    </xf>
    <xf numFmtId="168" fontId="35" fillId="3" borderId="0" xfId="13" applyNumberFormat="1" applyFont="1" applyFill="1" applyBorder="1"/>
    <xf numFmtId="0" fontId="35" fillId="3" borderId="0" xfId="12" applyFont="1" applyFill="1" applyBorder="1" applyAlignment="1">
      <alignment horizontal="left" vertical="top" indent="2"/>
    </xf>
    <xf numFmtId="0" fontId="31" fillId="3" borderId="0" xfId="12" applyFont="1" applyFill="1" applyBorder="1" applyAlignment="1">
      <alignment horizontal="right"/>
    </xf>
    <xf numFmtId="0" fontId="35" fillId="3" borderId="0" xfId="12" applyFont="1" applyFill="1" applyBorder="1" applyAlignment="1">
      <alignment horizontal="left" vertical="top" indent="1"/>
    </xf>
    <xf numFmtId="0" fontId="35" fillId="3" borderId="0" xfId="13" applyFont="1" applyFill="1"/>
    <xf numFmtId="0" fontId="31" fillId="3" borderId="0" xfId="13" applyFont="1" applyFill="1" applyBorder="1"/>
    <xf numFmtId="0" fontId="31" fillId="3" borderId="0" xfId="13" applyFont="1" applyFill="1" applyBorder="1" applyAlignment="1">
      <alignment horizontal="left" vertical="top"/>
    </xf>
    <xf numFmtId="0" fontId="35" fillId="3" borderId="0" xfId="13" applyFont="1" applyFill="1" applyBorder="1" applyAlignment="1">
      <alignment horizontal="left" vertical="top"/>
    </xf>
    <xf numFmtId="0" fontId="35" fillId="3" borderId="0" xfId="13" applyFont="1" applyFill="1" applyBorder="1"/>
    <xf numFmtId="0" fontId="35" fillId="3" borderId="0" xfId="13" applyFont="1" applyFill="1" applyBorder="1" applyAlignment="1">
      <alignment horizontal="left" vertical="top" indent="1"/>
    </xf>
    <xf numFmtId="169" fontId="35" fillId="3" borderId="0" xfId="25" applyNumberFormat="1" applyFont="1" applyFill="1" applyBorder="1" applyAlignment="1"/>
    <xf numFmtId="166" fontId="35" fillId="3" borderId="0" xfId="25" applyNumberFormat="1" applyFont="1" applyFill="1" applyBorder="1" applyAlignment="1"/>
    <xf numFmtId="49" fontId="35" fillId="3" borderId="0" xfId="12" applyNumberFormat="1" applyFont="1" applyFill="1" applyBorder="1" applyAlignment="1">
      <alignment horizontal="left" vertical="top"/>
    </xf>
    <xf numFmtId="169" fontId="35" fillId="3" borderId="0" xfId="25" applyNumberFormat="1" applyFont="1" applyFill="1" applyAlignment="1"/>
    <xf numFmtId="168" fontId="35" fillId="3" borderId="0" xfId="12" applyNumberFormat="1" applyFont="1" applyFill="1"/>
    <xf numFmtId="168" fontId="35" fillId="5" borderId="0" xfId="12" applyNumberFormat="1" applyFont="1" applyFill="1" applyBorder="1" applyAlignment="1">
      <alignment horizontal="right"/>
    </xf>
    <xf numFmtId="0" fontId="35" fillId="5" borderId="0" xfId="7" applyFont="1" applyFill="1" applyAlignment="1">
      <alignment horizontal="right"/>
    </xf>
    <xf numFmtId="166" fontId="35" fillId="5" borderId="0" xfId="4" applyNumberFormat="1" applyFont="1" applyFill="1" applyBorder="1" applyAlignment="1">
      <alignment horizontal="right"/>
    </xf>
    <xf numFmtId="169" fontId="35" fillId="5" borderId="0" xfId="26" applyNumberFormat="1" applyFont="1" applyFill="1" applyBorder="1" applyAlignment="1">
      <alignment horizontal="right"/>
    </xf>
    <xf numFmtId="169" fontId="35" fillId="5" borderId="0" xfId="27" applyNumberFormat="1" applyFont="1" applyFill="1" applyBorder="1" applyAlignment="1"/>
    <xf numFmtId="170" fontId="35" fillId="5" borderId="0" xfId="27" applyNumberFormat="1" applyFont="1" applyFill="1" applyBorder="1" applyAlignment="1">
      <alignment horizontal="right"/>
    </xf>
    <xf numFmtId="348" fontId="35" fillId="3" borderId="0" xfId="12" applyNumberFormat="1" applyFont="1" applyFill="1"/>
    <xf numFmtId="0" fontId="35" fillId="0" borderId="0" xfId="12" applyFont="1" applyFill="1" applyBorder="1" applyAlignment="1">
      <alignment horizontal="right"/>
    </xf>
    <xf numFmtId="166" fontId="35" fillId="3" borderId="0" xfId="3" applyNumberFormat="1" applyFont="1" applyFill="1" applyBorder="1" applyAlignment="1">
      <alignment horizontal="right"/>
    </xf>
    <xf numFmtId="0" fontId="34" fillId="0" borderId="61" xfId="19" applyFont="1" applyBorder="1" applyAlignment="1">
      <alignment horizontal="left"/>
    </xf>
    <xf numFmtId="0" fontId="35" fillId="0" borderId="0" xfId="12" quotePrefix="1" applyFont="1" applyFill="1" applyAlignment="1">
      <alignment horizontal="left" vertical="top"/>
    </xf>
    <xf numFmtId="0" fontId="35" fillId="0" borderId="0" xfId="12" applyNumberFormat="1" applyFont="1" applyFill="1" applyBorder="1" applyAlignment="1">
      <alignment vertical="top" wrapText="1"/>
    </xf>
    <xf numFmtId="49" fontId="35" fillId="0" borderId="0" xfId="12" applyNumberFormat="1" applyFont="1" applyFill="1" applyBorder="1" applyAlignment="1">
      <alignment horizontal="left" vertical="top"/>
    </xf>
    <xf numFmtId="0" fontId="35" fillId="2" borderId="0" xfId="12" applyFont="1" applyFill="1" applyBorder="1"/>
    <xf numFmtId="169" fontId="35" fillId="2" borderId="0" xfId="25" applyNumberFormat="1" applyFont="1" applyFill="1" applyBorder="1" applyAlignment="1"/>
    <xf numFmtId="169" fontId="35" fillId="0" borderId="0" xfId="25" applyNumberFormat="1" applyFont="1" applyFill="1" applyBorder="1" applyAlignment="1"/>
    <xf numFmtId="0" fontId="33" fillId="0" borderId="0" xfId="19" applyFont="1" applyBorder="1"/>
    <xf numFmtId="0" fontId="35" fillId="0" borderId="0" xfId="12" applyFont="1" applyFill="1"/>
    <xf numFmtId="0" fontId="35" fillId="0" borderId="0" xfId="12" applyFont="1" applyFill="1" applyAlignment="1">
      <alignment vertical="top"/>
    </xf>
    <xf numFmtId="0" fontId="42" fillId="0" borderId="0" xfId="5" applyFont="1" applyBorder="1">
      <protection locked="0"/>
    </xf>
    <xf numFmtId="49" fontId="47" fillId="0" borderId="0" xfId="12" applyNumberFormat="1" applyFont="1" applyFill="1" applyBorder="1" applyAlignment="1">
      <alignment vertical="top"/>
    </xf>
    <xf numFmtId="0" fontId="35" fillId="2" borderId="0" xfId="12" applyFont="1" applyFill="1" applyBorder="1" applyAlignment="1">
      <alignment horizontal="left" vertical="top"/>
    </xf>
    <xf numFmtId="0" fontId="35" fillId="0" borderId="0" xfId="12" applyFont="1" applyFill="1" applyBorder="1" applyAlignment="1">
      <alignment horizontal="left" vertical="top" wrapText="1"/>
    </xf>
    <xf numFmtId="0" fontId="31" fillId="3" borderId="0" xfId="12" applyFont="1" applyFill="1" applyBorder="1" applyAlignment="1"/>
    <xf numFmtId="0" fontId="35" fillId="0" borderId="0" xfId="12" applyFont="1" applyFill="1" applyBorder="1" applyAlignment="1"/>
    <xf numFmtId="0" fontId="31" fillId="3" borderId="0" xfId="12" applyFont="1" applyFill="1" applyBorder="1" applyAlignment="1">
      <alignment wrapText="1"/>
    </xf>
    <xf numFmtId="0" fontId="35" fillId="0" borderId="0" xfId="12" applyFont="1" applyFill="1" applyBorder="1" applyAlignment="1">
      <alignment horizontal="left"/>
    </xf>
    <xf numFmtId="0" fontId="31" fillId="0" borderId="0" xfId="12" applyFont="1" applyFill="1" applyBorder="1" applyAlignment="1">
      <alignment horizontal="left"/>
    </xf>
    <xf numFmtId="0" fontId="47" fillId="0" borderId="0" xfId="12" applyFont="1" applyFill="1" applyBorder="1" applyAlignment="1">
      <alignment horizontal="left" vertical="top" wrapText="1"/>
    </xf>
    <xf numFmtId="0" fontId="35" fillId="0" borderId="0" xfId="12" applyFont="1" applyFill="1" applyBorder="1"/>
    <xf numFmtId="0" fontId="31" fillId="2" borderId="0" xfId="22" applyFont="1" applyFill="1" applyAlignment="1">
      <alignment horizontal="left" wrapText="1"/>
    </xf>
    <xf numFmtId="0" fontId="35" fillId="0" borderId="0" xfId="19" applyFont="1" applyBorder="1"/>
    <xf numFmtId="0" fontId="35" fillId="0" borderId="0" xfId="19" applyFont="1"/>
    <xf numFmtId="0" fontId="313" fillId="0" borderId="0" xfId="19" applyFont="1" applyBorder="1"/>
    <xf numFmtId="0" fontId="35" fillId="0" borderId="78" xfId="19" applyFont="1" applyBorder="1"/>
    <xf numFmtId="0" fontId="313" fillId="0" borderId="78" xfId="19" applyFont="1" applyBorder="1"/>
    <xf numFmtId="0" fontId="35" fillId="0" borderId="79" xfId="19" applyFont="1" applyBorder="1"/>
    <xf numFmtId="0" fontId="310" fillId="3" borderId="0" xfId="5" applyFont="1" applyFill="1">
      <protection locked="0"/>
    </xf>
    <xf numFmtId="0" fontId="35" fillId="3" borderId="0" xfId="0" applyFont="1" applyFill="1" applyAlignment="1"/>
    <xf numFmtId="0" fontId="35" fillId="0" borderId="0" xfId="31" applyFont="1" applyFill="1" applyAlignment="1">
      <alignment wrapText="1"/>
    </xf>
    <xf numFmtId="0" fontId="35" fillId="0" borderId="0" xfId="31" applyFont="1" applyFill="1" applyAlignment="1">
      <alignment vertical="top" wrapText="1"/>
    </xf>
    <xf numFmtId="0" fontId="314" fillId="3" borderId="0" xfId="11" applyFont="1" applyFill="1"/>
    <xf numFmtId="0" fontId="35" fillId="0" borderId="0" xfId="0" applyFont="1" applyAlignment="1">
      <alignment horizontal="left"/>
    </xf>
    <xf numFmtId="0" fontId="35" fillId="0" borderId="0" xfId="0" applyFont="1" applyFill="1"/>
    <xf numFmtId="0" fontId="31" fillId="0" borderId="0" xfId="0" applyFont="1" applyAlignment="1"/>
    <xf numFmtId="0" fontId="31" fillId="3" borderId="0" xfId="0" applyFont="1" applyFill="1" applyAlignment="1"/>
    <xf numFmtId="0" fontId="31" fillId="3" borderId="0" xfId="12" applyFont="1" applyFill="1" applyBorder="1" applyAlignment="1"/>
    <xf numFmtId="0" fontId="31" fillId="2" borderId="17" xfId="24" applyFont="1" applyFill="1" applyBorder="1" applyAlignment="1">
      <alignment horizontal="right" wrapText="1"/>
    </xf>
    <xf numFmtId="0" fontId="31" fillId="5" borderId="9" xfId="24" applyFont="1" applyFill="1" applyBorder="1" applyAlignment="1">
      <alignment horizontal="right" wrapText="1"/>
    </xf>
    <xf numFmtId="2" fontId="35" fillId="2" borderId="17" xfId="23" applyNumberFormat="1" applyFont="1" applyFill="1" applyBorder="1" applyAlignment="1">
      <alignment horizontal="right" wrapText="1"/>
    </xf>
    <xf numFmtId="2" fontId="35" fillId="2" borderId="11" xfId="23" applyNumberFormat="1" applyFont="1" applyFill="1" applyBorder="1" applyAlignment="1">
      <alignment horizontal="right" wrapText="1"/>
    </xf>
    <xf numFmtId="2" fontId="35" fillId="2" borderId="14" xfId="23" applyNumberFormat="1" applyFont="1" applyFill="1" applyBorder="1" applyAlignment="1">
      <alignment horizontal="right" wrapText="1"/>
    </xf>
    <xf numFmtId="0" fontId="31" fillId="3" borderId="0" xfId="26" applyNumberFormat="1" applyFont="1" applyFill="1" applyBorder="1" applyAlignment="1"/>
    <xf numFmtId="3" fontId="35" fillId="0" borderId="0" xfId="12" applyNumberFormat="1" applyFont="1" applyFill="1" applyBorder="1" applyAlignment="1">
      <alignment horizontal="left" indent="2"/>
    </xf>
    <xf numFmtId="3" fontId="35" fillId="0" borderId="0" xfId="3" applyNumberFormat="1" applyFont="1" applyFill="1" applyBorder="1" applyAlignment="1"/>
    <xf numFmtId="3" fontId="35" fillId="3" borderId="0" xfId="12" applyNumberFormat="1" applyFont="1" applyFill="1" applyBorder="1" applyAlignment="1">
      <alignment horizontal="center"/>
    </xf>
    <xf numFmtId="3" fontId="35" fillId="0" borderId="0" xfId="12" applyNumberFormat="1" applyFont="1" applyFill="1" applyBorder="1" applyAlignment="1">
      <alignment horizontal="center"/>
    </xf>
    <xf numFmtId="3" fontId="35" fillId="3" borderId="0" xfId="12" applyNumberFormat="1" applyFont="1" applyFill="1" applyBorder="1" applyAlignment="1">
      <alignment horizontal="left" indent="2"/>
    </xf>
    <xf numFmtId="3" fontId="35" fillId="3" borderId="0" xfId="12" applyNumberFormat="1" applyFont="1" applyFill="1" applyBorder="1" applyAlignment="1">
      <alignment horizontal="right"/>
    </xf>
    <xf numFmtId="3" fontId="35" fillId="5" borderId="0" xfId="12" applyNumberFormat="1" applyFont="1" applyFill="1" applyBorder="1" applyAlignment="1">
      <alignment horizontal="right"/>
    </xf>
    <xf numFmtId="3" fontId="35" fillId="3" borderId="0" xfId="10380" applyNumberFormat="1" applyFont="1" applyFill="1" applyAlignment="1">
      <alignment horizontal="right"/>
    </xf>
    <xf numFmtId="3" fontId="35" fillId="3" borderId="0" xfId="6" applyNumberFormat="1" applyFont="1" applyFill="1" applyAlignment="1">
      <alignment horizontal="right"/>
    </xf>
    <xf numFmtId="3" fontId="35" fillId="5" borderId="0" xfId="6" applyNumberFormat="1" applyFont="1" applyFill="1" applyAlignment="1">
      <alignment horizontal="right"/>
    </xf>
    <xf numFmtId="3" fontId="35" fillId="2" borderId="0" xfId="3" applyNumberFormat="1" applyFont="1" applyFill="1" applyBorder="1" applyAlignment="1">
      <alignment horizontal="left" indent="2"/>
    </xf>
    <xf numFmtId="3" fontId="35" fillId="3" borderId="0" xfId="3" applyNumberFormat="1" applyFont="1" applyFill="1" applyBorder="1" applyAlignment="1"/>
    <xf numFmtId="3" fontId="35" fillId="5" borderId="0" xfId="3" applyNumberFormat="1" applyFont="1" applyFill="1" applyBorder="1" applyAlignment="1"/>
    <xf numFmtId="3" fontId="35" fillId="0" borderId="0" xfId="3" applyNumberFormat="1" applyFont="1" applyFill="1" applyBorder="1" applyAlignment="1">
      <alignment horizontal="right"/>
    </xf>
    <xf numFmtId="3" fontId="31" fillId="0" borderId="0" xfId="12" applyNumberFormat="1" applyFont="1" applyFill="1" applyBorder="1" applyAlignment="1">
      <alignment horizontal="right"/>
    </xf>
    <xf numFmtId="3" fontId="35" fillId="0" borderId="0" xfId="3" applyNumberFormat="1" applyFont="1" applyFill="1" applyBorder="1" applyAlignment="1">
      <alignment horizontal="left" indent="2"/>
    </xf>
    <xf numFmtId="3" fontId="35" fillId="2" borderId="0" xfId="3" applyNumberFormat="1" applyFont="1" applyFill="1" applyBorder="1" applyAlignment="1"/>
    <xf numFmtId="3" fontId="35" fillId="0" borderId="0" xfId="12" applyNumberFormat="1" applyFont="1" applyFill="1"/>
    <xf numFmtId="3" fontId="35" fillId="0" borderId="0" xfId="0" applyNumberFormat="1" applyFont="1" applyFill="1" applyAlignment="1">
      <alignment wrapText="1"/>
    </xf>
    <xf numFmtId="3" fontId="35" fillId="0" borderId="0" xfId="12" applyNumberFormat="1" applyFont="1" applyFill="1" applyAlignment="1">
      <alignment horizontal="left" indent="2"/>
    </xf>
    <xf numFmtId="3" fontId="35" fillId="0" borderId="0" xfId="31" applyNumberFormat="1" applyFont="1" applyFill="1" applyAlignment="1">
      <alignment horizontal="left" wrapText="1" indent="2"/>
    </xf>
    <xf numFmtId="3" fontId="35" fillId="0" borderId="0" xfId="31" applyNumberFormat="1" applyFont="1" applyFill="1" applyAlignment="1">
      <alignment wrapText="1"/>
    </xf>
    <xf numFmtId="3" fontId="35" fillId="0" borderId="0" xfId="31" applyNumberFormat="1" applyFont="1" applyFill="1" applyAlignment="1">
      <alignment horizontal="left" vertical="top" wrapText="1" indent="2"/>
    </xf>
    <xf numFmtId="3" fontId="35" fillId="0" borderId="0" xfId="31" applyNumberFormat="1" applyFont="1" applyFill="1" applyAlignment="1">
      <alignment vertical="top" wrapText="1"/>
    </xf>
    <xf numFmtId="3" fontId="35" fillId="3" borderId="0" xfId="12" applyNumberFormat="1" applyFont="1" applyFill="1" applyAlignment="1">
      <alignment horizontal="left" indent="2"/>
    </xf>
    <xf numFmtId="3" fontId="35" fillId="3" borderId="0" xfId="12" applyNumberFormat="1" applyFont="1" applyFill="1"/>
    <xf numFmtId="3" fontId="35" fillId="3" borderId="0" xfId="12" applyNumberFormat="1" applyFont="1" applyFill="1" applyBorder="1"/>
    <xf numFmtId="3" fontId="35" fillId="0" borderId="0" xfId="12" applyNumberFormat="1" applyFont="1" applyFill="1" applyBorder="1"/>
    <xf numFmtId="3" fontId="35" fillId="0" borderId="0" xfId="12" applyNumberFormat="1" applyFont="1" applyFill="1" applyBorder="1" applyAlignment="1">
      <alignment horizontal="right"/>
    </xf>
    <xf numFmtId="3" fontId="35" fillId="0" borderId="0" xfId="0" applyNumberFormat="1" applyFont="1" applyFill="1" applyAlignment="1">
      <alignment vertical="top" wrapText="1"/>
    </xf>
    <xf numFmtId="166" fontId="35" fillId="3" borderId="0" xfId="3" applyNumberFormat="1" applyFont="1" applyFill="1" applyBorder="1" applyAlignment="1">
      <alignment horizontal="right"/>
    </xf>
    <xf numFmtId="166" fontId="35" fillId="0" borderId="0" xfId="16" applyNumberFormat="1" applyFont="1" applyFill="1" applyBorder="1"/>
    <xf numFmtId="166" fontId="35" fillId="3" borderId="0" xfId="2" applyNumberFormat="1" applyFont="1" applyFill="1" applyBorder="1"/>
    <xf numFmtId="166" fontId="31" fillId="3" borderId="0" xfId="3" applyNumberFormat="1" applyFont="1" applyFill="1" applyBorder="1" applyAlignment="1">
      <alignment horizontal="right"/>
    </xf>
    <xf numFmtId="166" fontId="35" fillId="0" borderId="0" xfId="2" applyNumberFormat="1" applyFont="1" applyFill="1" applyBorder="1"/>
    <xf numFmtId="0" fontId="35" fillId="3" borderId="0" xfId="12" applyFont="1" applyFill="1" applyBorder="1" applyAlignment="1">
      <alignment wrapText="1"/>
    </xf>
    <xf numFmtId="0" fontId="35" fillId="0" borderId="0" xfId="12" applyFont="1" applyFill="1" applyBorder="1" applyAlignment="1">
      <alignment wrapText="1"/>
    </xf>
    <xf numFmtId="0" fontId="31" fillId="0" borderId="0" xfId="12" applyFont="1" applyFill="1" applyAlignment="1">
      <alignment wrapText="1"/>
    </xf>
    <xf numFmtId="0" fontId="31" fillId="0" borderId="0" xfId="12" applyFont="1" applyFill="1" applyBorder="1" applyAlignment="1">
      <alignment wrapText="1"/>
    </xf>
    <xf numFmtId="349" fontId="35" fillId="3" borderId="0" xfId="14" applyNumberFormat="1" applyFont="1" applyFill="1" applyBorder="1"/>
    <xf numFmtId="0" fontId="31" fillId="3" borderId="0" xfId="12" applyFont="1" applyFill="1" applyBorder="1" applyAlignment="1"/>
    <xf numFmtId="0" fontId="35" fillId="3" borderId="0" xfId="12" applyFont="1" applyFill="1" applyAlignment="1">
      <alignment wrapText="1"/>
    </xf>
    <xf numFmtId="0" fontId="47" fillId="0" borderId="0" xfId="12" applyFont="1" applyFill="1" applyBorder="1" applyAlignment="1">
      <alignment horizontal="left" vertical="top" wrapText="1"/>
    </xf>
    <xf numFmtId="3" fontId="35" fillId="0" borderId="0" xfId="6" applyNumberFormat="1" applyFont="1" applyFill="1" applyAlignment="1">
      <alignment horizontal="right"/>
    </xf>
    <xf numFmtId="166" fontId="31" fillId="0" borderId="0" xfId="3" applyNumberFormat="1" applyFont="1" applyFill="1" applyBorder="1" applyAlignment="1">
      <alignment horizontal="right"/>
    </xf>
    <xf numFmtId="3" fontId="35" fillId="2" borderId="0" xfId="10380" applyNumberFormat="1" applyFont="1" applyFill="1" applyBorder="1" applyAlignment="1">
      <alignment horizontal="right"/>
    </xf>
    <xf numFmtId="3" fontId="35" fillId="2" borderId="0" xfId="10380" applyNumberFormat="1" applyFont="1" applyFill="1" applyBorder="1" applyAlignment="1">
      <alignment horizontal="left" indent="2"/>
    </xf>
    <xf numFmtId="166" fontId="31" fillId="0" borderId="0" xfId="16" applyNumberFormat="1" applyFont="1" applyFill="1" applyBorder="1"/>
    <xf numFmtId="166" fontId="31" fillId="3" borderId="0" xfId="2" applyNumberFormat="1" applyFont="1" applyFill="1" applyBorder="1"/>
    <xf numFmtId="166" fontId="35" fillId="3" borderId="0" xfId="17464" applyNumberFormat="1" applyFont="1" applyFill="1" applyBorder="1"/>
    <xf numFmtId="168" fontId="35" fillId="0" borderId="0" xfId="12" applyNumberFormat="1" applyFont="1" applyFill="1" applyBorder="1" applyAlignment="1">
      <alignment horizontal="center"/>
    </xf>
    <xf numFmtId="0" fontId="35" fillId="0" borderId="0" xfId="7" applyFont="1" applyFill="1" applyAlignment="1">
      <alignment horizontal="right"/>
    </xf>
    <xf numFmtId="166" fontId="35" fillId="0" borderId="0" xfId="25" applyNumberFormat="1" applyFont="1" applyFill="1" applyBorder="1" applyAlignment="1"/>
    <xf numFmtId="168" fontId="35" fillId="0" borderId="0" xfId="12" applyNumberFormat="1" applyFont="1" applyFill="1"/>
    <xf numFmtId="0" fontId="35" fillId="0" borderId="0" xfId="12" applyFont="1" applyFill="1" applyAlignment="1">
      <alignment wrapText="1"/>
    </xf>
    <xf numFmtId="169" fontId="35" fillId="0" borderId="0" xfId="25" applyNumberFormat="1" applyFont="1" applyFill="1" applyAlignment="1"/>
    <xf numFmtId="166" fontId="35" fillId="74" borderId="5" xfId="12" applyNumberFormat="1" applyFont="1" applyFill="1" applyBorder="1"/>
    <xf numFmtId="166" fontId="35" fillId="74" borderId="0" xfId="12" applyNumberFormat="1" applyFont="1" applyFill="1" applyBorder="1"/>
    <xf numFmtId="166" fontId="31" fillId="74" borderId="0" xfId="12" applyNumberFormat="1" applyFont="1" applyFill="1" applyBorder="1"/>
    <xf numFmtId="169" fontId="35" fillId="74" borderId="0" xfId="27" applyNumberFormat="1" applyFont="1" applyFill="1" applyBorder="1" applyAlignment="1"/>
    <xf numFmtId="168" fontId="35" fillId="74" borderId="0" xfId="12" applyNumberFormat="1" applyFont="1" applyFill="1" applyBorder="1"/>
    <xf numFmtId="166" fontId="35" fillId="74" borderId="2" xfId="12" applyNumberFormat="1" applyFont="1" applyFill="1" applyBorder="1"/>
    <xf numFmtId="166" fontId="31" fillId="74" borderId="1" xfId="12" applyNumberFormat="1" applyFont="1" applyFill="1" applyBorder="1"/>
    <xf numFmtId="349" fontId="35" fillId="74" borderId="0" xfId="12" applyNumberFormat="1" applyFont="1" applyFill="1" applyBorder="1"/>
    <xf numFmtId="169" fontId="31" fillId="74" borderId="0" xfId="25" applyNumberFormat="1" applyFont="1" applyFill="1" applyBorder="1"/>
    <xf numFmtId="166" fontId="35" fillId="5" borderId="0" xfId="12" applyNumberFormat="1" applyFont="1" applyFill="1" applyBorder="1" applyAlignment="1"/>
    <xf numFmtId="166" fontId="31" fillId="5" borderId="0" xfId="12" applyNumberFormat="1" applyFont="1" applyFill="1" applyBorder="1" applyAlignment="1"/>
    <xf numFmtId="166" fontId="35" fillId="5" borderId="2" xfId="12" applyNumberFormat="1" applyFont="1" applyFill="1" applyBorder="1" applyAlignment="1"/>
    <xf numFmtId="166" fontId="31" fillId="5" borderId="1" xfId="12" applyNumberFormat="1" applyFont="1" applyFill="1" applyBorder="1" applyAlignment="1"/>
    <xf numFmtId="0" fontId="35" fillId="3" borderId="0" xfId="8" applyFont="1" applyFill="1" applyBorder="1" applyAlignment="1">
      <alignment horizontal="right"/>
    </xf>
    <xf numFmtId="0" fontId="31" fillId="0" borderId="2" xfId="12" applyFont="1" applyFill="1" applyBorder="1" applyAlignment="1">
      <alignment vertical="center"/>
    </xf>
    <xf numFmtId="0" fontId="31" fillId="0" borderId="0" xfId="12" applyFont="1" applyFill="1" applyBorder="1" applyAlignment="1">
      <alignment vertical="center"/>
    </xf>
    <xf numFmtId="0" fontId="31" fillId="0" borderId="9" xfId="24" applyFont="1" applyFill="1" applyBorder="1" applyAlignment="1">
      <alignment horizontal="right" wrapText="1"/>
    </xf>
    <xf numFmtId="2" fontId="35" fillId="0" borderId="7" xfId="23" applyNumberFormat="1" applyFont="1" applyFill="1" applyBorder="1" applyAlignment="1">
      <alignment horizontal="right" wrapText="1"/>
    </xf>
    <xf numFmtId="2" fontId="35" fillId="0" borderId="13" xfId="23" applyNumberFormat="1" applyFont="1" applyFill="1" applyBorder="1" applyAlignment="1">
      <alignment horizontal="right" wrapText="1"/>
    </xf>
    <xf numFmtId="2" fontId="35" fillId="0" borderId="9" xfId="23" applyNumberFormat="1" applyFont="1" applyFill="1" applyBorder="1" applyAlignment="1">
      <alignment horizontal="right" wrapText="1"/>
    </xf>
    <xf numFmtId="2" fontId="35" fillId="5" borderId="17" xfId="23" applyNumberFormat="1" applyFont="1" applyFill="1" applyBorder="1" applyAlignment="1">
      <alignment horizontal="right" wrapText="1"/>
    </xf>
    <xf numFmtId="2" fontId="35" fillId="5" borderId="11" xfId="23" applyNumberFormat="1" applyFont="1" applyFill="1" applyBorder="1" applyAlignment="1">
      <alignment horizontal="right" wrapText="1"/>
    </xf>
    <xf numFmtId="2" fontId="35" fillId="5" borderId="14" xfId="23" applyNumberFormat="1" applyFont="1" applyFill="1" applyBorder="1" applyAlignment="1">
      <alignment horizontal="right" wrapText="1"/>
    </xf>
    <xf numFmtId="0" fontId="35" fillId="3" borderId="0" xfId="12" applyFont="1" applyFill="1" applyBorder="1"/>
    <xf numFmtId="166" fontId="35" fillId="0" borderId="0" xfId="16" applyNumberFormat="1" applyFont="1" applyFill="1" applyBorder="1"/>
    <xf numFmtId="167" fontId="35" fillId="3" borderId="0" xfId="3" applyNumberFormat="1" applyFont="1" applyFill="1" applyBorder="1" applyAlignment="1">
      <alignment horizontal="right"/>
    </xf>
    <xf numFmtId="167" fontId="35" fillId="4" borderId="0" xfId="3" applyNumberFormat="1" applyFont="1" applyFill="1" applyBorder="1" applyAlignment="1">
      <alignment horizontal="right"/>
    </xf>
    <xf numFmtId="166" fontId="31" fillId="0" borderId="1" xfId="16" applyNumberFormat="1" applyFont="1" applyFill="1" applyBorder="1"/>
    <xf numFmtId="167" fontId="31" fillId="3" borderId="0" xfId="3" applyNumberFormat="1" applyFont="1" applyFill="1" applyBorder="1" applyAlignment="1">
      <alignment horizontal="right"/>
    </xf>
    <xf numFmtId="167" fontId="31" fillId="4" borderId="0" xfId="3" applyNumberFormat="1" applyFont="1" applyFill="1" applyBorder="1" applyAlignment="1">
      <alignment horizontal="right"/>
    </xf>
    <xf numFmtId="0" fontId="35" fillId="4" borderId="0" xfId="12" applyFont="1" applyFill="1" applyBorder="1"/>
    <xf numFmtId="166" fontId="35" fillId="0" borderId="0" xfId="2" applyNumberFormat="1" applyFont="1" applyFill="1"/>
    <xf numFmtId="165" fontId="35" fillId="3" borderId="0" xfId="3" applyNumberFormat="1" applyFont="1" applyFill="1" applyBorder="1"/>
    <xf numFmtId="165" fontId="35" fillId="4" borderId="0" xfId="3" applyNumberFormat="1" applyFont="1" applyFill="1" applyBorder="1"/>
    <xf numFmtId="166" fontId="35" fillId="3" borderId="0" xfId="2" applyNumberFormat="1" applyFont="1" applyFill="1"/>
    <xf numFmtId="166" fontId="35" fillId="3" borderId="0" xfId="3" applyNumberFormat="1" applyFont="1" applyFill="1" applyBorder="1" applyAlignment="1">
      <alignment horizontal="right"/>
    </xf>
    <xf numFmtId="166" fontId="35" fillId="0" borderId="2" xfId="2" applyNumberFormat="1" applyFont="1" applyFill="1" applyBorder="1"/>
    <xf numFmtId="166" fontId="35" fillId="3" borderId="2" xfId="2" applyNumberFormat="1" applyFont="1" applyFill="1" applyBorder="1"/>
    <xf numFmtId="166" fontId="35" fillId="0" borderId="0" xfId="2" applyNumberFormat="1" applyFont="1" applyFill="1" applyBorder="1"/>
    <xf numFmtId="166" fontId="35" fillId="3" borderId="0" xfId="2" applyNumberFormat="1" applyFont="1" applyFill="1" applyBorder="1"/>
    <xf numFmtId="166" fontId="31" fillId="0" borderId="1" xfId="3" applyNumberFormat="1" applyFont="1" applyFill="1" applyBorder="1" applyAlignment="1">
      <alignment horizontal="right"/>
    </xf>
    <xf numFmtId="166" fontId="31" fillId="3" borderId="1" xfId="3" applyNumberFormat="1" applyFont="1" applyFill="1" applyBorder="1" applyAlignment="1">
      <alignment horizontal="right"/>
    </xf>
    <xf numFmtId="166" fontId="31" fillId="3" borderId="0" xfId="3" applyNumberFormat="1" applyFont="1" applyFill="1" applyBorder="1" applyAlignment="1">
      <alignment horizontal="right"/>
    </xf>
    <xf numFmtId="166" fontId="31" fillId="3" borderId="3" xfId="2" applyNumberFormat="1" applyFont="1" applyFill="1" applyBorder="1"/>
    <xf numFmtId="167" fontId="35" fillId="3" borderId="0" xfId="12" applyNumberFormat="1" applyFont="1" applyFill="1" applyBorder="1" applyAlignment="1">
      <alignment horizontal="right"/>
    </xf>
    <xf numFmtId="167" fontId="35" fillId="4" borderId="0" xfId="12" applyNumberFormat="1" applyFont="1" applyFill="1" applyBorder="1" applyAlignment="1">
      <alignment horizontal="right"/>
    </xf>
    <xf numFmtId="166" fontId="35" fillId="3" borderId="0" xfId="21665" applyNumberFormat="1" applyFont="1" applyFill="1"/>
    <xf numFmtId="167" fontId="31" fillId="3" borderId="0" xfId="12" applyNumberFormat="1" applyFont="1" applyFill="1" applyBorder="1" applyAlignment="1">
      <alignment horizontal="right"/>
    </xf>
    <xf numFmtId="167" fontId="31" fillId="4" borderId="0" xfId="12" applyNumberFormat="1" applyFont="1" applyFill="1" applyBorder="1" applyAlignment="1">
      <alignment horizontal="right"/>
    </xf>
    <xf numFmtId="168" fontId="35" fillId="4" borderId="0" xfId="12" applyNumberFormat="1" applyFont="1" applyFill="1" applyBorder="1" applyAlignment="1">
      <alignment horizontal="right"/>
    </xf>
    <xf numFmtId="168" fontId="35" fillId="0" borderId="0" xfId="12" applyNumberFormat="1" applyFont="1" applyFill="1" applyBorder="1" applyAlignment="1">
      <alignment horizontal="right"/>
    </xf>
    <xf numFmtId="169" fontId="35" fillId="0" borderId="0" xfId="26" applyNumberFormat="1" applyFont="1" applyFill="1" applyBorder="1" applyAlignment="1">
      <alignment horizontal="right"/>
    </xf>
    <xf numFmtId="169" fontId="35" fillId="4" borderId="0" xfId="26" applyNumberFormat="1" applyFont="1" applyFill="1" applyBorder="1" applyAlignment="1">
      <alignment horizontal="right"/>
    </xf>
    <xf numFmtId="166" fontId="35" fillId="4" borderId="0" xfId="4" applyNumberFormat="1" applyFont="1" applyFill="1" applyBorder="1" applyAlignment="1">
      <alignment horizontal="right"/>
    </xf>
    <xf numFmtId="166" fontId="35" fillId="0" borderId="0" xfId="3" applyNumberFormat="1" applyFont="1" applyFill="1" applyBorder="1" applyAlignment="1">
      <alignment horizontal="right"/>
    </xf>
    <xf numFmtId="169" fontId="35" fillId="0" borderId="0" xfId="27" applyNumberFormat="1" applyFont="1" applyFill="1" applyBorder="1" applyAlignment="1"/>
    <xf numFmtId="169" fontId="35" fillId="4" borderId="0" xfId="27" applyNumberFormat="1" applyFont="1" applyFill="1" applyBorder="1" applyAlignment="1"/>
    <xf numFmtId="170" fontId="35" fillId="0" borderId="0" xfId="27" applyNumberFormat="1" applyFont="1" applyFill="1" applyBorder="1" applyAlignment="1">
      <alignment horizontal="right"/>
    </xf>
    <xf numFmtId="170" fontId="35" fillId="4" borderId="0" xfId="27" applyNumberFormat="1" applyFont="1" applyFill="1" applyBorder="1" applyAlignment="1">
      <alignment horizontal="right"/>
    </xf>
    <xf numFmtId="166" fontId="35" fillId="0" borderId="0" xfId="4" applyNumberFormat="1" applyFont="1" applyFill="1" applyBorder="1" applyAlignment="1">
      <alignment horizontal="right"/>
    </xf>
    <xf numFmtId="166" fontId="35" fillId="0" borderId="2" xfId="4" applyNumberFormat="1" applyFont="1" applyFill="1" applyBorder="1" applyAlignment="1">
      <alignment horizontal="right"/>
    </xf>
    <xf numFmtId="166" fontId="35" fillId="4" borderId="2" xfId="4" applyNumberFormat="1" applyFont="1" applyFill="1" applyBorder="1" applyAlignment="1">
      <alignment horizontal="right"/>
    </xf>
    <xf numFmtId="166" fontId="35" fillId="4" borderId="4" xfId="4" applyNumberFormat="1" applyFont="1" applyFill="1" applyBorder="1" applyAlignment="1">
      <alignment horizontal="right"/>
    </xf>
    <xf numFmtId="166" fontId="31" fillId="0" borderId="0" xfId="4" applyNumberFormat="1" applyFont="1" applyFill="1" applyBorder="1" applyAlignment="1">
      <alignment horizontal="right"/>
    </xf>
    <xf numFmtId="166" fontId="31" fillId="4" borderId="0" xfId="4" applyNumberFormat="1" applyFont="1" applyFill="1" applyBorder="1" applyAlignment="1">
      <alignment horizontal="right"/>
    </xf>
    <xf numFmtId="170" fontId="31" fillId="0" borderId="0" xfId="27" applyNumberFormat="1" applyFont="1" applyFill="1" applyBorder="1" applyAlignment="1">
      <alignment horizontal="right"/>
    </xf>
    <xf numFmtId="170" fontId="31" fillId="4" borderId="0" xfId="27" applyNumberFormat="1" applyFont="1" applyFill="1" applyBorder="1" applyAlignment="1">
      <alignment horizontal="right"/>
    </xf>
    <xf numFmtId="166" fontId="31" fillId="0" borderId="4" xfId="3" applyNumberFormat="1" applyFont="1" applyFill="1" applyBorder="1" applyAlignment="1">
      <alignment horizontal="right"/>
    </xf>
    <xf numFmtId="166" fontId="31" fillId="4" borderId="4" xfId="3" applyNumberFormat="1" applyFont="1" applyFill="1" applyBorder="1" applyAlignment="1">
      <alignment horizontal="right"/>
    </xf>
    <xf numFmtId="166" fontId="31" fillId="0" borderId="1" xfId="4" applyNumberFormat="1" applyFont="1" applyFill="1" applyBorder="1" applyAlignment="1">
      <alignment horizontal="right"/>
    </xf>
    <xf numFmtId="166" fontId="31" fillId="4" borderId="1" xfId="4" applyNumberFormat="1" applyFont="1" applyFill="1" applyBorder="1" applyAlignment="1">
      <alignment horizontal="right"/>
    </xf>
    <xf numFmtId="169" fontId="31" fillId="0" borderId="0" xfId="26" applyNumberFormat="1" applyFont="1" applyFill="1" applyBorder="1" applyAlignment="1">
      <alignment horizontal="right"/>
    </xf>
    <xf numFmtId="169" fontId="31" fillId="4" borderId="0" xfId="26" applyNumberFormat="1" applyFont="1" applyFill="1" applyBorder="1" applyAlignment="1">
      <alignment horizontal="right"/>
    </xf>
    <xf numFmtId="170" fontId="31" fillId="0" borderId="0" xfId="13" applyNumberFormat="1" applyFont="1" applyFill="1" applyAlignment="1">
      <alignment horizontal="right"/>
    </xf>
    <xf numFmtId="170" fontId="31" fillId="4" borderId="0" xfId="13" applyNumberFormat="1" applyFont="1" applyFill="1" applyAlignment="1">
      <alignment horizontal="right"/>
    </xf>
    <xf numFmtId="168" fontId="35" fillId="0" borderId="0" xfId="4" applyNumberFormat="1" applyFont="1" applyFill="1" applyBorder="1" applyAlignment="1">
      <alignment horizontal="right"/>
    </xf>
    <xf numFmtId="166" fontId="35" fillId="0" borderId="0" xfId="26" applyNumberFormat="1" applyFont="1" applyFill="1" applyBorder="1" applyAlignment="1">
      <alignment horizontal="right"/>
    </xf>
    <xf numFmtId="166" fontId="35" fillId="4" borderId="0" xfId="26" applyNumberFormat="1" applyFont="1" applyFill="1" applyBorder="1" applyAlignment="1">
      <alignment horizontal="right"/>
    </xf>
    <xf numFmtId="171" fontId="35" fillId="0" borderId="0" xfId="4" applyNumberFormat="1" applyFont="1" applyFill="1" applyBorder="1" applyAlignment="1">
      <alignment horizontal="right"/>
    </xf>
    <xf numFmtId="170" fontId="35" fillId="0" borderId="0" xfId="25" applyNumberFormat="1" applyFont="1" applyFill="1" applyBorder="1" applyAlignment="1">
      <alignment horizontal="right"/>
    </xf>
    <xf numFmtId="170" fontId="35" fillId="4" borderId="0" xfId="25" applyNumberFormat="1" applyFont="1" applyFill="1" applyBorder="1" applyAlignment="1">
      <alignment horizontal="right"/>
    </xf>
    <xf numFmtId="166" fontId="35" fillId="0" borderId="0" xfId="12" applyNumberFormat="1" applyFont="1" applyFill="1" applyBorder="1" applyAlignment="1">
      <alignment horizontal="right"/>
    </xf>
    <xf numFmtId="166" fontId="35" fillId="3" borderId="0" xfId="13" applyNumberFormat="1" applyFont="1" applyFill="1" applyBorder="1" applyAlignment="1">
      <alignment horizontal="right"/>
    </xf>
    <xf numFmtId="166" fontId="35" fillId="4" borderId="0" xfId="13" applyNumberFormat="1" applyFont="1" applyFill="1" applyBorder="1" applyAlignment="1">
      <alignment horizontal="right"/>
    </xf>
    <xf numFmtId="166" fontId="35" fillId="0" borderId="0" xfId="12" applyNumberFormat="1" applyFont="1" applyFill="1" applyBorder="1" applyAlignment="1">
      <alignment horizontal="right" vertical="top" wrapText="1"/>
    </xf>
    <xf numFmtId="166" fontId="35" fillId="0" borderId="0" xfId="13" applyNumberFormat="1" applyFont="1" applyFill="1" applyBorder="1" applyAlignment="1">
      <alignment horizontal="right"/>
    </xf>
    <xf numFmtId="166" fontId="35" fillId="4" borderId="0" xfId="12" applyNumberFormat="1" applyFont="1" applyFill="1" applyBorder="1" applyAlignment="1">
      <alignment horizontal="right"/>
    </xf>
    <xf numFmtId="168" fontId="31" fillId="0" borderId="0" xfId="12" applyNumberFormat="1" applyFont="1" applyFill="1" applyBorder="1" applyAlignment="1">
      <alignment horizontal="justify" vertical="top" wrapText="1"/>
    </xf>
    <xf numFmtId="166" fontId="35" fillId="3" borderId="2" xfId="13" applyNumberFormat="1" applyFont="1" applyFill="1" applyBorder="1" applyAlignment="1">
      <alignment horizontal="right"/>
    </xf>
    <xf numFmtId="166" fontId="35" fillId="4" borderId="2" xfId="13" applyNumberFormat="1" applyFont="1" applyFill="1" applyBorder="1" applyAlignment="1">
      <alignment horizontal="right"/>
    </xf>
    <xf numFmtId="166" fontId="31" fillId="0" borderId="0" xfId="13" applyNumberFormat="1" applyFont="1" applyFill="1" applyBorder="1" applyAlignment="1">
      <alignment horizontal="right"/>
    </xf>
    <xf numFmtId="166" fontId="31" fillId="4" borderId="0" xfId="13" applyNumberFormat="1" applyFont="1" applyFill="1" applyBorder="1" applyAlignment="1">
      <alignment horizontal="right"/>
    </xf>
    <xf numFmtId="166" fontId="31"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justify" vertical="top" wrapText="1"/>
    </xf>
    <xf numFmtId="166" fontId="31" fillId="3" borderId="0" xfId="13" applyNumberFormat="1" applyFont="1" applyFill="1" applyBorder="1" applyAlignment="1">
      <alignment horizontal="right"/>
    </xf>
    <xf numFmtId="166" fontId="31" fillId="0" borderId="1" xfId="13" applyNumberFormat="1" applyFont="1" applyFill="1" applyBorder="1" applyAlignment="1">
      <alignment horizontal="right"/>
    </xf>
    <xf numFmtId="166" fontId="31" fillId="4" borderId="1" xfId="13" applyNumberFormat="1" applyFont="1" applyFill="1" applyBorder="1" applyAlignment="1">
      <alignment horizontal="right"/>
    </xf>
    <xf numFmtId="0" fontId="35" fillId="4" borderId="0" xfId="15" applyFont="1" applyFill="1" applyAlignment="1">
      <alignment horizontal="right"/>
    </xf>
    <xf numFmtId="0" fontId="35" fillId="4" borderId="0" xfId="15" applyFont="1" applyFill="1" applyAlignment="1"/>
    <xf numFmtId="0" fontId="35" fillId="0" borderId="0" xfId="12" applyFont="1" applyFill="1" applyBorder="1" applyAlignment="1">
      <alignment horizontal="justify" wrapText="1"/>
    </xf>
    <xf numFmtId="166" fontId="35" fillId="0" borderId="0" xfId="12" applyNumberFormat="1" applyFont="1" applyFill="1" applyAlignment="1">
      <alignment horizontal="justify" wrapText="1"/>
    </xf>
    <xf numFmtId="0" fontId="31" fillId="0" borderId="0" xfId="12" applyFont="1" applyFill="1" applyBorder="1" applyAlignment="1">
      <alignment horizontal="justify" wrapText="1"/>
    </xf>
    <xf numFmtId="0" fontId="35" fillId="0" borderId="0" xfId="12" applyFont="1" applyFill="1" applyAlignment="1">
      <alignment horizontal="right"/>
    </xf>
    <xf numFmtId="169" fontId="35" fillId="0" borderId="0" xfId="25" applyNumberFormat="1" applyFont="1" applyFill="1" applyAlignment="1">
      <alignment horizontal="right"/>
    </xf>
    <xf numFmtId="0" fontId="35" fillId="4" borderId="0" xfId="12" applyFont="1" applyFill="1" applyAlignment="1">
      <alignment horizontal="right"/>
    </xf>
    <xf numFmtId="169" fontId="35" fillId="4" borderId="0" xfId="25" applyNumberFormat="1" applyFont="1" applyFill="1" applyAlignment="1">
      <alignment horizontal="right"/>
    </xf>
    <xf numFmtId="166" fontId="31" fillId="4" borderId="0" xfId="3" applyNumberFormat="1" applyFont="1" applyFill="1" applyBorder="1" applyAlignment="1"/>
    <xf numFmtId="166" fontId="31" fillId="0" borderId="0" xfId="3" applyNumberFormat="1" applyFont="1" applyFill="1" applyBorder="1" applyAlignment="1"/>
    <xf numFmtId="0" fontId="35" fillId="0" borderId="0" xfId="12" applyFont="1" applyFill="1" applyAlignment="1">
      <alignment horizontal="justify" wrapText="1"/>
    </xf>
    <xf numFmtId="166" fontId="35" fillId="2" borderId="0" xfId="12" applyNumberFormat="1" applyFont="1" applyFill="1" applyBorder="1" applyAlignment="1"/>
    <xf numFmtId="166" fontId="35" fillId="0" borderId="0" xfId="3" applyNumberFormat="1" applyFont="1" applyFill="1" applyAlignment="1"/>
    <xf numFmtId="166" fontId="31" fillId="0" borderId="3" xfId="3" applyNumberFormat="1" applyFont="1" applyFill="1" applyBorder="1" applyAlignment="1"/>
    <xf numFmtId="166" fontId="31" fillId="0" borderId="1" xfId="3" applyNumberFormat="1" applyFont="1" applyFill="1" applyBorder="1" applyAlignment="1"/>
    <xf numFmtId="166" fontId="35" fillId="4" borderId="0" xfId="12" applyNumberFormat="1" applyFont="1" applyFill="1" applyAlignment="1"/>
    <xf numFmtId="166" fontId="35" fillId="4" borderId="0" xfId="12" applyNumberFormat="1" applyFont="1" applyFill="1" applyBorder="1" applyAlignment="1"/>
    <xf numFmtId="0" fontId="35" fillId="4" borderId="0" xfId="12" applyFont="1" applyFill="1" applyAlignment="1">
      <alignment horizontal="justify" wrapText="1"/>
    </xf>
    <xf numFmtId="166" fontId="35" fillId="4" borderId="0" xfId="3" applyNumberFormat="1" applyFont="1" applyFill="1" applyAlignment="1"/>
    <xf numFmtId="166" fontId="31" fillId="4" borderId="3" xfId="3" applyNumberFormat="1" applyFont="1" applyFill="1" applyBorder="1" applyAlignment="1"/>
    <xf numFmtId="166" fontId="31" fillId="4" borderId="1" xfId="3" applyNumberFormat="1" applyFont="1" applyFill="1" applyBorder="1" applyAlignment="1"/>
    <xf numFmtId="167" fontId="35" fillId="0" borderId="0" xfId="12" applyNumberFormat="1" applyFont="1" applyFill="1" applyBorder="1" applyAlignment="1"/>
    <xf numFmtId="166" fontId="35" fillId="0" borderId="0" xfId="3" applyNumberFormat="1" applyFont="1" applyFill="1" applyBorder="1" applyAlignment="1"/>
    <xf numFmtId="167" fontId="35" fillId="0" borderId="0" xfId="3" applyNumberFormat="1" applyFont="1" applyFill="1" applyBorder="1" applyAlignment="1"/>
    <xf numFmtId="167" fontId="35" fillId="4" borderId="0" xfId="3" applyNumberFormat="1" applyFont="1" applyFill="1" applyBorder="1" applyAlignment="1"/>
    <xf numFmtId="167" fontId="35" fillId="4" borderId="0" xfId="12" applyNumberFormat="1" applyFont="1" applyFill="1" applyBorder="1" applyAlignment="1"/>
    <xf numFmtId="166" fontId="35" fillId="4" borderId="0" xfId="3" applyNumberFormat="1" applyFont="1" applyFill="1" applyBorder="1" applyAlignment="1"/>
    <xf numFmtId="169" fontId="35" fillId="0" borderId="0" xfId="12" applyNumberFormat="1" applyFont="1" applyFill="1" applyBorder="1" applyAlignment="1"/>
    <xf numFmtId="169" fontId="35" fillId="4" borderId="0" xfId="12" applyNumberFormat="1" applyFont="1" applyFill="1" applyBorder="1" applyAlignment="1"/>
    <xf numFmtId="169" fontId="31" fillId="0" borderId="0" xfId="12" applyNumberFormat="1" applyFont="1" applyFill="1" applyBorder="1" applyAlignment="1"/>
    <xf numFmtId="169" fontId="31" fillId="4" borderId="0" xfId="12" applyNumberFormat="1" applyFont="1" applyFill="1" applyBorder="1" applyAlignment="1"/>
    <xf numFmtId="172" fontId="35" fillId="0" borderId="0" xfId="12" applyNumberFormat="1" applyFont="1" applyFill="1" applyBorder="1" applyAlignment="1"/>
    <xf numFmtId="172" fontId="31" fillId="3" borderId="0" xfId="12" applyNumberFormat="1" applyFont="1" applyFill="1" applyBorder="1" applyAlignment="1"/>
    <xf numFmtId="172" fontId="31" fillId="0" borderId="0" xfId="12" applyNumberFormat="1" applyFont="1" applyFill="1" applyBorder="1" applyAlignment="1"/>
    <xf numFmtId="166" fontId="31" fillId="3" borderId="0" xfId="12" applyNumberFormat="1" applyFont="1" applyFill="1" applyBorder="1" applyAlignment="1"/>
    <xf numFmtId="166" fontId="31" fillId="0" borderId="0" xfId="13" applyNumberFormat="1" applyFont="1" applyFill="1" applyBorder="1" applyAlignment="1"/>
    <xf numFmtId="166" fontId="35" fillId="0" borderId="0" xfId="12" applyNumberFormat="1" applyFont="1" applyFill="1"/>
    <xf numFmtId="166" fontId="35" fillId="3" borderId="0" xfId="13" quotePrefix="1" applyNumberFormat="1" applyFont="1" applyFill="1" applyBorder="1" applyAlignment="1"/>
    <xf numFmtId="166" fontId="35" fillId="3" borderId="0" xfId="13" applyNumberFormat="1" applyFont="1" applyFill="1" applyBorder="1" applyAlignment="1"/>
    <xf numFmtId="166" fontId="35" fillId="0" borderId="0" xfId="12" applyNumberFormat="1" applyFont="1" applyFill="1" applyBorder="1" applyAlignment="1"/>
    <xf numFmtId="166" fontId="35" fillId="3" borderId="2" xfId="12" applyNumberFormat="1" applyFont="1" applyFill="1" applyBorder="1" applyAlignment="1"/>
    <xf numFmtId="166" fontId="35" fillId="0" borderId="2" xfId="12" applyNumberFormat="1" applyFont="1" applyFill="1" applyBorder="1" applyAlignment="1"/>
    <xf numFmtId="166" fontId="31" fillId="0" borderId="0" xfId="12" applyNumberFormat="1" applyFont="1" applyFill="1" applyAlignment="1"/>
    <xf numFmtId="166" fontId="31" fillId="0" borderId="3" xfId="12" applyNumberFormat="1" applyFont="1" applyFill="1" applyBorder="1" applyAlignment="1"/>
    <xf numFmtId="166" fontId="31" fillId="5" borderId="1" xfId="15" quotePrefix="1" applyNumberFormat="1" applyFont="1" applyFill="1" applyBorder="1"/>
    <xf numFmtId="166" fontId="35" fillId="2" borderId="0" xfId="15" applyNumberFormat="1" applyFont="1" applyFill="1" applyBorder="1"/>
    <xf numFmtId="166" fontId="35" fillId="3" borderId="0" xfId="13" applyNumberFormat="1" applyFont="1" applyFill="1" applyAlignment="1"/>
    <xf numFmtId="166" fontId="35" fillId="0" borderId="0" xfId="13" quotePrefix="1" applyNumberFormat="1" applyFont="1" applyFill="1" applyAlignment="1"/>
    <xf numFmtId="166" fontId="35" fillId="0" borderId="0" xfId="13" applyNumberFormat="1" applyFont="1" applyFill="1" applyAlignment="1"/>
    <xf numFmtId="166" fontId="35" fillId="0" borderId="0" xfId="13" quotePrefix="1" applyNumberFormat="1" applyFont="1" applyFill="1" applyBorder="1" applyAlignment="1"/>
    <xf numFmtId="166" fontId="35" fillId="3" borderId="2" xfId="13" applyNumberFormat="1" applyFont="1" applyFill="1" applyBorder="1" applyAlignment="1"/>
    <xf numFmtId="166" fontId="35" fillId="0" borderId="2" xfId="13" quotePrefix="1" applyNumberFormat="1" applyFont="1" applyFill="1" applyBorder="1" applyAlignment="1"/>
    <xf numFmtId="166" fontId="35" fillId="7" borderId="2" xfId="13" quotePrefix="1" applyNumberFormat="1" applyFont="1" applyFill="1" applyBorder="1" applyAlignment="1"/>
    <xf numFmtId="166" fontId="31" fillId="3" borderId="0" xfId="13" applyNumberFormat="1" applyFont="1" applyFill="1" applyAlignment="1"/>
    <xf numFmtId="166" fontId="31" fillId="0" borderId="0" xfId="13" quotePrefix="1" applyNumberFormat="1" applyFont="1" applyFill="1" applyAlignment="1"/>
    <xf numFmtId="166" fontId="31" fillId="4" borderId="0" xfId="13" quotePrefix="1" applyNumberFormat="1" applyFont="1" applyFill="1" applyAlignment="1"/>
    <xf numFmtId="166" fontId="35" fillId="4" borderId="0" xfId="13" applyNumberFormat="1" applyFont="1" applyFill="1" applyAlignment="1"/>
    <xf numFmtId="166" fontId="35" fillId="4" borderId="0" xfId="13" quotePrefix="1" applyNumberFormat="1" applyFont="1" applyFill="1" applyBorder="1" applyAlignment="1"/>
    <xf numFmtId="166" fontId="35" fillId="4" borderId="2" xfId="13" quotePrefix="1" applyNumberFormat="1" applyFont="1" applyFill="1" applyBorder="1" applyAlignment="1"/>
    <xf numFmtId="166" fontId="31" fillId="2" borderId="3" xfId="15" applyNumberFormat="1" applyFont="1" applyFill="1" applyBorder="1" applyAlignment="1"/>
    <xf numFmtId="166" fontId="31" fillId="3" borderId="3" xfId="13" applyNumberFormat="1" applyFont="1" applyFill="1" applyBorder="1" applyAlignment="1"/>
    <xf numFmtId="166" fontId="31" fillId="0" borderId="3" xfId="13" quotePrefix="1" applyNumberFormat="1" applyFont="1" applyFill="1" applyBorder="1" applyAlignment="1"/>
    <xf numFmtId="166" fontId="31" fillId="4" borderId="3" xfId="13" quotePrefix="1" applyNumberFormat="1" applyFont="1" applyFill="1" applyBorder="1" applyAlignment="1"/>
    <xf numFmtId="166" fontId="35" fillId="0" borderId="0" xfId="15" applyNumberFormat="1" applyFont="1" applyFill="1" applyBorder="1"/>
    <xf numFmtId="166" fontId="35" fillId="4" borderId="0" xfId="15" applyNumberFormat="1" applyFont="1" applyFill="1" applyBorder="1"/>
    <xf numFmtId="166" fontId="31" fillId="0" borderId="3" xfId="15" quotePrefix="1" applyNumberFormat="1" applyFont="1" applyFill="1" applyBorder="1" applyAlignment="1"/>
    <xf numFmtId="166" fontId="31" fillId="4" borderId="3" xfId="15" quotePrefix="1" applyNumberFormat="1" applyFont="1" applyFill="1" applyBorder="1" applyAlignment="1"/>
    <xf numFmtId="166" fontId="31" fillId="0" borderId="3" xfId="15" applyNumberFormat="1" applyFont="1" applyFill="1" applyBorder="1" applyAlignment="1"/>
    <xf numFmtId="166" fontId="31" fillId="2" borderId="1" xfId="15" applyNumberFormat="1" applyFont="1" applyFill="1" applyBorder="1"/>
    <xf numFmtId="166" fontId="31" fillId="0" borderId="1" xfId="15" quotePrefix="1" applyNumberFormat="1" applyFont="1" applyFill="1" applyBorder="1"/>
    <xf numFmtId="166" fontId="31" fillId="0" borderId="1" xfId="15" applyNumberFormat="1" applyFont="1" applyFill="1" applyBorder="1"/>
    <xf numFmtId="169" fontId="35" fillId="5" borderId="0" xfId="13" quotePrefix="1" applyNumberFormat="1" applyFont="1" applyFill="1" applyAlignment="1"/>
    <xf numFmtId="169" fontId="35" fillId="0" borderId="0" xfId="13" quotePrefix="1" applyNumberFormat="1" applyFont="1" applyFill="1" applyAlignment="1"/>
    <xf numFmtId="169" fontId="35" fillId="0" borderId="2" xfId="13" quotePrefix="1" applyNumberFormat="1" applyFont="1" applyFill="1" applyBorder="1" applyAlignment="1"/>
    <xf numFmtId="169" fontId="31" fillId="0" borderId="0" xfId="13" quotePrefix="1" applyNumberFormat="1" applyFont="1" applyFill="1" applyBorder="1" applyAlignment="1"/>
    <xf numFmtId="169" fontId="35" fillId="0" borderId="0" xfId="13" applyNumberFormat="1" applyFont="1" applyFill="1" applyAlignment="1"/>
    <xf numFmtId="169" fontId="35" fillId="0" borderId="0" xfId="13" quotePrefix="1" applyNumberFormat="1" applyFont="1" applyFill="1" applyBorder="1" applyAlignment="1"/>
    <xf numFmtId="169" fontId="31" fillId="0" borderId="0" xfId="13" quotePrefix="1" applyNumberFormat="1" applyFont="1" applyFill="1" applyAlignment="1"/>
    <xf numFmtId="169" fontId="31" fillId="0" borderId="3" xfId="13" quotePrefix="1" applyNumberFormat="1" applyFont="1" applyFill="1" applyBorder="1" applyAlignment="1"/>
    <xf numFmtId="169" fontId="35" fillId="0" borderId="0" xfId="15" applyNumberFormat="1" applyFont="1" applyFill="1" applyBorder="1"/>
    <xf numFmtId="169" fontId="31" fillId="0" borderId="3" xfId="15" quotePrefix="1" applyNumberFormat="1" applyFont="1" applyFill="1" applyBorder="1" applyAlignment="1"/>
    <xf numFmtId="169" fontId="31" fillId="0" borderId="1" xfId="15" quotePrefix="1" applyNumberFormat="1" applyFont="1" applyFill="1" applyBorder="1"/>
    <xf numFmtId="166" fontId="35" fillId="4" borderId="0" xfId="13" quotePrefix="1" applyNumberFormat="1" applyFont="1" applyFill="1" applyAlignment="1"/>
    <xf numFmtId="166" fontId="35" fillId="0" borderId="0" xfId="12" applyNumberFormat="1" applyFont="1" applyFill="1" applyAlignment="1"/>
    <xf numFmtId="166" fontId="35" fillId="3" borderId="0" xfId="12" applyNumberFormat="1" applyFont="1" applyFill="1" applyAlignment="1"/>
    <xf numFmtId="169" fontId="35" fillId="0" borderId="0" xfId="25" applyNumberFormat="1" applyFont="1" applyBorder="1" applyAlignment="1">
      <alignment horizontal="right"/>
    </xf>
    <xf numFmtId="169" fontId="35" fillId="0" borderId="2" xfId="25" applyNumberFormat="1" applyFont="1" applyBorder="1" applyAlignment="1">
      <alignment horizontal="right"/>
    </xf>
    <xf numFmtId="169" fontId="31" fillId="0" borderId="0" xfId="25" applyNumberFormat="1" applyFont="1" applyBorder="1" applyAlignment="1">
      <alignment horizontal="right"/>
    </xf>
    <xf numFmtId="169" fontId="31" fillId="0" borderId="3" xfId="25" applyNumberFormat="1" applyFont="1" applyBorder="1" applyAlignment="1">
      <alignment horizontal="right"/>
    </xf>
    <xf numFmtId="169" fontId="31" fillId="0" borderId="1" xfId="25" applyNumberFormat="1" applyFont="1" applyBorder="1" applyAlignment="1">
      <alignment horizontal="right"/>
    </xf>
    <xf numFmtId="169" fontId="35" fillId="5" borderId="2" xfId="13" quotePrefix="1" applyNumberFormat="1" applyFont="1" applyFill="1" applyBorder="1" applyAlignment="1"/>
    <xf numFmtId="169" fontId="31" fillId="5" borderId="0" xfId="13" quotePrefix="1" applyNumberFormat="1" applyFont="1" applyFill="1" applyBorder="1" applyAlignment="1"/>
    <xf numFmtId="169" fontId="35" fillId="5" borderId="0" xfId="13" applyNumberFormat="1" applyFont="1" applyFill="1" applyAlignment="1"/>
    <xf numFmtId="169" fontId="35" fillId="5" borderId="0" xfId="13" quotePrefix="1" applyNumberFormat="1" applyFont="1" applyFill="1" applyBorder="1" applyAlignment="1"/>
    <xf numFmtId="169" fontId="31" fillId="5" borderId="0" xfId="13" quotePrefix="1" applyNumberFormat="1" applyFont="1" applyFill="1" applyAlignment="1"/>
    <xf numFmtId="169" fontId="31" fillId="5" borderId="3" xfId="13" quotePrefix="1" applyNumberFormat="1" applyFont="1" applyFill="1" applyBorder="1" applyAlignment="1"/>
    <xf numFmtId="169" fontId="35" fillId="5" borderId="0" xfId="15" applyNumberFormat="1" applyFont="1" applyFill="1" applyBorder="1"/>
    <xf numFmtId="169" fontId="31" fillId="5" borderId="3" xfId="15" quotePrefix="1" applyNumberFormat="1" applyFont="1" applyFill="1" applyBorder="1" applyAlignment="1"/>
    <xf numFmtId="169" fontId="31" fillId="5" borderId="1" xfId="15" quotePrefix="1" applyNumberFormat="1" applyFont="1" applyFill="1" applyBorder="1"/>
    <xf numFmtId="166" fontId="35" fillId="5" borderId="0" xfId="13" quotePrefix="1" applyNumberFormat="1" applyFont="1" applyFill="1" applyAlignment="1"/>
    <xf numFmtId="166" fontId="35" fillId="5" borderId="2" xfId="13" quotePrefix="1" applyNumberFormat="1" applyFont="1" applyFill="1" applyBorder="1" applyAlignment="1"/>
    <xf numFmtId="166" fontId="31" fillId="5" borderId="0" xfId="13" quotePrefix="1" applyNumberFormat="1" applyFont="1" applyFill="1" applyAlignment="1"/>
    <xf numFmtId="166" fontId="35" fillId="5" borderId="0" xfId="13" applyNumberFormat="1" applyFont="1" applyFill="1" applyAlignment="1"/>
    <xf numFmtId="166" fontId="35" fillId="5" borderId="0" xfId="13" quotePrefix="1" applyNumberFormat="1" applyFont="1" applyFill="1" applyBorder="1" applyAlignment="1"/>
    <xf numFmtId="166" fontId="31" fillId="5" borderId="3" xfId="13" quotePrefix="1" applyNumberFormat="1" applyFont="1" applyFill="1" applyBorder="1" applyAlignment="1"/>
    <xf numFmtId="166" fontId="35" fillId="5" borderId="0" xfId="15" applyNumberFormat="1" applyFont="1" applyFill="1" applyBorder="1"/>
    <xf numFmtId="0" fontId="35" fillId="0" borderId="0" xfId="12" applyFont="1" applyFill="1" applyBorder="1" applyAlignment="1">
      <alignment horizontal="left"/>
    </xf>
    <xf numFmtId="0" fontId="35" fillId="0" borderId="0" xfId="12" applyFont="1" applyFill="1" applyBorder="1"/>
    <xf numFmtId="166" fontId="35" fillId="0" borderId="0" xfId="12" applyNumberFormat="1" applyFont="1" applyFill="1" applyBorder="1"/>
    <xf numFmtId="166" fontId="31" fillId="0" borderId="1" xfId="12" applyNumberFormat="1" applyFont="1" applyFill="1" applyBorder="1"/>
    <xf numFmtId="166" fontId="35" fillId="0" borderId="2" xfId="3" applyNumberFormat="1" applyFont="1" applyFill="1" applyBorder="1" applyAlignment="1">
      <alignment horizontal="right"/>
    </xf>
    <xf numFmtId="166" fontId="31" fillId="0" borderId="3" xfId="3" applyNumberFormat="1" applyFont="1" applyFill="1" applyBorder="1" applyAlignment="1">
      <alignment horizontal="right"/>
    </xf>
    <xf numFmtId="166" fontId="35" fillId="0" borderId="0" xfId="21665" applyNumberFormat="1" applyFont="1" applyFill="1"/>
    <xf numFmtId="166" fontId="31" fillId="0" borderId="0" xfId="2" applyNumberFormat="1" applyFont="1" applyFill="1" applyBorder="1"/>
    <xf numFmtId="166" fontId="31" fillId="0" borderId="3" xfId="2" applyNumberFormat="1" applyFont="1" applyFill="1" applyBorder="1"/>
    <xf numFmtId="166" fontId="35" fillId="5" borderId="0" xfId="12" applyNumberFormat="1" applyFont="1" applyFill="1" applyBorder="1"/>
    <xf numFmtId="166" fontId="31" fillId="5" borderId="1" xfId="12" applyNumberFormat="1" applyFont="1" applyFill="1" applyBorder="1"/>
    <xf numFmtId="166" fontId="35" fillId="5" borderId="0" xfId="3" applyNumberFormat="1" applyFont="1" applyFill="1" applyBorder="1" applyAlignment="1">
      <alignment horizontal="right"/>
    </xf>
    <xf numFmtId="166" fontId="35" fillId="5" borderId="2" xfId="3" applyNumberFormat="1" applyFont="1" applyFill="1" applyBorder="1" applyAlignment="1">
      <alignment horizontal="right"/>
    </xf>
    <xf numFmtId="166" fontId="35" fillId="5" borderId="0" xfId="2" applyNumberFormat="1" applyFont="1" applyFill="1"/>
    <xf numFmtId="166" fontId="35" fillId="5" borderId="2" xfId="2" applyNumberFormat="1" applyFont="1" applyFill="1" applyBorder="1"/>
    <xf numFmtId="166" fontId="31" fillId="5" borderId="1" xfId="3" applyNumberFormat="1" applyFont="1" applyFill="1" applyBorder="1" applyAlignment="1">
      <alignment horizontal="right"/>
    </xf>
    <xf numFmtId="166" fontId="31" fillId="5" borderId="3" xfId="3" applyNumberFormat="1" applyFont="1" applyFill="1" applyBorder="1" applyAlignment="1">
      <alignment horizontal="right"/>
    </xf>
    <xf numFmtId="166" fontId="35" fillId="5" borderId="0" xfId="2" applyNumberFormat="1" applyFont="1" applyFill="1" applyBorder="1"/>
    <xf numFmtId="166" fontId="35" fillId="5" borderId="0" xfId="21665" applyNumberFormat="1" applyFont="1" applyFill="1"/>
    <xf numFmtId="166" fontId="31" fillId="5" borderId="0" xfId="3" applyNumberFormat="1" applyFont="1" applyFill="1" applyBorder="1" applyAlignment="1">
      <alignment horizontal="right"/>
    </xf>
    <xf numFmtId="166" fontId="31" fillId="5" borderId="0" xfId="2" applyNumberFormat="1" applyFont="1" applyFill="1" applyBorder="1"/>
    <xf numFmtId="166" fontId="31" fillId="5" borderId="3" xfId="2" applyNumberFormat="1" applyFont="1" applyFill="1" applyBorder="1"/>
    <xf numFmtId="167" fontId="35" fillId="0" borderId="0" xfId="3" applyNumberFormat="1" applyFont="1" applyFill="1" applyBorder="1" applyAlignment="1">
      <alignment horizontal="right"/>
    </xf>
    <xf numFmtId="167" fontId="31" fillId="0" borderId="0" xfId="3" applyNumberFormat="1" applyFont="1" applyFill="1" applyBorder="1" applyAlignment="1">
      <alignment horizontal="right"/>
    </xf>
    <xf numFmtId="165" fontId="35" fillId="0" borderId="0" xfId="3" applyNumberFormat="1" applyFont="1" applyFill="1" applyBorder="1"/>
    <xf numFmtId="167" fontId="35" fillId="0" borderId="0" xfId="12" applyNumberFormat="1" applyFont="1" applyFill="1" applyBorder="1" applyAlignment="1">
      <alignment horizontal="right"/>
    </xf>
    <xf numFmtId="167" fontId="31" fillId="0" borderId="0" xfId="12" applyNumberFormat="1" applyFont="1" applyFill="1" applyBorder="1" applyAlignment="1">
      <alignment horizontal="right"/>
    </xf>
    <xf numFmtId="166" fontId="35" fillId="5" borderId="0" xfId="3" applyNumberFormat="1" applyFont="1" applyFill="1" applyAlignment="1"/>
    <xf numFmtId="166" fontId="31" fillId="5" borderId="3" xfId="3" applyNumberFormat="1" applyFont="1" applyFill="1" applyBorder="1" applyAlignment="1"/>
    <xf numFmtId="0" fontId="35" fillId="5" borderId="0" xfId="12" applyFont="1" applyFill="1" applyAlignment="1">
      <alignment horizontal="justify" wrapText="1"/>
    </xf>
    <xf numFmtId="166" fontId="31" fillId="5" borderId="1" xfId="3" applyNumberFormat="1" applyFont="1" applyFill="1" applyBorder="1" applyAlignment="1"/>
    <xf numFmtId="0" fontId="31" fillId="5" borderId="0" xfId="12" applyFont="1" applyFill="1" applyAlignment="1">
      <alignment horizontal="justify" wrapText="1"/>
    </xf>
    <xf numFmtId="0" fontId="35" fillId="0" borderId="0" xfId="12" applyFont="1" applyFill="1" applyBorder="1" applyAlignment="1">
      <alignment horizontal="left" vertical="top"/>
    </xf>
    <xf numFmtId="0" fontId="35" fillId="0" borderId="0" xfId="12" applyFont="1" applyFill="1" applyBorder="1"/>
    <xf numFmtId="166" fontId="35" fillId="0" borderId="4" xfId="4" applyNumberFormat="1" applyFont="1" applyFill="1" applyBorder="1" applyAlignment="1">
      <alignment horizontal="right"/>
    </xf>
    <xf numFmtId="166" fontId="35" fillId="0" borderId="2" xfId="13" applyNumberFormat="1" applyFont="1" applyFill="1" applyBorder="1" applyAlignment="1">
      <alignment horizontal="right"/>
    </xf>
    <xf numFmtId="2" fontId="35" fillId="0" borderId="17" xfId="23" applyNumberFormat="1" applyFont="1" applyFill="1" applyBorder="1" applyAlignment="1">
      <alignment horizontal="right" wrapText="1"/>
    </xf>
    <xf numFmtId="2" fontId="35" fillId="0" borderId="11" xfId="23" applyNumberFormat="1" applyFont="1" applyFill="1" applyBorder="1" applyAlignment="1">
      <alignment horizontal="right" wrapText="1"/>
    </xf>
    <xf numFmtId="2" fontId="35" fillId="0" borderId="14" xfId="23" applyNumberFormat="1" applyFont="1" applyFill="1" applyBorder="1" applyAlignment="1">
      <alignment horizontal="right" wrapText="1"/>
    </xf>
    <xf numFmtId="0" fontId="35" fillId="2" borderId="0" xfId="21" applyFont="1" applyFill="1" applyAlignment="1" applyProtection="1">
      <alignment horizontal="justify" vertical="justify" wrapText="1"/>
      <protection locked="0"/>
    </xf>
    <xf numFmtId="0" fontId="35" fillId="2" borderId="0" xfId="21" applyFont="1" applyFill="1" applyAlignment="1" applyProtection="1">
      <alignment horizontal="justify" vertical="top" wrapText="1"/>
      <protection locked="0"/>
    </xf>
    <xf numFmtId="0" fontId="35" fillId="0" borderId="0" xfId="20" applyFont="1" applyAlignment="1">
      <alignment horizontal="justify"/>
    </xf>
    <xf numFmtId="0" fontId="35" fillId="0" borderId="0" xfId="0" applyFont="1" applyAlignment="1">
      <alignment vertical="top"/>
    </xf>
    <xf numFmtId="0" fontId="35" fillId="0" borderId="0" xfId="12" applyFont="1" applyFill="1" applyBorder="1" applyAlignment="1">
      <alignment vertical="top" wrapText="1"/>
    </xf>
    <xf numFmtId="169" fontId="35" fillId="4" borderId="0" xfId="12" applyNumberFormat="1" applyFont="1" applyFill="1" applyBorder="1" applyAlignment="1">
      <alignment horizontal="right"/>
    </xf>
    <xf numFmtId="0" fontId="35" fillId="0" borderId="0" xfId="12" applyFont="1" applyFill="1" applyBorder="1" applyAlignment="1">
      <alignment horizontal="left"/>
    </xf>
    <xf numFmtId="0" fontId="35" fillId="0" borderId="0" xfId="12" applyFont="1" applyFill="1" applyAlignment="1">
      <alignment horizontal="left" vertical="top" wrapText="1"/>
    </xf>
    <xf numFmtId="0" fontId="31" fillId="0" borderId="0" xfId="12" applyFont="1" applyFill="1" applyBorder="1" applyAlignment="1">
      <alignment horizontal="center"/>
    </xf>
    <xf numFmtId="0" fontId="35" fillId="0" borderId="0" xfId="12" applyFont="1" applyFill="1" applyBorder="1"/>
    <xf numFmtId="0" fontId="35" fillId="0" borderId="0" xfId="12" applyFont="1" applyFill="1" applyBorder="1"/>
    <xf numFmtId="350" fontId="35" fillId="0" borderId="0" xfId="25" applyNumberFormat="1" applyFont="1" applyBorder="1" applyAlignment="1">
      <alignment horizontal="right"/>
    </xf>
    <xf numFmtId="166" fontId="35" fillId="0" borderId="0" xfId="13" quotePrefix="1" applyNumberFormat="1" applyFont="1" applyFill="1" applyAlignment="1">
      <alignment horizontal="right"/>
    </xf>
    <xf numFmtId="166" fontId="35" fillId="0" borderId="0" xfId="12" applyNumberFormat="1" applyFont="1" applyFill="1" applyAlignment="1">
      <alignment horizontal="right"/>
    </xf>
    <xf numFmtId="166" fontId="35" fillId="0" borderId="0" xfId="3" applyNumberFormat="1" applyFont="1" applyFill="1" applyAlignment="1">
      <alignment horizontal="right"/>
    </xf>
    <xf numFmtId="169" fontId="35" fillId="0" borderId="0" xfId="12" applyNumberFormat="1" applyFont="1" applyFill="1" applyBorder="1" applyAlignment="1">
      <alignment horizontal="right"/>
    </xf>
    <xf numFmtId="169" fontId="35" fillId="0" borderId="0" xfId="13" quotePrefix="1" applyNumberFormat="1" applyFont="1" applyFill="1" applyAlignment="1">
      <alignment horizontal="right"/>
    </xf>
    <xf numFmtId="169" fontId="35" fillId="0" borderId="0" xfId="12" applyNumberFormat="1" applyFont="1" applyFill="1" applyAlignment="1">
      <alignment horizontal="right"/>
    </xf>
    <xf numFmtId="166" fontId="35" fillId="0" borderId="0" xfId="0" applyNumberFormat="1" applyFont="1" applyAlignment="1"/>
    <xf numFmtId="166" fontId="31" fillId="3" borderId="0" xfId="12" applyNumberFormat="1" applyFont="1" applyFill="1"/>
    <xf numFmtId="0" fontId="31" fillId="3" borderId="0" xfId="12" applyFont="1" applyFill="1" applyBorder="1" applyAlignment="1"/>
    <xf numFmtId="0" fontId="35" fillId="0" borderId="0" xfId="12" applyFont="1" applyFill="1" applyBorder="1" applyAlignment="1">
      <alignment horizontal="left" vertical="top" wrapText="1"/>
    </xf>
    <xf numFmtId="169" fontId="31" fillId="74" borderId="0" xfId="27" applyNumberFormat="1" applyFont="1" applyFill="1" applyBorder="1" applyAlignment="1"/>
    <xf numFmtId="169" fontId="31" fillId="0" borderId="0" xfId="27" applyNumberFormat="1" applyFont="1" applyFill="1" applyBorder="1" applyAlignment="1"/>
    <xf numFmtId="0" fontId="35" fillId="0" borderId="0" xfId="12" applyFont="1" applyFill="1" applyAlignment="1">
      <alignment horizontal="left" vertical="top" wrapText="1"/>
    </xf>
    <xf numFmtId="0" fontId="35" fillId="0" borderId="0" xfId="12" applyFont="1" applyFill="1" applyAlignment="1">
      <alignment vertical="top" wrapText="1"/>
    </xf>
    <xf numFmtId="0" fontId="35" fillId="0" borderId="0" xfId="12" applyFont="1" applyFill="1" applyBorder="1"/>
    <xf numFmtId="166" fontId="31" fillId="5" borderId="3" xfId="15" quotePrefix="1" applyNumberFormat="1" applyFont="1" applyFill="1" applyBorder="1" applyAlignment="1"/>
    <xf numFmtId="169" fontId="35" fillId="5" borderId="0" xfId="13" quotePrefix="1" applyNumberFormat="1" applyFont="1" applyFill="1" applyAlignment="1">
      <alignment horizontal="right"/>
    </xf>
    <xf numFmtId="166" fontId="35" fillId="4" borderId="0" xfId="3" applyNumberFormat="1" applyFont="1" applyFill="1" applyAlignment="1">
      <alignment horizontal="right"/>
    </xf>
    <xf numFmtId="0" fontId="35" fillId="0" borderId="0" xfId="19" applyFont="1" applyBorder="1" applyAlignment="1">
      <alignment horizontal="justify" vertical="justify" wrapText="1" readingOrder="1"/>
    </xf>
    <xf numFmtId="0" fontId="35" fillId="0" borderId="80" xfId="19" applyFont="1" applyBorder="1" applyAlignment="1">
      <alignment horizontal="justify" vertical="top" wrapText="1" readingOrder="1"/>
    </xf>
    <xf numFmtId="0" fontId="35" fillId="0" borderId="19" xfId="19" applyFont="1" applyBorder="1" applyAlignment="1">
      <alignment horizontal="justify" vertical="top" wrapText="1" readingOrder="1"/>
    </xf>
    <xf numFmtId="0" fontId="35" fillId="0" borderId="41" xfId="19" applyFont="1" applyBorder="1" applyAlignment="1">
      <alignment horizontal="justify" vertical="top" wrapText="1" readingOrder="1"/>
    </xf>
    <xf numFmtId="3" fontId="35" fillId="3" borderId="0" xfId="12" applyNumberFormat="1" applyFont="1" applyFill="1" applyBorder="1" applyAlignment="1">
      <alignment horizontal="center"/>
    </xf>
    <xf numFmtId="0" fontId="35" fillId="0" borderId="0" xfId="12" applyFont="1" applyFill="1" applyBorder="1" applyAlignment="1">
      <alignment horizontal="left" vertical="top"/>
    </xf>
    <xf numFmtId="0" fontId="31" fillId="3" borderId="0" xfId="12" applyFont="1" applyFill="1" applyBorder="1" applyAlignment="1"/>
    <xf numFmtId="0" fontId="35" fillId="3" borderId="0" xfId="12" applyFont="1" applyFill="1" applyBorder="1" applyAlignment="1">
      <alignment horizontal="left" wrapText="1"/>
    </xf>
    <xf numFmtId="0" fontId="35" fillId="0" borderId="0" xfId="12" applyFont="1" applyFill="1" applyBorder="1" applyAlignment="1"/>
    <xf numFmtId="0" fontId="31" fillId="3" borderId="0" xfId="13" applyFont="1" applyFill="1" applyBorder="1" applyAlignment="1">
      <alignment wrapText="1"/>
    </xf>
    <xf numFmtId="0" fontId="35" fillId="3" borderId="0" xfId="9" applyFont="1" applyFill="1" applyAlignment="1">
      <alignment wrapText="1"/>
    </xf>
    <xf numFmtId="0" fontId="35" fillId="3" borderId="0" xfId="12" applyFont="1" applyFill="1" applyBorder="1" applyAlignment="1">
      <alignment wrapText="1"/>
    </xf>
    <xf numFmtId="0" fontId="35" fillId="3" borderId="0" xfId="0" applyFont="1" applyFill="1" applyAlignment="1">
      <alignment wrapText="1"/>
    </xf>
    <xf numFmtId="0" fontId="35" fillId="0" borderId="0" xfId="12" applyFont="1" applyFill="1" applyBorder="1" applyAlignment="1">
      <alignment horizontal="left" vertical="top" wrapText="1"/>
    </xf>
    <xf numFmtId="169" fontId="35" fillId="3" borderId="2" xfId="25" applyNumberFormat="1" applyFont="1" applyFill="1" applyBorder="1" applyAlignment="1">
      <alignment horizontal="center"/>
    </xf>
    <xf numFmtId="0" fontId="35" fillId="3" borderId="0" xfId="12" applyFont="1" applyFill="1" applyAlignment="1">
      <alignment vertical="top" wrapText="1"/>
    </xf>
    <xf numFmtId="0" fontId="35" fillId="3" borderId="0" xfId="12" applyFont="1" applyFill="1" applyAlignment="1">
      <alignment wrapText="1"/>
    </xf>
    <xf numFmtId="0" fontId="35" fillId="2" borderId="0" xfId="12" applyFont="1" applyFill="1" applyBorder="1" applyAlignment="1">
      <alignment wrapText="1"/>
    </xf>
    <xf numFmtId="0" fontId="31" fillId="3" borderId="0" xfId="12" applyFont="1" applyFill="1" applyBorder="1" applyAlignment="1">
      <alignment wrapText="1"/>
    </xf>
    <xf numFmtId="0" fontId="35" fillId="3" borderId="0" xfId="9472" applyFont="1" applyFill="1" applyAlignment="1">
      <alignment wrapText="1"/>
    </xf>
    <xf numFmtId="0" fontId="35" fillId="0" borderId="0" xfId="12" applyFont="1" applyFill="1" applyBorder="1" applyAlignment="1">
      <alignment horizontal="left"/>
    </xf>
    <xf numFmtId="0" fontId="35" fillId="0" borderId="0" xfId="0" applyFont="1" applyAlignment="1">
      <alignment horizontal="left"/>
    </xf>
    <xf numFmtId="0" fontId="31" fillId="0" borderId="0" xfId="12" applyFont="1" applyFill="1" applyBorder="1" applyAlignment="1">
      <alignment horizontal="left"/>
    </xf>
    <xf numFmtId="0" fontId="31" fillId="0" borderId="0" xfId="0" applyFont="1" applyAlignment="1">
      <alignment horizontal="left"/>
    </xf>
    <xf numFmtId="0" fontId="47" fillId="0" borderId="0" xfId="12" applyFont="1" applyFill="1" applyBorder="1" applyAlignment="1">
      <alignment horizontal="left" vertical="top" wrapText="1"/>
    </xf>
    <xf numFmtId="0" fontId="35" fillId="0" borderId="2" xfId="12" applyFont="1" applyFill="1" applyBorder="1" applyAlignment="1">
      <alignment horizontal="center" wrapText="1"/>
    </xf>
    <xf numFmtId="0" fontId="31" fillId="0" borderId="2" xfId="12" applyFont="1" applyFill="1" applyBorder="1" applyAlignment="1">
      <alignment horizontal="center" vertical="center"/>
    </xf>
    <xf numFmtId="0" fontId="35" fillId="0" borderId="0" xfId="12" applyFont="1" applyFill="1" applyAlignment="1">
      <alignment horizontal="left" vertical="top" wrapText="1"/>
    </xf>
    <xf numFmtId="0" fontId="31" fillId="0" borderId="0" xfId="12" applyFont="1" applyFill="1" applyBorder="1" applyAlignment="1">
      <alignment horizontal="center"/>
    </xf>
    <xf numFmtId="0" fontId="35" fillId="2" borderId="0" xfId="12" applyFont="1" applyFill="1" applyAlignment="1">
      <alignment horizontal="left" wrapText="1"/>
    </xf>
    <xf numFmtId="0" fontId="31" fillId="0" borderId="2" xfId="12" applyFont="1" applyFill="1" applyBorder="1" applyAlignment="1">
      <alignment horizontal="center"/>
    </xf>
    <xf numFmtId="0" fontId="35" fillId="0" borderId="0" xfId="12" applyFont="1" applyFill="1" applyAlignment="1">
      <alignment vertical="top" wrapText="1"/>
    </xf>
    <xf numFmtId="0" fontId="35" fillId="0" borderId="0" xfId="12" applyFont="1" applyFill="1" applyBorder="1"/>
    <xf numFmtId="0" fontId="31" fillId="0" borderId="15" xfId="6" applyFont="1" applyFill="1" applyBorder="1" applyAlignment="1">
      <alignment horizontal="center" vertical="center"/>
    </xf>
    <xf numFmtId="0" fontId="31" fillId="0" borderId="3" xfId="6" applyFont="1" applyFill="1" applyBorder="1" applyAlignment="1">
      <alignment horizontal="center" vertical="center"/>
    </xf>
    <xf numFmtId="0" fontId="31" fillId="0" borderId="16" xfId="6" applyFont="1" applyFill="1" applyBorder="1" applyAlignment="1">
      <alignment horizontal="center" vertical="center"/>
    </xf>
    <xf numFmtId="0" fontId="31" fillId="0" borderId="15" xfId="6" applyFont="1" applyBorder="1" applyAlignment="1">
      <alignment horizontal="center" vertical="center"/>
    </xf>
    <xf numFmtId="0" fontId="31" fillId="0" borderId="3" xfId="6" applyFont="1" applyBorder="1" applyAlignment="1">
      <alignment horizontal="center" vertical="center"/>
    </xf>
    <xf numFmtId="0" fontId="31" fillId="0" borderId="16" xfId="6" applyFont="1" applyBorder="1" applyAlignment="1">
      <alignment horizontal="center" vertical="center"/>
    </xf>
    <xf numFmtId="0" fontId="31" fillId="2" borderId="0" xfId="22" applyFont="1" applyFill="1" applyAlignment="1">
      <alignment horizontal="left" wrapText="1"/>
    </xf>
    <xf numFmtId="0" fontId="31" fillId="2" borderId="15" xfId="24" applyFont="1" applyFill="1" applyBorder="1" applyAlignment="1">
      <alignment horizontal="center" wrapText="1"/>
    </xf>
    <xf numFmtId="0" fontId="31" fillId="2" borderId="3" xfId="24" applyFont="1" applyFill="1" applyBorder="1" applyAlignment="1">
      <alignment horizontal="center" wrapText="1"/>
    </xf>
    <xf numFmtId="0" fontId="31" fillId="2" borderId="16" xfId="24" applyFont="1" applyFill="1" applyBorder="1" applyAlignment="1">
      <alignment horizontal="center" wrapText="1"/>
    </xf>
  </cellXfs>
  <cellStyles count="46927">
    <cellStyle name="-" xfId="35"/>
    <cellStyle name=" 1" xfId="36"/>
    <cellStyle name=" 10" xfId="37"/>
    <cellStyle name=" 11" xfId="38"/>
    <cellStyle name=" 12" xfId="39"/>
    <cellStyle name=" 13" xfId="40"/>
    <cellStyle name=" 14" xfId="41"/>
    <cellStyle name=" 15" xfId="42"/>
    <cellStyle name=" 16" xfId="43"/>
    <cellStyle name=" 17" xfId="44"/>
    <cellStyle name=" 18" xfId="45"/>
    <cellStyle name=" 2" xfId="46"/>
    <cellStyle name=" 3" xfId="47"/>
    <cellStyle name=" 4" xfId="48"/>
    <cellStyle name=" 5" xfId="49"/>
    <cellStyle name=" 6" xfId="50"/>
    <cellStyle name=" 7" xfId="51"/>
    <cellStyle name=" 8" xfId="52"/>
    <cellStyle name=" 9" xfId="53"/>
    <cellStyle name=" Task]_x000d__x000a_TaskName=Scan At_x000d__x000a_TaskID=3_x000d__x000a_WorkstationName=SmarTone_x000d__x000a_LastExecuted=0_x000d__x000a_LastSt" xfId="54"/>
    <cellStyle name="_x000a_bidires=100_x000d_" xfId="55"/>
    <cellStyle name="_x000a_shell=progma" xfId="56"/>
    <cellStyle name="_x000d__x000a_JournalTemplate=C:\COMFO\CTALK\JOURSTD.TPL_x000d__x000a_LbStateAddress=3 3 0 251 1 89 2 311_x000d__x000a_LbStateJou" xfId="57"/>
    <cellStyle name="#.00wlleft" xfId="58"/>
    <cellStyle name="#wlleft" xfId="59"/>
    <cellStyle name="$#.00wlleft" xfId="60"/>
    <cellStyle name="$0.0;($0.0)" xfId="61"/>
    <cellStyle name="%" xfId="28"/>
    <cellStyle name="% - total" xfId="62"/>
    <cellStyle name="% - total 2" xfId="6482"/>
    <cellStyle name="% - total 3" xfId="6755"/>
    <cellStyle name="% - total_01 Quarterly revenue" xfId="7446"/>
    <cellStyle name="% 10" xfId="8998"/>
    <cellStyle name="% 11" xfId="9431"/>
    <cellStyle name="% 12" xfId="8975"/>
    <cellStyle name="% 13" xfId="8499"/>
    <cellStyle name="% 2" xfId="33"/>
    <cellStyle name="% 3" xfId="6659"/>
    <cellStyle name="% 4" xfId="6660"/>
    <cellStyle name="% 5" xfId="6661"/>
    <cellStyle name="% 6" xfId="6662"/>
    <cellStyle name="% 7" xfId="6753"/>
    <cellStyle name="% 8" xfId="6752"/>
    <cellStyle name="% 9" xfId="8496"/>
    <cellStyle name="%_01 Quarterly revenue" xfId="6650"/>
    <cellStyle name="%_02 Regional results" xfId="6651"/>
    <cellStyle name="%_05 Half-year regional analysis" xfId="6652"/>
    <cellStyle name="%_20091209APME 1a DB Financial Overview" xfId="63"/>
    <cellStyle name="%_2011-12 Mobile Customers - December 2011" xfId="64"/>
    <cellStyle name="%_2011-12 Mobile Customers - December 2011 Supplemental" xfId="65"/>
    <cellStyle name="%_Appendix 1a DB part 2 v2" xfId="66"/>
    <cellStyle name="%_Appendix 1a Part 2 v5 BMS fix" xfId="67"/>
    <cellStyle name="%_Betas and WACC" xfId="68"/>
    <cellStyle name="%_Betas and WACC_090526 Suggested european reports and 1B" xfId="69"/>
    <cellStyle name="%_Betas and WACC_Appendix 1a DB part 2 v2" xfId="70"/>
    <cellStyle name="%_Betas and WACC_Appendix 1a DB part 2 v2_20091209APME 1a DB Financial Overview" xfId="71"/>
    <cellStyle name="%_Betas and WACC_Appendix 1a DB part 2 v2_Control" xfId="72"/>
    <cellStyle name="%_Betas and WACC_Appendix 1a DB part 2 v2_Ess_Offnet" xfId="73"/>
    <cellStyle name="%_Betas and WACC_Appendix 1a DB part 2 v2_Ess_Offnet_New Appendix 1A - part 1 FINAL modified 0403" xfId="74"/>
    <cellStyle name="%_Betas and WACC_Appendix 1a DB part 2 v2_Ess_Offnet_New Appendix 1A - part 2 FINAL modified 0403" xfId="75"/>
    <cellStyle name="%_Betas and WACC_Appendix 1a DB part 2 v2_New Appendix 1A - part 1 FINAL modified 0403" xfId="76"/>
    <cellStyle name="%_Betas and WACC_Appendix 1a DB part 2 v2_New Appendix 1A - part 2 FINAL modified 0403" xfId="77"/>
    <cellStyle name="%_Betas and WACC_Business Consumer Feb 2009" xfId="78"/>
    <cellStyle name="%_Betas and WACC_DATA Cumulative" xfId="79"/>
    <cellStyle name="%_Betas and WACC_DATA Monthly" xfId="80"/>
    <cellStyle name="%_Betas and WACC_DATA Walks" xfId="81"/>
    <cellStyle name="%_Betas and WACC_Entities" xfId="82"/>
    <cellStyle name="%_Betas and WACC_Ess_5+7F 2010_11 v4 FINAL" xfId="83"/>
    <cellStyle name="%_Betas and WACC_Ess_Overview" xfId="84"/>
    <cellStyle name="%_Betas and WACC_Financial overview" xfId="85"/>
    <cellStyle name="%_Betas and WACC_Group Dashboard - Model Templates" xfId="86"/>
    <cellStyle name="%_Betas and WACC_HFM DATA" xfId="87"/>
    <cellStyle name="%_Betas and WACC_HFM DATA_OUTPUT" xfId="88"/>
    <cellStyle name="%_Betas and WACC_IT" xfId="89"/>
    <cellStyle name="%_Betas and WACC_OUTPUT" xfId="90"/>
    <cellStyle name="%_Betas and WACC_Regional Data v1" xfId="91"/>
    <cellStyle name="%_Business Consumer Feb 2009" xfId="92"/>
    <cellStyle name="%_Capex" xfId="93"/>
    <cellStyle name="%_Cashflow - July 2009" xfId="94"/>
    <cellStyle name="%_Control" xfId="95"/>
    <cellStyle name="%_Control_HFM DATA" xfId="96"/>
    <cellStyle name="%_Control_S&amp;D Analysis" xfId="97"/>
    <cellStyle name="%_Copy of FY 11-12 Cost Review - ET Budget Version" xfId="98"/>
    <cellStyle name="%_Copy of FY 11-12 Cost Review - ET Budget Version_HFM DATA" xfId="99"/>
    <cellStyle name="%_Copy of FY 11-12 Cost Review - ET Budget Version_S&amp;D Analysis" xfId="100"/>
    <cellStyle name="%_Dashboard" xfId="101"/>
    <cellStyle name="%_DATA (AH)" xfId="102"/>
    <cellStyle name="%_DATA (AH)_Entities" xfId="103"/>
    <cellStyle name="%_DATA (AH)_Logic Changes" xfId="104"/>
    <cellStyle name="%_DATA (AH)_Supplementary input" xfId="105"/>
    <cellStyle name="%_DATA Actual" xfId="106"/>
    <cellStyle name="%_DATA Cumulative" xfId="107"/>
    <cellStyle name="%_DATA Lastyr_restate" xfId="108"/>
    <cellStyle name="%_DATA Monthly" xfId="109"/>
    <cellStyle name="%_Data Summary" xfId="6966"/>
    <cellStyle name="%_DATA Walks" xfId="110"/>
    <cellStyle name="%_DB 11-12 big 6 OpCos" xfId="111"/>
    <cellStyle name="%_due to calc" xfId="112"/>
    <cellStyle name="%_Ess FY" xfId="113"/>
    <cellStyle name="%_Ess_5+7F 2010_11 v4 FINAL" xfId="114"/>
    <cellStyle name="%_Ess_Graph" xfId="115"/>
    <cellStyle name="%_Ess_Graph_HFM DATA" xfId="116"/>
    <cellStyle name="%_Ess_Graph_S&amp;D Analysis" xfId="117"/>
    <cellStyle name="%_Ess_Offnet" xfId="118"/>
    <cellStyle name="%_Ess_Offnet_HFM DATA" xfId="119"/>
    <cellStyle name="%_Ess_Offnet_S&amp;D Analysis" xfId="120"/>
    <cellStyle name="%_Ess_Overview" xfId="121"/>
    <cellStyle name="%_Ess_Waterfalls" xfId="122"/>
    <cellStyle name="%_Europe appendix 1a Part 2" xfId="123"/>
    <cellStyle name="%_EUROPE icon waterfall" xfId="124"/>
    <cellStyle name="%_Financial overview" xfId="125"/>
    <cellStyle name="%_FY 1011 Europe Revenue Slides - March 2011" xfId="126"/>
    <cellStyle name="%_FY 11-12 Cost Review - Budget Version 3" xfId="127"/>
    <cellStyle name="%_FY 11-12 Cost Review - Budget Version 3_HFM DATA" xfId="128"/>
    <cellStyle name="%_FY 11-12 Cost Review - Budget Version 3_S&amp;D Analysis" xfId="129"/>
    <cellStyle name="%_FY 11-12 Mobile Customers - March 2012" xfId="130"/>
    <cellStyle name="%_FY 11-12 Mobile Customers - March 2012 V2" xfId="131"/>
    <cellStyle name="%_FY 11-12 Opex Analysis - September 2011" xfId="132"/>
    <cellStyle name="%_FY 11-12 Opex Analysis - September 2011.xls V3" xfId="133"/>
    <cellStyle name="%_FY 11-12 Opex Analysis - September 2011.xls V3_HFM DATA" xfId="134"/>
    <cellStyle name="%_FY 11-12 Opex Analysis - September 2011.xls V3_S&amp;D Analysis" xfId="135"/>
    <cellStyle name="%_FY 11-12 Opex Analysis - September 2011_HFM DATA" xfId="136"/>
    <cellStyle name="%_FY 11-12 Opex Analysis - September 2011_S&amp;D Analysis" xfId="137"/>
    <cellStyle name="%_FY 2014" xfId="6663"/>
    <cellStyle name="%_FY 2015" xfId="6688"/>
    <cellStyle name="%_FY 2016" xfId="6713"/>
    <cellStyle name="%_GROUP" xfId="138"/>
    <cellStyle name="%_Group Dashboard - January 2011 28Feb" xfId="139"/>
    <cellStyle name="%_Group Dashboard - Model Templates" xfId="140"/>
    <cellStyle name="%_HFM" xfId="141"/>
    <cellStyle name="%_HFM DATA" xfId="142"/>
    <cellStyle name="%_HFM DATA 11-12" xfId="143"/>
    <cellStyle name="%_HFM DATA_1" xfId="144"/>
    <cellStyle name="%_HFM DATA_1_HFM DATA" xfId="145"/>
    <cellStyle name="%_HFM DATA_1_OUTPUT" xfId="146"/>
    <cellStyle name="%_HFM DATA_2" xfId="147"/>
    <cellStyle name="%_HFM DATA_2_HFM DATA" xfId="148"/>
    <cellStyle name="%_HFM DATA_2_OUTPUT" xfId="149"/>
    <cellStyle name="%_HFM DATA_2_S&amp;D Analysis" xfId="150"/>
    <cellStyle name="%_HFM DATA_3" xfId="151"/>
    <cellStyle name="%_HFM DATA_3_HFM DATA" xfId="152"/>
    <cellStyle name="%_HFM DATA_3_OUTPUT" xfId="153"/>
    <cellStyle name="%_HFM DATA_3_S&amp;D Analysis" xfId="154"/>
    <cellStyle name="%_HFM DATA_4" xfId="155"/>
    <cellStyle name="%_HFM DATA_5" xfId="156"/>
    <cellStyle name="%_HFM DATA_5_HFM DATA" xfId="157"/>
    <cellStyle name="%_HFM DATA_5_S&amp;D Analysis" xfId="158"/>
    <cellStyle name="%_HFM DATA_6" xfId="159"/>
    <cellStyle name="%_HFM DATA_7" xfId="160"/>
    <cellStyle name="%_HFM DATA_7_OUTPUT" xfId="161"/>
    <cellStyle name="%_HFM DATA_HFM DATA" xfId="162"/>
    <cellStyle name="%_HFM DATA_HFM DATA_1" xfId="163"/>
    <cellStyle name="%_HFM DATA_HFM DATA_1_HFM DATA" xfId="164"/>
    <cellStyle name="%_HFM DATA_HFM DATA_1_OUTPUT" xfId="165"/>
    <cellStyle name="%_HFM DATA_HFM DATA_1_S&amp;D Analysis" xfId="166"/>
    <cellStyle name="%_HFM DATA_HFM DATA_2" xfId="167"/>
    <cellStyle name="%_HFM DATA_HFM DATA_HFM DATA" xfId="168"/>
    <cellStyle name="%_HFM DATA_HFM DATA_OUTPUT" xfId="169"/>
    <cellStyle name="%_HFM DATA_HFM DATA_S&amp;D Analysis" xfId="170"/>
    <cellStyle name="%_HFM DATA_OUTPUT" xfId="171"/>
    <cellStyle name="%_HFM DATA_OUTPUT_1" xfId="172"/>
    <cellStyle name="%_HFM DATA_Q1 11-12" xfId="173"/>
    <cellStyle name="%_HFM DATA_Q1 12-13 (2)" xfId="174"/>
    <cellStyle name="%_Interconnect  Page" xfId="175"/>
    <cellStyle name="%_KPI 04 (TEST)" xfId="176"/>
    <cellStyle name="%_Main" xfId="177"/>
    <cellStyle name="%_Main_HFM DATA" xfId="178"/>
    <cellStyle name="%_Main_S&amp;D Analysis" xfId="179"/>
    <cellStyle name="%_OpCo Operational Targets (2)" xfId="180"/>
    <cellStyle name="%_OUTPUT" xfId="181"/>
    <cellStyle name="%_Performance Report Oct 09 FINAL V2_Spain" xfId="182"/>
    <cellStyle name="%_Q1 11-12" xfId="183"/>
    <cellStyle name="%_Q1 12-13 (2)" xfId="184"/>
    <cellStyle name="%_Q2 KPI TABLE 02" xfId="185"/>
    <cellStyle name="%_Regional" xfId="186"/>
    <cellStyle name="%_Regional Data v1" xfId="187"/>
    <cellStyle name="%_Revenue Chart Tables" xfId="188"/>
    <cellStyle name="%_revenue slides" xfId="189"/>
    <cellStyle name="%_S&amp;D Analysis" xfId="190"/>
    <cellStyle name="%_SUMMARY" xfId="191"/>
    <cellStyle name="%_SUMMARY Page 1" xfId="192"/>
    <cellStyle name="%_SUMMARY Page 1 2" xfId="6756"/>
    <cellStyle name="%_SUMMARY Page 1_01 Quarterly revenue" xfId="6941"/>
    <cellStyle name="%_SUMMARY Page 1_02 Regional results" xfId="8389"/>
    <cellStyle name="%_SUMMARY Page 1_05 Half-year regional analysis" xfId="8442"/>
    <cellStyle name="%_SUMMARY Page 1_Copy of FY 11-12 Cost Review - ET Budget Version" xfId="193"/>
    <cellStyle name="%_SUMMARY Page 1_Copy of FY 11-12 Cost Review - ET Budget Version_HFM DATA" xfId="194"/>
    <cellStyle name="%_SUMMARY Page 1_Copy of FY 11-12 Cost Review - ET Budget Version_S&amp;D Analysis" xfId="195"/>
    <cellStyle name="%_SUMMARY Page 1_Data Summary" xfId="6967"/>
    <cellStyle name="%_SUMMARY Page 1_DW Opex  FTE Analysis (HFM) - 9+15F" xfId="196"/>
    <cellStyle name="%_SUMMARY Page 1_DW Opex  FTE Analysis (HFM) - 9+15F_HFM DATA" xfId="197"/>
    <cellStyle name="%_SUMMARY Page 1_DW Opex  FTE Analysis (HFM) - 9+15F_S&amp;D Analysis" xfId="198"/>
    <cellStyle name="%_SUMMARY Page 1_FY 11-12 Cost Review - Budget Version 3" xfId="199"/>
    <cellStyle name="%_SUMMARY Page 1_FY 11-12 Cost Review - Budget Version 3_HFM DATA" xfId="200"/>
    <cellStyle name="%_SUMMARY Page 1_FY 11-12 Cost Review - Budget Version 3_S&amp;D Analysis" xfId="201"/>
    <cellStyle name="%_SUMMARY Page 1_FY 11-12 Opex Analysis - September 2011" xfId="202"/>
    <cellStyle name="%_SUMMARY Page 1_FY 11-12 Opex Analysis - September 2011.xls V3" xfId="203"/>
    <cellStyle name="%_SUMMARY Page 1_FY 11-12 Opex Analysis - September 2011.xls V3_HFM DATA" xfId="204"/>
    <cellStyle name="%_SUMMARY Page 1_FY 11-12 Opex Analysis - September 2011.xls V3_S&amp;D Analysis" xfId="205"/>
    <cellStyle name="%_SUMMARY Page 1_FY 11-12 Opex Analysis - September 2011_HFM DATA" xfId="206"/>
    <cellStyle name="%_SUMMARY Page 1_FY 11-12 Opex Analysis - September 2011_S&amp;D Analysis" xfId="207"/>
    <cellStyle name="%_SUMMARY Page 1_FY 2014" xfId="6664"/>
    <cellStyle name="%_SUMMARY Page 1_FY 2015" xfId="6689"/>
    <cellStyle name="%_SUMMARY Page 1_FY 2016" xfId="6714"/>
    <cellStyle name="%_SUMMARY Page 1_HFM DATA" xfId="208"/>
    <cellStyle name="%_SUMMARY Page 1_HFM DATA_1" xfId="209"/>
    <cellStyle name="%_SUMMARY Page 1_HFM DATA_1_HFM DATA" xfId="210"/>
    <cellStyle name="%_SUMMARY Page 1_HFM DATA_1_S&amp;D Analysis" xfId="211"/>
    <cellStyle name="%_SUMMARY Page 1_HFM DATA_2" xfId="212"/>
    <cellStyle name="%_SUMMARY Page 1_HFM DATA_3" xfId="213"/>
    <cellStyle name="%_SUMMARY Page 1_HFM DATA_4" xfId="214"/>
    <cellStyle name="%_SUMMARY Page 1_HFM DATA_4_OUTPUT" xfId="215"/>
    <cellStyle name="%_SUMMARY Page 1_HFM DATA_HFM DATA" xfId="216"/>
    <cellStyle name="%_SUMMARY Page 1_HFM DATA_S&amp;D Analysis" xfId="217"/>
    <cellStyle name="%_SUMMARY Page 1_S&amp;D Analysis" xfId="218"/>
    <cellStyle name="%_Usage &amp; Revenue - October 2009 Aus adj" xfId="219"/>
    <cellStyle name="%_USAGE Actual" xfId="220"/>
    <cellStyle name="%_Voice Organics" xfId="221"/>
    <cellStyle name="%_Workings" xfId="222"/>
    <cellStyle name="%_Workings_HFM DATA" xfId="223"/>
    <cellStyle name="%_Workings_S&amp;D Analysis" xfId="224"/>
    <cellStyle name="&amp;Eingabe" xfId="225"/>
    <cellStyle name="&amp;Gesperrt" xfId="226"/>
    <cellStyle name="&amp;Kombi" xfId="227"/>
    <cellStyle name="(0%) &quot; - &quot;" xfId="228"/>
    <cellStyle name="(0%) &quot; - &quot; 2" xfId="6485"/>
    <cellStyle name="(0%) &quot; - &quot; 3" xfId="6757"/>
    <cellStyle name="(0,000) &quot; - &quot;" xfId="229"/>
    <cellStyle name="(0,000) &quot; - &quot; 2" xfId="6486"/>
    <cellStyle name="(0,000) &quot; - &quot; 3" xfId="6758"/>
    <cellStyle name="(0,000) &quot; - &quot;_01 Quarterly revenue" xfId="7449"/>
    <cellStyle name="******************************************" xfId="1"/>
    <cellStyle name="****************************************** 2" xfId="6653"/>
    <cellStyle name="****************************************** 3" xfId="6487"/>
    <cellStyle name="******************************************_01 Quarterly revenue" xfId="7450"/>
    <cellStyle name=";;;" xfId="230"/>
    <cellStyle name=";;; 2" xfId="6759"/>
    <cellStyle name="?? [0.00]_PL&amp;BS" xfId="231"/>
    <cellStyle name="?? [0]_??" xfId="232"/>
    <cellStyle name="???" xfId="233"/>
    <cellStyle name="???? [0.00]_CAW17_Japan Financial Model_v9 Consolidated Asia Adjusted" xfId="234"/>
    <cellStyle name="?????? [0]_SWISS" xfId="235"/>
    <cellStyle name="???????_Budget_2001" xfId="236"/>
    <cellStyle name="??????_SWISS" xfId="237"/>
    <cellStyle name="?????_QTBLNEW" xfId="238"/>
    <cellStyle name="????_CAW17_Japan Financial Model_v9 Consolidated Asia Adjusted" xfId="239"/>
    <cellStyle name="???[0]_11 version c&amp;wrevenue-ctt3" xfId="240"/>
    <cellStyle name="???_11 version c&amp;wrevenue-ctt3" xfId="241"/>
    <cellStyle name="??_?.????" xfId="242"/>
    <cellStyle name="_%(SignOnly)_GermanyHo" xfId="243"/>
    <cellStyle name="_%(SignOnly)_GermanyHo_Entities" xfId="244"/>
    <cellStyle name="_%(SignOnly)_GermanyHo_Entities 2" xfId="6488"/>
    <cellStyle name="_%(SignOnly)_GermanyHo_Entities 3" xfId="6760"/>
    <cellStyle name="_%(SignOnly)_GermanyHo_Entities_01 Quarterly revenue" xfId="7451"/>
    <cellStyle name="_%(SignOnly)_GermanyHo_Entities_02 Regional results" xfId="8390"/>
    <cellStyle name="_%(SignOnly)_GermanyHo_Entities_05 Half-year regional analysis" xfId="8443"/>
    <cellStyle name="_%(SignOnly)_GermanyHo_Entities_DATA Actual" xfId="245"/>
    <cellStyle name="_%(SignOnly)_GermanyHo_Entities_DATA Cumulative" xfId="246"/>
    <cellStyle name="_%(SignOnly)_GermanyHo_Entities_DATA Lastyr_restate" xfId="247"/>
    <cellStyle name="_%(SignOnly)_GermanyHo_Entities_DATA Monthly" xfId="248"/>
    <cellStyle name="_%(SignOnly)_GermanyHo_Entities_DATA Walks" xfId="249"/>
    <cellStyle name="_%(SignOnly)_GermanyHo_Entities_Flash - December 2010" xfId="250"/>
    <cellStyle name="_%(SignOnly)_GermanyHo_Entities_Flash - October 2009 WD6 full values" xfId="251"/>
    <cellStyle name="_%(SignOnly)_GermanyHo_Entities_HFM DATA" xfId="252"/>
    <cellStyle name="_%(SignOnly)_GermanyHo_Entities_IGT forecast" xfId="253"/>
    <cellStyle name="_%(SignOnly)_GermanyHo_Entities_Jun 09 Ext 2 values" xfId="6490"/>
    <cellStyle name="_%(SignOnly)_GermanyHo_Entities_LY" xfId="254"/>
    <cellStyle name="_%(SignOnly)_GermanyHo_Entities_Regional" xfId="255"/>
    <cellStyle name="_%(SignOnly)_GermanyHo_Entities_Regional Data v1" xfId="256"/>
    <cellStyle name="_%(SignOnly)_GermanyHo_Entities_Usage &amp; Revenue - October 2009 Aus adj" xfId="257"/>
    <cellStyle name="_%(SignOnly)_GermanyHo_Entities_USAGE Actual" xfId="258"/>
    <cellStyle name="_%(SignOnly)_GermanyHo_Entities_Voice Organics" xfId="259"/>
    <cellStyle name="_%(SignSpaceOnly)_GermanyHo" xfId="260"/>
    <cellStyle name="_%(SignSpaceOnly)_GermanyHo_Entities" xfId="261"/>
    <cellStyle name="_050125 Operational model" xfId="262"/>
    <cellStyle name="_050816 Cheetah-multiple analysis at various prices" xfId="263"/>
    <cellStyle name="_110225" xfId="264"/>
    <cellStyle name="_1A 5+7" xfId="265"/>
    <cellStyle name="_1A 5+7_01_AMAP DB Financial Overview Q Phased" xfId="266"/>
    <cellStyle name="_1A 5+7_01_AMAP DB Financial Overview Q Phased_HFM DATA" xfId="267"/>
    <cellStyle name="_1A 5+7_01_AMAP DB Financial Overview Q Phased_S&amp;D Analysis" xfId="268"/>
    <cellStyle name="_1A 5+7_01_AMAP DB Financial Overview Q Phased_Workings" xfId="269"/>
    <cellStyle name="_1A 5+7_01_AMAP DB Financial Overview Q Phased_Workings_HFM DATA" xfId="270"/>
    <cellStyle name="_1A 5+7_01_AMAP DB Financial Overview Q Phased_Workings_S&amp;D Analysis" xfId="271"/>
    <cellStyle name="_1A 5+7_20091209APME 1a 9+3F Financia Overview" xfId="272"/>
    <cellStyle name="_1A 5+7_20091209APME 1a 9+3F Financia Overview_HFM DATA" xfId="273"/>
    <cellStyle name="_1A 5+7_20091209APME 1a 9+3F Financia Overview_S&amp;D Analysis" xfId="274"/>
    <cellStyle name="_1A 5+7_20091209APME 1a 9+3F Financia Overview_Workings" xfId="275"/>
    <cellStyle name="_1A 5+7_20091209APME 1a 9+3F Financia Overview_Workings_HFM DATA" xfId="276"/>
    <cellStyle name="_1A 5+7_20091209APME 1a 9+3F Financia Overview_Workings_S&amp;D Analysis" xfId="277"/>
    <cellStyle name="_1A 5+7_20091209APME 1a DB Financial Overview" xfId="278"/>
    <cellStyle name="_1A 5+7_20091209APME 1a DB Financial Overview_HFM DATA" xfId="279"/>
    <cellStyle name="_1A 5+7_20091209APME 1a DB Financial Overview_S&amp;D Analysis" xfId="280"/>
    <cellStyle name="_1A 5+7_20091209APME 1a DB Financial Overview_Workings" xfId="281"/>
    <cellStyle name="_1A 5+7_20091209APME 1a DB Financial Overview_Workings_HFM DATA" xfId="282"/>
    <cellStyle name="_1A 5+7_20091209APME 1a DB Financial Overview_Workings_S&amp;D Analysis" xfId="283"/>
    <cellStyle name="_1A 5+7_Appendix 1a 9+3F - TEST Version" xfId="284"/>
    <cellStyle name="_1A 5+7_Appendix 1a 9+3F - TEST Version_HFM DATA" xfId="285"/>
    <cellStyle name="_1A 5+7_Appendix 1a 9+3F - TEST Version_S&amp;D Analysis" xfId="286"/>
    <cellStyle name="_1A 5+7_Appendix 1a 9+3F - TEST Version_Workings" xfId="287"/>
    <cellStyle name="_1A 5+7_Appendix 1a 9+3F - TEST Version_Workings_HFM DATA" xfId="288"/>
    <cellStyle name="_1A 5+7_Appendix 1a 9+3F - TEST Version_Workings_S&amp;D Analysis" xfId="289"/>
    <cellStyle name="_1A 5+7_Appendix 1a Part 1 Draft" xfId="290"/>
    <cellStyle name="_1A 5+7_Appendix 1a Part 1 Draft_HFM DATA" xfId="291"/>
    <cellStyle name="_1A 5+7_Appendix 1a Part 1 Draft_New Appendix 1A - part 1 FINAL modified 0403" xfId="292"/>
    <cellStyle name="_1A 5+7_Appendix 1a Part 1 Draft_New Appendix 1A - part 1 FINAL modified 0403_HFM DATA" xfId="293"/>
    <cellStyle name="_1A 5+7_Appendix 1a Part 1 Draft_New Appendix 1A - part 1 FINAL modified 0403_S&amp;D Analysis" xfId="294"/>
    <cellStyle name="_1A 5+7_Appendix 1a Part 1 Draft_New Appendix 1A - part 1 FINAL modified 0403_Workings" xfId="295"/>
    <cellStyle name="_1A 5+7_Appendix 1a Part 1 Draft_New Appendix 1A - part 1 FINAL modified 0403_Workings_HFM DATA" xfId="296"/>
    <cellStyle name="_1A 5+7_Appendix 1a Part 1 Draft_New Appendix 1A - part 1 FINAL modified 0403_Workings_S&amp;D Analysis" xfId="297"/>
    <cellStyle name="_1A 5+7_Appendix 1a Part 1 Draft_New Appendix 1A - part 2 FINAL modified 0403" xfId="298"/>
    <cellStyle name="_1A 5+7_Appendix 1a Part 1 Draft_New Appendix 1A - part 2 FINAL modified 0403_HFM DATA" xfId="299"/>
    <cellStyle name="_1A 5+7_Appendix 1a Part 1 Draft_New Appendix 1A - part 2 FINAL modified 0403_S&amp;D Analysis" xfId="300"/>
    <cellStyle name="_1A 5+7_Appendix 1a Part 1 Draft_New Appendix 1A - part 2 FINAL modified 0403_Workings" xfId="301"/>
    <cellStyle name="_1A 5+7_Appendix 1a Part 1 Draft_New Appendix 1A - part 2 FINAL modified 0403_Workings_HFM DATA" xfId="302"/>
    <cellStyle name="_1A 5+7_Appendix 1a Part 1 Draft_New Appendix 1A - part 2 FINAL modified 0403_Workings_S&amp;D Analysis" xfId="303"/>
    <cellStyle name="_1A 5+7_Appendix 1a Part 1 Draft_S&amp;D Analysis" xfId="304"/>
    <cellStyle name="_1A 5+7_Appendix 1a Part 1 Draft_Workings" xfId="305"/>
    <cellStyle name="_1A 5+7_Appendix 1a Part 1 Draft_Workings_HFM DATA" xfId="306"/>
    <cellStyle name="_1A 5+7_Appendix 1a Part 1 Draft_Workings_S&amp;D Analysis" xfId="307"/>
    <cellStyle name="_1A 5+7_Appendix 1a Part 2 v5 BMS fix" xfId="308"/>
    <cellStyle name="_1A 5+7_Appendix 1a Part 2 v5 BMS fix_HFM DATA" xfId="309"/>
    <cellStyle name="_1A 5+7_Appendix 1a Part 2 v5 BMS fix_New Appendix 1A - part 2 FINAL modified 0403" xfId="310"/>
    <cellStyle name="_1A 5+7_Appendix 1a Part 2 v5 BMS fix_New Appendix 1A - part 2 FINAL modified 0403_HFM DATA" xfId="311"/>
    <cellStyle name="_1A 5+7_Appendix 1a Part 2 v5 BMS fix_New Appendix 1A - part 2 FINAL modified 0403_S&amp;D Analysis" xfId="312"/>
    <cellStyle name="_1A 5+7_Appendix 1a Part 2 v5 BMS fix_New Appendix 1A - part 2 FINAL modified 0403_Workings" xfId="313"/>
    <cellStyle name="_1A 5+7_Appendix 1a Part 2 v5 BMS fix_New Appendix 1A - part 2 FINAL modified 0403_Workings_HFM DATA" xfId="314"/>
    <cellStyle name="_1A 5+7_Appendix 1a Part 2 v5 BMS fix_New Appendix 1A - part 2 FINAL modified 0403_Workings_S&amp;D Analysis" xfId="315"/>
    <cellStyle name="_1A 5+7_Appendix 1a Part 2 v5 BMS fix_S&amp;D Analysis" xfId="316"/>
    <cellStyle name="_1A 5+7_Appendix 1a Part 2 v5 BMS fix_Workings" xfId="317"/>
    <cellStyle name="_1A 5+7_Appendix 1a Part 2 v5 BMS fix_Workings_HFM DATA" xfId="318"/>
    <cellStyle name="_1A 5+7_Appendix 1a Part 2 v5 BMS fix_Workings_S&amp;D Analysis" xfId="319"/>
    <cellStyle name="_1A 5+7_Control" xfId="320"/>
    <cellStyle name="_1A 5+7_Control_HFM DATA" xfId="321"/>
    <cellStyle name="_1A 5+7_Control_S&amp;D Analysis" xfId="322"/>
    <cellStyle name="_1A 5+7_Control_Workings" xfId="323"/>
    <cellStyle name="_1A 5+7_Control_Workings_HFM DATA" xfId="324"/>
    <cellStyle name="_1A 5+7_Control_Workings_S&amp;D Analysis" xfId="325"/>
    <cellStyle name="_1A 5+7_Draft Appendix 1a 9+3F" xfId="326"/>
    <cellStyle name="_1A 5+7_Draft Appendix 1a 9+3F_HFM DATA" xfId="327"/>
    <cellStyle name="_1A 5+7_Draft Appendix 1a 9+3F_S&amp;D Analysis" xfId="328"/>
    <cellStyle name="_1A 5+7_Draft Appendix 1a 9+3F_Workings" xfId="329"/>
    <cellStyle name="_1A 5+7_Draft Appendix 1a 9+3F_Workings_HFM DATA" xfId="330"/>
    <cellStyle name="_1A 5+7_Draft Appendix 1a 9+3F_Workings_S&amp;D Analysis" xfId="331"/>
    <cellStyle name="_1A 5+7_Draft Appendix 1a DB Part 1 v5" xfId="332"/>
    <cellStyle name="_1A 5+7_Draft Appendix 1a DB Part 1 v5_HFM DATA" xfId="333"/>
    <cellStyle name="_1A 5+7_Draft Appendix 1a DB Part 1 v5_S&amp;D Analysis" xfId="334"/>
    <cellStyle name="_1A 5+7_Draft Appendix 1a DB Part 1 v5_Workings" xfId="335"/>
    <cellStyle name="_1A 5+7_Draft Appendix 1a DB Part 1 v5_Workings_HFM DATA" xfId="336"/>
    <cellStyle name="_1A 5+7_Draft Appendix 1a DB Part 1 v5_Workings_S&amp;D Analysis" xfId="337"/>
    <cellStyle name="_1A 5+7_Draft Appendix 1a DB Part 1 v7" xfId="338"/>
    <cellStyle name="_1A 5+7_Draft Appendix 1a DB Part 1 v7_HFM DATA" xfId="339"/>
    <cellStyle name="_1A 5+7_Draft Appendix 1a DB Part 1 v7_S&amp;D Analysis" xfId="340"/>
    <cellStyle name="_1A 5+7_Draft Appendix 1a DB Part 1 v7_Workings" xfId="341"/>
    <cellStyle name="_1A 5+7_Draft Appendix 1a DB Part 1 v7_Workings_HFM DATA" xfId="342"/>
    <cellStyle name="_1A 5+7_Draft Appendix 1a DB Part 1 v7_Workings_S&amp;D Analysis" xfId="343"/>
    <cellStyle name="_1A 5+7_Ess 5YP 040110" xfId="344"/>
    <cellStyle name="_1A 5+7_Ess 5YP 040110_HFM DATA" xfId="345"/>
    <cellStyle name="_1A 5+7_Ess 5YP 040110_S&amp;D Analysis" xfId="346"/>
    <cellStyle name="_1A 5+7_Ess 5YP 040110_Workings" xfId="347"/>
    <cellStyle name="_1A 5+7_Ess 5YP 040110_Workings_HFM DATA" xfId="348"/>
    <cellStyle name="_1A 5+7_Ess 5YP 040110_Workings_S&amp;D Analysis" xfId="349"/>
    <cellStyle name="_1A 5+7_Ess_Consumer Prepaid Obj.-Data" xfId="350"/>
    <cellStyle name="_1A 5+7_Ess_Consumer Prepaid Obj.-Data_HFM DATA" xfId="351"/>
    <cellStyle name="_1A 5+7_Ess_Consumer Prepaid Obj.-Data_S&amp;D Analysis" xfId="352"/>
    <cellStyle name="_1A 5+7_Ess_Consumer Prepaid Obj.-Data_Workings" xfId="353"/>
    <cellStyle name="_1A 5+7_Ess_Consumer Prepaid Obj.-Data_Workings_HFM DATA" xfId="354"/>
    <cellStyle name="_1A 5+7_Ess_Consumer Prepaid Obj.-Data_Workings_S&amp;D Analysis" xfId="355"/>
    <cellStyle name="_1A 5+7_Ess_Graph" xfId="356"/>
    <cellStyle name="_1A 5+7_Ess_Graph Data" xfId="357"/>
    <cellStyle name="_1A 5+7_Ess_Graph Data_HFM DATA" xfId="358"/>
    <cellStyle name="_1A 5+7_Ess_Graph Data_S&amp;D Analysis" xfId="359"/>
    <cellStyle name="_1A 5+7_Ess_Graph Data_Workings" xfId="360"/>
    <cellStyle name="_1A 5+7_Ess_Graph Data_Workings_HFM DATA" xfId="361"/>
    <cellStyle name="_1A 5+7_Ess_Graph Data_Workings_S&amp;D Analysis" xfId="362"/>
    <cellStyle name="_1A 5+7_Ess_Graph_HFM DATA" xfId="363"/>
    <cellStyle name="_1A 5+7_Ess_Graph_S&amp;D Analysis" xfId="364"/>
    <cellStyle name="_1A 5+7_Ess_Graph_Workings" xfId="365"/>
    <cellStyle name="_1A 5+7_Ess_Graph_Workings_HFM DATA" xfId="366"/>
    <cellStyle name="_1A 5+7_Ess_Graph_Workings_S&amp;D Analysis" xfId="367"/>
    <cellStyle name="_1A 5+7_Ess_Offnet" xfId="368"/>
    <cellStyle name="_1A 5+7_Ess_Offnet_HFM DATA" xfId="369"/>
    <cellStyle name="_1A 5+7_Ess_Offnet_S&amp;D Analysis" xfId="370"/>
    <cellStyle name="_1A 5+7_Ess_Offnet_Workings" xfId="371"/>
    <cellStyle name="_1A 5+7_Ess_Offnet_Workings_HFM DATA" xfId="372"/>
    <cellStyle name="_1A 5+7_Ess_Offnet_Workings_S&amp;D Analysis" xfId="373"/>
    <cellStyle name="_1A 5+7_Ess_Overview" xfId="374"/>
    <cellStyle name="_1A 5+7_Ess_Overview_HFM DATA" xfId="375"/>
    <cellStyle name="_1A 5+7_Ess_Overview_New Appendix 1A - part 1 FINAL modified 0403" xfId="376"/>
    <cellStyle name="_1A 5+7_Ess_Overview_New Appendix 1A - part 1 FINAL modified 0403_HFM DATA" xfId="377"/>
    <cellStyle name="_1A 5+7_Ess_Overview_New Appendix 1A - part 1 FINAL modified 0403_S&amp;D Analysis" xfId="378"/>
    <cellStyle name="_1A 5+7_Ess_Overview_New Appendix 1A - part 1 FINAL modified 0403_Workings" xfId="379"/>
    <cellStyle name="_1A 5+7_Ess_Overview_New Appendix 1A - part 1 FINAL modified 0403_Workings_HFM DATA" xfId="380"/>
    <cellStyle name="_1A 5+7_Ess_Overview_New Appendix 1A - part 1 FINAL modified 0403_Workings_S&amp;D Analysis" xfId="381"/>
    <cellStyle name="_1A 5+7_Ess_Overview_S&amp;D Analysis" xfId="382"/>
    <cellStyle name="_1A 5+7_Ess_Overview_Workings" xfId="383"/>
    <cellStyle name="_1A 5+7_Ess_Overview_Workings_HFM DATA" xfId="384"/>
    <cellStyle name="_1A 5+7_Ess_Overview_Workings_S&amp;D Analysis" xfId="385"/>
    <cellStyle name="_1A 5+7_HFM DATA" xfId="386"/>
    <cellStyle name="_1A 5+7_New Appendix 1A - part 1 FINAL modified 0403" xfId="387"/>
    <cellStyle name="_1A 5+7_New Appendix 1A - part 1 FINAL modified 0403_HFM DATA" xfId="388"/>
    <cellStyle name="_1A 5+7_New Appendix 1A - part 1 FINAL modified 0403_S&amp;D Analysis" xfId="389"/>
    <cellStyle name="_1A 5+7_New Appendix 1A - part 1 FINAL modified 0403_Workings" xfId="390"/>
    <cellStyle name="_1A 5+7_New Appendix 1A - part 1 FINAL modified 0403_Workings_HFM DATA" xfId="391"/>
    <cellStyle name="_1A 5+7_New Appendix 1A - part 1 FINAL modified 0403_Workings_S&amp;D Analysis" xfId="392"/>
    <cellStyle name="_1A 5+7_New Appendix 1A - part 2 FINAL modified 0403" xfId="393"/>
    <cellStyle name="_1A 5+7_New Appendix 1A - part 2 FINAL modified 0403_HFM DATA" xfId="394"/>
    <cellStyle name="_1A 5+7_New Appendix 1A - part 2 FINAL modified 0403_S&amp;D Analysis" xfId="395"/>
    <cellStyle name="_1A 5+7_New Appendix 1A - part 2 FINAL modified 0403_Workings" xfId="396"/>
    <cellStyle name="_1A 5+7_New Appendix 1A - part 2 FINAL modified 0403_Workings_HFM DATA" xfId="397"/>
    <cellStyle name="_1A 5+7_New Appendix 1A - part 2 FINAL modified 0403_Workings_S&amp;D Analysis" xfId="398"/>
    <cellStyle name="_1A 5+7_S&amp;D Analysis" xfId="399"/>
    <cellStyle name="_1A 5+7_Workings" xfId="400"/>
    <cellStyle name="_1A 5+7_Workings_HFM DATA" xfId="401"/>
    <cellStyle name="_1A 5+7_Workings_S&amp;D Analysis" xfId="402"/>
    <cellStyle name="_2110458L.xls Chart 1" xfId="403"/>
    <cellStyle name="_2110458L.xls Chart 1_Ess_Apr 10 1B Actuals v1" xfId="404"/>
    <cellStyle name="_2110458L.xls Chart 1_Ess_Apr 10 1B Actuals v1_HFM DATA" xfId="405"/>
    <cellStyle name="_2110458L.xls Chart 1_Ess_Apr 10 1B Actuals v1_S&amp;D Analysis" xfId="406"/>
    <cellStyle name="_2110458L.xls Chart 1_Ess_Apr 10 1B Actuals v1_Workings" xfId="407"/>
    <cellStyle name="_2110458L.xls Chart 1_Ess_Apr 10 1B Actuals v1_Workings_HFM DATA" xfId="408"/>
    <cellStyle name="_2110458L.xls Chart 1_Ess_Apr 10 1B Actuals v1_Workings_S&amp;D Analysis" xfId="409"/>
    <cellStyle name="_2110458L.xls Chart 1_Ess_May 10 1B Actuals v1" xfId="410"/>
    <cellStyle name="_2110458L.xls Chart 1_Ess_May 10 1B Actuals v1_HFM DATA" xfId="411"/>
    <cellStyle name="_2110458L.xls Chart 1_Ess_May 10 1B Actuals v1_S&amp;D Analysis" xfId="412"/>
    <cellStyle name="_2110458L.xls Chart 1_Ess_May 10 1B Actuals v1_Workings" xfId="413"/>
    <cellStyle name="_2110458L.xls Chart 1_Ess_May 10 1B Actuals v1_Workings_HFM DATA" xfId="414"/>
    <cellStyle name="_2110458L.xls Chart 1_Ess_May 10 1B Actuals v1_Workings_S&amp;D Analysis" xfId="415"/>
    <cellStyle name="_2110458L.xls Chart 1_Final Account Structure new v1.11" xfId="416"/>
    <cellStyle name="_2110458L.xls Chart 1_Final Account Structure new v1.11_GROUP" xfId="417"/>
    <cellStyle name="_2110458L.xls Chart 1_Final Account Structure new v1.11_HFM DATA" xfId="418"/>
    <cellStyle name="_2110458L.xls Chart 1_Final Account Structure new v1.11_S&amp;D Analysis" xfId="419"/>
    <cellStyle name="_2110458L.xls Chart 1_Final Account Structure new v1.11_Workings" xfId="420"/>
    <cellStyle name="_2110458L.xls Chart 1_Final Account Structure new v1.11_Workings_HFM DATA" xfId="421"/>
    <cellStyle name="_2110458L.xls Chart 1_Final Account Structure new v1.11_Workings_S&amp;D Analysis" xfId="422"/>
    <cellStyle name="_2110458L.xls Chart 1_GROUP" xfId="423"/>
    <cellStyle name="_2110458L.xls Chart 1_Group Dashboard" xfId="424"/>
    <cellStyle name="_2110458L.xls Chart 1_Group Dashboard - Design Draft" xfId="425"/>
    <cellStyle name="_2110458L.xls Chart 1_Group Dashboard - Design Draft_HFM DATA" xfId="426"/>
    <cellStyle name="_2110458L.xls Chart 1_Group Dashboard - Design Draft_HFM DATA_1" xfId="427"/>
    <cellStyle name="_2110458L.xls Chart 1_Group Dashboard - Design Draft_HFM DATA_1_OUTPUT" xfId="428"/>
    <cellStyle name="_2110458L.xls Chart 1_Group Dashboard - Internal Reporting" xfId="429"/>
    <cellStyle name="_2110458L.xls Chart 1_Group Dashboard - Internal Reporting_HFM DATA" xfId="430"/>
    <cellStyle name="_2110458L.xls Chart 1_Group Dashboard - Internal Reporting_HFM DATA_1" xfId="431"/>
    <cellStyle name="_2110458L.xls Chart 1_Group Dashboard - Internal Reporting_HFM DATA_1_OUTPUT" xfId="432"/>
    <cellStyle name="_2110458L.xls Chart 1_Group Dashboard - March 2009" xfId="433"/>
    <cellStyle name="_2110458L.xls Chart 1_Group Dashboard - March 2009_HFM DATA" xfId="434"/>
    <cellStyle name="_2110458L.xls Chart 1_Group Dashboard - March 2009_HFM DATA_1" xfId="435"/>
    <cellStyle name="_2110458L.xls Chart 1_Group Dashboard - March 2009_HFM DATA_1_OUTPUT" xfId="436"/>
    <cellStyle name="_2110458L.xls Chart 1_Group Dashboard - Model Templates" xfId="437"/>
    <cellStyle name="_2110458L.xls Chart 1_Group Dashboard - Model Templates_HFM DATA" xfId="438"/>
    <cellStyle name="_2110458L.xls Chart 1_Group Dashboard - Model Templates_HFM DATA_1" xfId="439"/>
    <cellStyle name="_2110458L.xls Chart 1_Group Dashboard - Model Templates_HFM DATA_1_OUTPUT" xfId="440"/>
    <cellStyle name="_2110458L.xls Chart 1_Group Dashboard_HFM DATA" xfId="441"/>
    <cellStyle name="_2110458L.xls Chart 1_Group Dashboard_HFM DATA_1" xfId="442"/>
    <cellStyle name="_2110458L.xls Chart 1_Group Dashboard_HFM DATA_1_OUTPUT" xfId="443"/>
    <cellStyle name="_2110458L.xls Chart 1_HFM DATA" xfId="444"/>
    <cellStyle name="_2110458L.xls Chart 1_HFM DATA_1" xfId="445"/>
    <cellStyle name="_2110458L.xls Chart 1_HFM DATA_2" xfId="446"/>
    <cellStyle name="_2110458L.xls Chart 1_HFM DATA_2_OUTPUT" xfId="447"/>
    <cellStyle name="_2110458L.xls Chart 1_Logic Changes" xfId="448"/>
    <cellStyle name="_2110458L.xls Chart 1_Logic Changes_HFM DATA" xfId="449"/>
    <cellStyle name="_2110458L.xls Chart 1_Logic Changes_S&amp;D Analysis" xfId="450"/>
    <cellStyle name="_2110458L.xls Chart 1_Logic Changes_Workings" xfId="451"/>
    <cellStyle name="_2110458L.xls Chart 1_Logic Changes_Workings_HFM DATA" xfId="452"/>
    <cellStyle name="_2110458L.xls Chart 1_Logic Changes_Workings_S&amp;D Analysis" xfId="453"/>
    <cellStyle name="_2110458L.xls Chart 1_New Accounts" xfId="454"/>
    <cellStyle name="_2110458L.xls Chart 1_New Accounts_HFM DATA" xfId="455"/>
    <cellStyle name="_2110458L.xls Chart 1_New Accounts_S&amp;D Analysis" xfId="456"/>
    <cellStyle name="_2110458L.xls Chart 1_New Accounts_Workings" xfId="457"/>
    <cellStyle name="_2110458L.xls Chart 1_New Accounts_Workings_HFM DATA" xfId="458"/>
    <cellStyle name="_2110458L.xls Chart 1_New Accounts_Workings_S&amp;D Analysis" xfId="459"/>
    <cellStyle name="_2110458L.xls Chart 1_New Appendix 1A - part 1 FINAL modified 0403" xfId="460"/>
    <cellStyle name="_2110458L.xls Chart 1_New Appendix 1A - part 1 FINAL modified 0403_HFM DATA" xfId="461"/>
    <cellStyle name="_2110458L.xls Chart 1_New Appendix 1A - part 1 FINAL modified 0403_S&amp;D Analysis" xfId="462"/>
    <cellStyle name="_2110458L.xls Chart 1_New Appendix 1A - part 1 FINAL modified 0403_Workings" xfId="463"/>
    <cellStyle name="_2110458L.xls Chart 1_New Appendix 1A - part 1 FINAL modified 0403_Workings_HFM DATA" xfId="464"/>
    <cellStyle name="_2110458L.xls Chart 1_New Appendix 1A - part 1 FINAL modified 0403_Workings_S&amp;D Analysis" xfId="465"/>
    <cellStyle name="_2110458L.xls Chart 1_S&amp;D Analysis" xfId="466"/>
    <cellStyle name="_2110458L.xls Chart 1_Workings" xfId="467"/>
    <cellStyle name="_2110458L.xls Chart 1_Workings_HFM DATA" xfId="468"/>
    <cellStyle name="_2110458L.xls Chart 1_Workings_S&amp;D Analysis" xfId="469"/>
    <cellStyle name="_2120587L.xls Chart 1" xfId="470"/>
    <cellStyle name="_2120587L.xls Chart 1_GROUP" xfId="471"/>
    <cellStyle name="_2120587L.xls Chart 1_HFM DATA" xfId="472"/>
    <cellStyle name="_2120587L.xls Chart 1_HFM DATA_1" xfId="473"/>
    <cellStyle name="_2120587L.xls Chart 1_HFM DATA_2" xfId="474"/>
    <cellStyle name="_2120587L.xls Chart 1_HFM DATA_2_OUTPUT" xfId="475"/>
    <cellStyle name="_2120587L.xls Chart 1_S&amp;D Analysis" xfId="476"/>
    <cellStyle name="_2120587L.xls Chart 1_Workings" xfId="477"/>
    <cellStyle name="_2120587L.xls Chart 1_Workings_HFM DATA" xfId="478"/>
    <cellStyle name="_2120587L.xls Chart 1_Workings_S&amp;D Analysis" xfId="479"/>
    <cellStyle name="_Alt5" xfId="480"/>
    <cellStyle name="_Alt5_090526 Suggested european reports and 1B" xfId="481"/>
    <cellStyle name="_Alt5_2+10 Pre-Sub Template v0.4" xfId="482"/>
    <cellStyle name="_Alt5_2+10 Pre-Sub Template v0.4_Copy of FY 11-12 Cost Review - ET Budget Version" xfId="483"/>
    <cellStyle name="_Alt5_2+10 Pre-Sub Template v0.4_DW Opex  FTE Analysis (HFM) - 9+15F" xfId="484"/>
    <cellStyle name="_Alt5_2+10 Pre-Sub Template v0.4_FY 11-12 Cost Review - Budget Version 3" xfId="485"/>
    <cellStyle name="_Alt5_2+10 Pre-Sub Template v0.4_FY 11-12 Opex Analysis - September 2011" xfId="486"/>
    <cellStyle name="_Alt5_2+10 Pre-Sub Template v0.4_FY 11-12 Opex Analysis - September 2011.xls V3" xfId="487"/>
    <cellStyle name="_Alt5_2+10 Pre-Sub Template v0.4_HFM DATA" xfId="488"/>
    <cellStyle name="_Alt5_2+10 Pre-Sub Template v0.4_HFM DATA_1" xfId="489"/>
    <cellStyle name="_Alt5_2+10 Pre-Sub Template v0.4_HFM DATA_1_HFM DATA" xfId="490"/>
    <cellStyle name="_Alt5_2+10 Pre-Sub Template v0.4_HFM DATA_1_S&amp;D Analysis" xfId="491"/>
    <cellStyle name="_Alt5_2+10 Pre-Sub Template v0.4_S&amp;D Analysis" xfId="492"/>
    <cellStyle name="_Alt5_3090107L" xfId="493"/>
    <cellStyle name="_Alt5_3090107L_2+10 CEO Country review template v1" xfId="494"/>
    <cellStyle name="_Alt5_3090107L_2+10 CEO Country review template v1_GROUP" xfId="495"/>
    <cellStyle name="_Alt5_3090107L_2+10 CEO Country review template v1_GROUP_HFM DATA" xfId="496"/>
    <cellStyle name="_Alt5_3090107L_2+10 CEO Country review template v1_GROUP_S&amp;D Analysis" xfId="497"/>
    <cellStyle name="_Alt5_3090107L_2+10 CEO Country review template v1_HFM DATA" xfId="498"/>
    <cellStyle name="_Alt5_3090107L_2+10 CEO Country review template v1_HFM DATA_1" xfId="499"/>
    <cellStyle name="_Alt5_3090107L_2+10 CEO Country review template v1_HFM DATA_1_HFM DATA" xfId="500"/>
    <cellStyle name="_Alt5_3090107L_2+10 CEO Country review template v1_HFM DATA_1_S&amp;D Analysis" xfId="501"/>
    <cellStyle name="_Alt5_3090107L_2+10 CEO Country review template v1_HFM DATA_2" xfId="502"/>
    <cellStyle name="_Alt5_3090107L_2+10 CEO Country review template v1_HFM DATA_3" xfId="503"/>
    <cellStyle name="_Alt5_3090107L_2+10 CEO Country review template v1_HFM DATA_3_OUTPUT" xfId="504"/>
    <cellStyle name="_Alt5_3090107L_2+10 CEO Country review template v1_HFM DATA_Copy of FY 11-12 Cost Review - ET Budget Version" xfId="505"/>
    <cellStyle name="_Alt5_3090107L_2+10 CEO Country review template v1_HFM DATA_DW Opex  FTE Analysis (HFM) - 9+15F" xfId="506"/>
    <cellStyle name="_Alt5_3090107L_2+10 CEO Country review template v1_HFM DATA_FY 11-12 Cost Review - Budget Version 3" xfId="507"/>
    <cellStyle name="_Alt5_3090107L_2+10 CEO Country review template v1_HFM DATA_FY 11-12 Opex Analysis - September 2011" xfId="508"/>
    <cellStyle name="_Alt5_3090107L_2+10 CEO Country review template v1_HFM DATA_FY 11-12 Opex Analysis - September 2011.xls V3" xfId="509"/>
    <cellStyle name="_Alt5_3090107L_2+10 CEO Country review template v1_HFM DATA_HFM DATA" xfId="510"/>
    <cellStyle name="_Alt5_3090107L_2+10 CEO Country review template v1_HFM DATA_HFM DATA_1" xfId="511"/>
    <cellStyle name="_Alt5_3090107L_2+10 CEO Country review template v1_HFM DATA_HFM DATA_1_HFM DATA" xfId="512"/>
    <cellStyle name="_Alt5_3090107L_2+10 CEO Country review template v1_HFM DATA_HFM DATA_1_S&amp;D Analysis" xfId="513"/>
    <cellStyle name="_Alt5_3090107L_2+10 CEO Country review template v1_HFM DATA_S&amp;D Analysis" xfId="514"/>
    <cellStyle name="_Alt5_3090107L_GROUP" xfId="515"/>
    <cellStyle name="_Alt5_3090107L_GROUP_HFM DATA" xfId="516"/>
    <cellStyle name="_Alt5_3090107L_GROUP_S&amp;D Analysis" xfId="517"/>
    <cellStyle name="_Alt5_3090107L_HFM DATA" xfId="518"/>
    <cellStyle name="_Alt5_3090107L_HFM DATA_1" xfId="519"/>
    <cellStyle name="_Alt5_3090107L_HFM DATA_1_HFM DATA" xfId="520"/>
    <cellStyle name="_Alt5_3090107L_HFM DATA_1_S&amp;D Analysis" xfId="521"/>
    <cellStyle name="_Alt5_3090107L_HFM DATA_2" xfId="522"/>
    <cellStyle name="_Alt5_3090107L_HFM DATA_3" xfId="523"/>
    <cellStyle name="_Alt5_3090107L_HFM DATA_3_OUTPUT" xfId="524"/>
    <cellStyle name="_Alt5_3090107L_HFM DATA_Copy of FY 11-12 Cost Review - ET Budget Version" xfId="525"/>
    <cellStyle name="_Alt5_3090107L_HFM DATA_DW Opex  FTE Analysis (HFM) - 9+15F" xfId="526"/>
    <cellStyle name="_Alt5_3090107L_HFM DATA_FY 11-12 Cost Review - Budget Version 3" xfId="527"/>
    <cellStyle name="_Alt5_3090107L_HFM DATA_FY 11-12 Opex Analysis - September 2011" xfId="528"/>
    <cellStyle name="_Alt5_3090107L_HFM DATA_FY 11-12 Opex Analysis - September 2011.xls V3" xfId="529"/>
    <cellStyle name="_Alt5_3090107L_HFM DATA_HFM DATA" xfId="530"/>
    <cellStyle name="_Alt5_3090107L_HFM DATA_HFM DATA_1" xfId="531"/>
    <cellStyle name="_Alt5_3090107L_HFM DATA_HFM DATA_1_HFM DATA" xfId="532"/>
    <cellStyle name="_Alt5_3090107L_HFM DATA_HFM DATA_1_S&amp;D Analysis" xfId="533"/>
    <cellStyle name="_Alt5_3090107L_HFM DATA_S&amp;D Analysis" xfId="534"/>
    <cellStyle name="_Alt5_Business Consumer Feb 2009" xfId="535"/>
    <cellStyle name="_Alt5_Business Consumer Feb 2009_Copy of FY 11-12 Cost Review - ET Budget Version" xfId="536"/>
    <cellStyle name="_Alt5_Business Consumer Feb 2009_DW Opex  FTE Analysis (HFM) - 9+15F" xfId="537"/>
    <cellStyle name="_Alt5_Business Consumer Feb 2009_FY 11-12 Cost Review - Budget Version 3" xfId="538"/>
    <cellStyle name="_Alt5_Business Consumer Feb 2009_FY 11-12 Opex Analysis - September 2011" xfId="539"/>
    <cellStyle name="_Alt5_Business Consumer Feb 2009_FY 11-12 Opex Analysis - September 2011.xls V3" xfId="540"/>
    <cellStyle name="_Alt5_Business Consumer Feb 2009_HFM DATA" xfId="541"/>
    <cellStyle name="_Alt5_Business Consumer Feb 2009_HFM DATA_1" xfId="542"/>
    <cellStyle name="_Alt5_Business Consumer Feb 2009_HFM DATA_2" xfId="543"/>
    <cellStyle name="_Alt5_Business Consumer Feb 2009_HFM DATA_3" xfId="544"/>
    <cellStyle name="_Alt5_Business Consumer Feb 2009_HFM DATA_3_OUTPUT" xfId="545"/>
    <cellStyle name="_Alt5_Business Consumer Feb 2009_HFM DATA_HFM DATA" xfId="546"/>
    <cellStyle name="_Alt5_Business Consumer Feb 2009_HFM DATA_S&amp;D Analysis" xfId="547"/>
    <cellStyle name="_Alt5_Business Consumer Feb 2009_S&amp;D Analysis" xfId="548"/>
    <cellStyle name="_Alt5_DATA Cumulative" xfId="549"/>
    <cellStyle name="_Alt5_DATA Cumulative_Copy of FY 11-12 Cost Review - ET Budget Version" xfId="550"/>
    <cellStyle name="_Alt5_DATA Cumulative_DW Opex  FTE Analysis (HFM) - 9+15F" xfId="551"/>
    <cellStyle name="_Alt5_DATA Cumulative_FY 11-12 Cost Review - Budget Version 3" xfId="552"/>
    <cellStyle name="_Alt5_DATA Cumulative_FY 11-12 Opex Analysis - September 2011" xfId="553"/>
    <cellStyle name="_Alt5_DATA Cumulative_FY 11-12 Opex Analysis - September 2011.xls V3" xfId="554"/>
    <cellStyle name="_Alt5_DATA Cumulative_HFM DATA" xfId="555"/>
    <cellStyle name="_Alt5_DATA Cumulative_HFM DATA_1" xfId="556"/>
    <cellStyle name="_Alt5_DATA Cumulative_HFM DATA_2" xfId="557"/>
    <cellStyle name="_Alt5_DATA Cumulative_HFM DATA_3" xfId="558"/>
    <cellStyle name="_Alt5_DATA Cumulative_HFM DATA_3_OUTPUT" xfId="559"/>
    <cellStyle name="_Alt5_DATA Cumulative_HFM DATA_HFM DATA" xfId="560"/>
    <cellStyle name="_Alt5_DATA Cumulative_HFM DATA_S&amp;D Analysis" xfId="561"/>
    <cellStyle name="_Alt5_DATA Cumulative_S&amp;D Analysis" xfId="562"/>
    <cellStyle name="_Alt5_DATA Monthly" xfId="563"/>
    <cellStyle name="_Alt5_DATA Monthly_Copy of FY 11-12 Cost Review - ET Budget Version" xfId="564"/>
    <cellStyle name="_Alt5_DATA Monthly_DW Opex  FTE Analysis (HFM) - 9+15F" xfId="565"/>
    <cellStyle name="_Alt5_DATA Monthly_FY 11-12 Cost Review - Budget Version 3" xfId="566"/>
    <cellStyle name="_Alt5_DATA Monthly_FY 11-12 Opex Analysis - September 2011" xfId="567"/>
    <cellStyle name="_Alt5_DATA Monthly_FY 11-12 Opex Analysis - September 2011.xls V3" xfId="568"/>
    <cellStyle name="_Alt5_DATA Monthly_HFM DATA" xfId="569"/>
    <cellStyle name="_Alt5_DATA Monthly_HFM DATA_1" xfId="570"/>
    <cellStyle name="_Alt5_DATA Monthly_HFM DATA_2" xfId="571"/>
    <cellStyle name="_Alt5_DATA Monthly_HFM DATA_3" xfId="572"/>
    <cellStyle name="_Alt5_DATA Monthly_HFM DATA_3_OUTPUT" xfId="573"/>
    <cellStyle name="_Alt5_DATA Monthly_HFM DATA_HFM DATA" xfId="574"/>
    <cellStyle name="_Alt5_DATA Monthly_HFM DATA_S&amp;D Analysis" xfId="575"/>
    <cellStyle name="_Alt5_DATA Monthly_S&amp;D Analysis" xfId="576"/>
    <cellStyle name="_Alt5_DATA Walks" xfId="577"/>
    <cellStyle name="_Alt5_DATA Walks_Copy of FY 11-12 Cost Review - ET Budget Version" xfId="578"/>
    <cellStyle name="_Alt5_DATA Walks_DW Opex  FTE Analysis (HFM) - 9+15F" xfId="579"/>
    <cellStyle name="_Alt5_DATA Walks_FY 11-12 Cost Review - Budget Version 3" xfId="580"/>
    <cellStyle name="_Alt5_DATA Walks_FY 11-12 Opex Analysis - September 2011" xfId="581"/>
    <cellStyle name="_Alt5_DATA Walks_FY 11-12 Opex Analysis - September 2011.xls V3" xfId="582"/>
    <cellStyle name="_Alt5_DATA Walks_HFM DATA" xfId="583"/>
    <cellStyle name="_Alt5_DATA Walks_HFM DATA_1" xfId="584"/>
    <cellStyle name="_Alt5_DATA Walks_HFM DATA_2" xfId="585"/>
    <cellStyle name="_Alt5_DATA Walks_HFM DATA_3" xfId="586"/>
    <cellStyle name="_Alt5_DATA Walks_HFM DATA_3_OUTPUT" xfId="587"/>
    <cellStyle name="_Alt5_DATA Walks_HFM DATA_HFM DATA" xfId="588"/>
    <cellStyle name="_Alt5_DATA Walks_HFM DATA_S&amp;D Analysis" xfId="589"/>
    <cellStyle name="_Alt5_DATA Walks_S&amp;D Analysis" xfId="590"/>
    <cellStyle name="_Alt5_Entities" xfId="591"/>
    <cellStyle name="_Alt5_Entities_HFM DATA" xfId="592"/>
    <cellStyle name="_Alt5_Entities_HFM DATA_1" xfId="593"/>
    <cellStyle name="_Alt5_Entities_HFM DATA_1_HFM DATA" xfId="594"/>
    <cellStyle name="_Alt5_Entities_HFM DATA_1_S&amp;D Analysis" xfId="595"/>
    <cellStyle name="_Alt5_Entities_HFM DATA_2" xfId="596"/>
    <cellStyle name="_Alt5_Entities_HFM DATA_3" xfId="597"/>
    <cellStyle name="_Alt5_Entities_HFM DATA_3_OUTPUT" xfId="598"/>
    <cellStyle name="_Alt5_Entities_HFM DATA_Copy of FY 11-12 Cost Review - ET Budget Version" xfId="599"/>
    <cellStyle name="_Alt5_Entities_HFM DATA_DW Opex  FTE Analysis (HFM) - 9+15F" xfId="600"/>
    <cellStyle name="_Alt5_Entities_HFM DATA_FY 11-12 Cost Review - Budget Version 3" xfId="601"/>
    <cellStyle name="_Alt5_Entities_HFM DATA_FY 11-12 Opex Analysis - September 2011" xfId="602"/>
    <cellStyle name="_Alt5_Entities_HFM DATA_FY 11-12 Opex Analysis - September 2011.xls V3" xfId="603"/>
    <cellStyle name="_Alt5_Entities_HFM DATA_HFM DATA" xfId="604"/>
    <cellStyle name="_Alt5_Entities_HFM DATA_HFM DATA_1" xfId="605"/>
    <cellStyle name="_Alt5_Entities_HFM DATA_HFM DATA_1_HFM DATA" xfId="606"/>
    <cellStyle name="_Alt5_Entities_HFM DATA_HFM DATA_1_S&amp;D Analysis" xfId="607"/>
    <cellStyle name="_Alt5_Entities_HFM DATA_S&amp;D Analysis" xfId="608"/>
    <cellStyle name="_Alt5_Ess_5+7F 2010_11 v4 FINAL" xfId="609"/>
    <cellStyle name="_Alt5_Ess_Overview" xfId="610"/>
    <cellStyle name="_Alt5_Financial overview" xfId="611"/>
    <cellStyle name="_Alt5_GR" xfId="612"/>
    <cellStyle name="_Alt5_GR_Copy of FY 11-12 Cost Review - ET Budget Version" xfId="613"/>
    <cellStyle name="_Alt5_GR_DW Opex  FTE Analysis (HFM) - 9+15F" xfId="614"/>
    <cellStyle name="_Alt5_GR_FY 11-12 Cost Review - Budget Version 3" xfId="615"/>
    <cellStyle name="_Alt5_GR_FY 11-12 Opex Analysis - September 2011" xfId="616"/>
    <cellStyle name="_Alt5_GR_FY 11-12 Opex Analysis - September 2011.xls V3" xfId="617"/>
    <cellStyle name="_Alt5_GR_HFM DATA" xfId="618"/>
    <cellStyle name="_Alt5_GR_HFM DATA_1" xfId="619"/>
    <cellStyle name="_Alt5_GR_HFM DATA_1_HFM DATA" xfId="620"/>
    <cellStyle name="_Alt5_GR_HFM DATA_1_S&amp;D Analysis" xfId="621"/>
    <cellStyle name="_Alt5_GR_S&amp;D Analysis" xfId="622"/>
    <cellStyle name="_Alt5_GROUP" xfId="623"/>
    <cellStyle name="_Alt5_Group Dashboard - Model Templates" xfId="624"/>
    <cellStyle name="_Alt5_Group Dashboard - Model Templates_Copy of FY 11-12 Cost Review - ET Budget Version" xfId="625"/>
    <cellStyle name="_Alt5_Group Dashboard - Model Templates_DW Opex  FTE Analysis (HFM) - 9+15F" xfId="626"/>
    <cellStyle name="_Alt5_Group Dashboard - Model Templates_FY 11-12 Cost Review - Budget Version 3" xfId="627"/>
    <cellStyle name="_Alt5_Group Dashboard - Model Templates_FY 11-12 Opex Analysis - September 2011" xfId="628"/>
    <cellStyle name="_Alt5_Group Dashboard - Model Templates_FY 11-12 Opex Analysis - September 2011.xls V3" xfId="629"/>
    <cellStyle name="_Alt5_Group Dashboard - Model Templates_HFM DATA" xfId="630"/>
    <cellStyle name="_Alt5_Group Dashboard - Model Templates_HFM DATA_1" xfId="631"/>
    <cellStyle name="_Alt5_Group Dashboard - Model Templates_HFM DATA_2" xfId="632"/>
    <cellStyle name="_Alt5_Group Dashboard - Model Templates_HFM DATA_3" xfId="633"/>
    <cellStyle name="_Alt5_Group Dashboard - Model Templates_HFM DATA_3_OUTPUT" xfId="634"/>
    <cellStyle name="_Alt5_Group Dashboard - Model Templates_HFM DATA_HFM DATA" xfId="635"/>
    <cellStyle name="_Alt5_Group Dashboard - Model Templates_HFM DATA_S&amp;D Analysis" xfId="636"/>
    <cellStyle name="_Alt5_Group Dashboard - Model Templates_S&amp;D Analysis" xfId="637"/>
    <cellStyle name="_Alt5_GROUP_HFM DATA" xfId="638"/>
    <cellStyle name="_Alt5_GROUP_S&amp;D Analysis" xfId="639"/>
    <cellStyle name="_Alt5_HFM DATA" xfId="640"/>
    <cellStyle name="_Alt5_HFM DATA_1" xfId="641"/>
    <cellStyle name="_Alt5_HFM DATA_1_HFM DATA" xfId="642"/>
    <cellStyle name="_Alt5_HFM DATA_1_S&amp;D Analysis" xfId="643"/>
    <cellStyle name="_Alt5_HFM DATA_2" xfId="644"/>
    <cellStyle name="_Alt5_HFM DATA_3" xfId="645"/>
    <cellStyle name="_Alt5_HFM DATA_3_OUTPUT" xfId="646"/>
    <cellStyle name="_Alt5_HFM DATA_Copy of FY 11-12 Cost Review - ET Budget Version" xfId="647"/>
    <cellStyle name="_Alt5_HFM DATA_DW Opex  FTE Analysis (HFM) - 9+15F" xfId="648"/>
    <cellStyle name="_Alt5_HFM DATA_FY 11-12 Cost Review - Budget Version 3" xfId="649"/>
    <cellStyle name="_Alt5_HFM DATA_FY 11-12 Opex Analysis - September 2011" xfId="650"/>
    <cellStyle name="_Alt5_HFM DATA_FY 11-12 Opex Analysis - September 2011.xls V3" xfId="651"/>
    <cellStyle name="_Alt5_HFM DATA_HFM DATA" xfId="652"/>
    <cellStyle name="_Alt5_HFM DATA_HFM DATA_1" xfId="653"/>
    <cellStyle name="_Alt5_HFM DATA_HFM DATA_1_HFM DATA" xfId="654"/>
    <cellStyle name="_Alt5_HFM DATA_HFM DATA_2" xfId="655"/>
    <cellStyle name="_Alt5_HFM DATA_HFM DATA_2_HFM DATA" xfId="656"/>
    <cellStyle name="_Alt5_HFM DATA_HFM DATA_2_S&amp;D Analysis" xfId="657"/>
    <cellStyle name="_Alt5_HFM DATA_HFM DATA_HFM DATA" xfId="658"/>
    <cellStyle name="_Alt5_HFM DATA_OUTPUT" xfId="659"/>
    <cellStyle name="_Alt5_HFM DATA_S&amp;D Analysis" xfId="660"/>
    <cellStyle name="_Alt5_OUTPUT" xfId="661"/>
    <cellStyle name="_Alt5_Regional Data v1" xfId="662"/>
    <cellStyle name="_Alt5_Regional Data v1_Copy of FY 11-12 Cost Review - ET Budget Version" xfId="663"/>
    <cellStyle name="_Alt5_Regional Data v1_DW Opex  FTE Analysis (HFM) - 9+15F" xfId="664"/>
    <cellStyle name="_Alt5_Regional Data v1_FY 11-12 Cost Review - Budget Version 3" xfId="665"/>
    <cellStyle name="_Alt5_Regional Data v1_FY 11-12 Opex Analysis - September 2011" xfId="666"/>
    <cellStyle name="_Alt5_Regional Data v1_FY 11-12 Opex Analysis - September 2011.xls V3" xfId="667"/>
    <cellStyle name="_Alt5_Regional Data v1_HFM DATA" xfId="668"/>
    <cellStyle name="_Alt5_Regional Data v1_HFM DATA_1" xfId="669"/>
    <cellStyle name="_Alt5_Regional Data v1_HFM DATA_2" xfId="670"/>
    <cellStyle name="_Alt5_Regional Data v1_HFM DATA_3" xfId="671"/>
    <cellStyle name="_Alt5_Regional Data v1_HFM DATA_3_OUTPUT" xfId="672"/>
    <cellStyle name="_Alt5_Regional Data v1_HFM DATA_HFM DATA" xfId="673"/>
    <cellStyle name="_Alt5_Regional Data v1_HFM DATA_S&amp;D Analysis" xfId="674"/>
    <cellStyle name="_Alt5_Regional Data v1_S&amp;D Analysis" xfId="675"/>
    <cellStyle name="_Business Consumer Feb 2009" xfId="676"/>
    <cellStyle name="_Business Consumer Feb 2009_HFM DATA" xfId="677"/>
    <cellStyle name="_Business Consumer Feb 2009_HFM DATA_1" xfId="678"/>
    <cellStyle name="_Business Consumer Feb 2009_HFM DATA_1_OUTPUT" xfId="679"/>
    <cellStyle name="_Column1" xfId="680"/>
    <cellStyle name="_Column1 2" xfId="6761"/>
    <cellStyle name="_Column1_01 Quarterly revenue" xfId="6942"/>
    <cellStyle name="_Column1_02 Regional results" xfId="8391"/>
    <cellStyle name="_Column1_05 Half-year regional analysis" xfId="8444"/>
    <cellStyle name="_Column1_090526 Suggested european reports and 1B" xfId="681"/>
    <cellStyle name="_Column1_090526 Suggested european reports and 1B_HFM DATA" xfId="682"/>
    <cellStyle name="_Column1_090526 Suggested european reports and 1B_S&amp;D Analysis" xfId="683"/>
    <cellStyle name="_Column1_2.4-Stat P&amp;L" xfId="684"/>
    <cellStyle name="_Column1_2.4-Stat P&amp;L 2" xfId="6762"/>
    <cellStyle name="_Column1_2.4-Stat P&amp;L_01 Quarterly revenue" xfId="6943"/>
    <cellStyle name="_Column1_2.4-Stat P&amp;L_02 Regional results" xfId="8392"/>
    <cellStyle name="_Column1_2.4-Stat P&amp;L_05 Half-year regional analysis" xfId="8445"/>
    <cellStyle name="_Column1_2.4-Stat P&amp;L_Data Summary" xfId="6969"/>
    <cellStyle name="_Column1_2.4-Stat P&amp;L_FY 2014" xfId="6666"/>
    <cellStyle name="_Column1_2.4-Stat P&amp;L_FY 2015" xfId="6691"/>
    <cellStyle name="_Column1_2.4-Stat P&amp;L_FY 2016" xfId="6716"/>
    <cellStyle name="_Column1_2.4-Stat P&amp;L_HFM DATA" xfId="685"/>
    <cellStyle name="_Column1_2.4-Stat P&amp;L_S&amp;D Analysis" xfId="686"/>
    <cellStyle name="_Column1_2+10 CEO Country review template v1" xfId="687"/>
    <cellStyle name="_Column1_2+10 CEO Country review template v1 2" xfId="6763"/>
    <cellStyle name="_Column1_2+10 CEO Country review template v1_01 Quarterly revenue" xfId="6944"/>
    <cellStyle name="_Column1_2+10 CEO Country review template v1_02 Regional results" xfId="8393"/>
    <cellStyle name="_Column1_2+10 CEO Country review template v1_05 Half-year regional analysis" xfId="8446"/>
    <cellStyle name="_Column1_2+10 CEO Country review template v1_Data Summary" xfId="6970"/>
    <cellStyle name="_Column1_2+10 CEO Country review template v1_FY 2014" xfId="6667"/>
    <cellStyle name="_Column1_2+10 CEO Country review template v1_FY 2015" xfId="6692"/>
    <cellStyle name="_Column1_2+10 CEO Country review template v1_FY 2016" xfId="6717"/>
    <cellStyle name="_Column1_2+10 CEO Country review template v1_HFM DATA" xfId="688"/>
    <cellStyle name="_Column1_2+10 CEO Country review template v1_OUTPUT" xfId="689"/>
    <cellStyle name="_Column1_2+10 CEO Country review template v1_Q1 11-12" xfId="690"/>
    <cellStyle name="_Column1_2+10 CEO Country review template v1_Q1 12-13 (2)" xfId="691"/>
    <cellStyle name="_Column1_2+10 CEO Country review template v1_S&amp;D Analysis" xfId="692"/>
    <cellStyle name="_Column1_20091209APME 1a DB Financial Overview" xfId="693"/>
    <cellStyle name="_Column1_20091209APME 1a DB Financial Overview_HFM DATA" xfId="694"/>
    <cellStyle name="_Column1_20091209APME 1a DB Financial Overview_S&amp;D Analysis" xfId="695"/>
    <cellStyle name="_Column1_3Yr Flash 1" xfId="696"/>
    <cellStyle name="_Column1_3Yr Flash 1_HFM DATA" xfId="697"/>
    <cellStyle name="_Column1_3Yr Flash 1_HFM DATA_1" xfId="698"/>
    <cellStyle name="_Column1_3Yr Flash 1_HFM DATA_2" xfId="699"/>
    <cellStyle name="_Column1_3Yr Flash 1_HFM DATA_2_OUTPUT" xfId="700"/>
    <cellStyle name="_Column1_3Yr Flash 1_S&amp;D Analysis" xfId="701"/>
    <cellStyle name="_Column1_3Yr Flash 1_Workings" xfId="702"/>
    <cellStyle name="_Column1_3Yr Flash 1_Workings_HFM DATA" xfId="703"/>
    <cellStyle name="_Column1_3Yr Flash 1_Workings_S&amp;D Analysis" xfId="704"/>
    <cellStyle name="_Column1_Appendix 1b 3yr review metrics " xfId="705"/>
    <cellStyle name="_Column1_Appendix 1b 3yr review metrics _HFM DATA" xfId="706"/>
    <cellStyle name="_Column1_Appendix 1b 3yr review metrics _S&amp;D Analysis" xfId="707"/>
    <cellStyle name="_Column1_Business Consumer Feb 2009" xfId="708"/>
    <cellStyle name="_Column1_Business Consumer Feb 2009 2" xfId="6764"/>
    <cellStyle name="_Column1_Business Consumer Feb 2009_01 Quarterly revenue" xfId="6945"/>
    <cellStyle name="_Column1_Business Consumer Feb 2009_02 Regional results" xfId="8394"/>
    <cellStyle name="_Column1_Business Consumer Feb 2009_05 Half-year regional analysis" xfId="8447"/>
    <cellStyle name="_Column1_Business Consumer Feb 2009_Data Summary" xfId="6971"/>
    <cellStyle name="_Column1_Business Consumer Feb 2009_FY 2014" xfId="6668"/>
    <cellStyle name="_Column1_Business Consumer Feb 2009_FY 2015" xfId="6693"/>
    <cellStyle name="_Column1_Business Consumer Feb 2009_FY 2016" xfId="6718"/>
    <cellStyle name="_Column1_Business Consumer Feb 2009_HFM DATA" xfId="709"/>
    <cellStyle name="_Column1_Business Consumer Feb 2009_S&amp;D Analysis" xfId="710"/>
    <cellStyle name="_Column1_Cashflow - July 2009" xfId="711"/>
    <cellStyle name="_Column1_Cashflow - July 2009 2" xfId="6765"/>
    <cellStyle name="_Column1_Cashflow - July 2009_01 Quarterly revenue" xfId="6946"/>
    <cellStyle name="_Column1_Cashflow - July 2009_02 Regional results" xfId="8395"/>
    <cellStyle name="_Column1_Cashflow - July 2009_05 Half-year regional analysis" xfId="8448"/>
    <cellStyle name="_Column1_Cashflow - July 2009_Data Summary" xfId="6972"/>
    <cellStyle name="_Column1_Cashflow - July 2009_FY 2014" xfId="6669"/>
    <cellStyle name="_Column1_Cashflow - July 2009_FY 2015" xfId="6694"/>
    <cellStyle name="_Column1_Cashflow - July 2009_FY 2016" xfId="6719"/>
    <cellStyle name="_Column1_Cashflow - July 2009_HFM DATA" xfId="712"/>
    <cellStyle name="_Column1_Cashflow - July 2009_S&amp;D Analysis" xfId="713"/>
    <cellStyle name="_Column1_Control" xfId="714"/>
    <cellStyle name="_Column1_Copy of Comparatives April 2007 Budget HC" xfId="715"/>
    <cellStyle name="_Column1_Copy of Comparatives April 2007 Budget HC_HFM DATA" xfId="716"/>
    <cellStyle name="_Column1_Copy of Comparatives April 2007 Budget HC_HFM DATA_1" xfId="717"/>
    <cellStyle name="_Column1_Copy of Comparatives April 2007 Budget HC_HFM DATA_1_OUTPUT" xfId="718"/>
    <cellStyle name="_Column1_Dashboard" xfId="719"/>
    <cellStyle name="_Column1_Dashboard_HFM DATA" xfId="720"/>
    <cellStyle name="_Column1_Dashboard_HFM DATA_1" xfId="721"/>
    <cellStyle name="_Column1_Dashboard_HFM DATA_1_OUTPUT" xfId="722"/>
    <cellStyle name="_Column1_DATA Actual" xfId="723"/>
    <cellStyle name="_Column1_DATA Actual 2" xfId="6766"/>
    <cellStyle name="_Column1_DATA Actual_01 Quarterly revenue" xfId="6947"/>
    <cellStyle name="_Column1_DATA Actual_02 Regional results" xfId="8396"/>
    <cellStyle name="_Column1_DATA Actual_05 Half-year regional analysis" xfId="8449"/>
    <cellStyle name="_Column1_DATA Actual_DATA Cumulative" xfId="724"/>
    <cellStyle name="_Column1_DATA Actual_DATA Cumulative_HFM DATA" xfId="725"/>
    <cellStyle name="_Column1_DATA Actual_DATA Cumulative_HFM DATA_1" xfId="726"/>
    <cellStyle name="_Column1_DATA Actual_DATA Cumulative_HFM DATA_1_OUTPUT" xfId="727"/>
    <cellStyle name="_Column1_DATA Actual_DATA Monthly" xfId="728"/>
    <cellStyle name="_Column1_DATA Actual_DATA Monthly_HFM DATA" xfId="729"/>
    <cellStyle name="_Column1_DATA Actual_DATA Monthly_HFM DATA_1" xfId="730"/>
    <cellStyle name="_Column1_DATA Actual_DATA Monthly_HFM DATA_1_OUTPUT" xfId="731"/>
    <cellStyle name="_Column1_DATA Actual_Data Summary" xfId="6973"/>
    <cellStyle name="_Column1_DATA Actual_DATA Walks" xfId="732"/>
    <cellStyle name="_Column1_DATA Actual_DATA Walks_HFM DATA" xfId="733"/>
    <cellStyle name="_Column1_DATA Actual_DATA Walks_HFM DATA_1" xfId="734"/>
    <cellStyle name="_Column1_DATA Actual_DATA Walks_HFM DATA_1_OUTPUT" xfId="735"/>
    <cellStyle name="_Column1_DATA Actual_FY 2014" xfId="6670"/>
    <cellStyle name="_Column1_DATA Actual_FY 2015" xfId="6695"/>
    <cellStyle name="_Column1_DATA Actual_FY 2016" xfId="6720"/>
    <cellStyle name="_Column1_DATA Actual_HFM DATA" xfId="736"/>
    <cellStyle name="_Column1_DATA Actual_Regional Data v1" xfId="737"/>
    <cellStyle name="_Column1_DATA Actual_Regional Data v1 2" xfId="6767"/>
    <cellStyle name="_Column1_DATA Actual_Regional Data v1_01 Quarterly revenue" xfId="6948"/>
    <cellStyle name="_Column1_DATA Actual_Regional Data v1_02 Regional results" xfId="8397"/>
    <cellStyle name="_Column1_DATA Actual_Regional Data v1_05 Half-year regional analysis" xfId="8450"/>
    <cellStyle name="_Column1_DATA Actual_Regional Data v1_Data Summary" xfId="6974"/>
    <cellStyle name="_Column1_DATA Actual_Regional Data v1_FY 2014" xfId="6671"/>
    <cellStyle name="_Column1_DATA Actual_Regional Data v1_FY 2015" xfId="6696"/>
    <cellStyle name="_Column1_DATA Actual_Regional Data v1_FY 2016" xfId="6721"/>
    <cellStyle name="_Column1_DATA Actual_Regional Data v1_HFM DATA" xfId="738"/>
    <cellStyle name="_Column1_DATA Actual_Regional Data v1_S&amp;D Analysis" xfId="739"/>
    <cellStyle name="_Column1_DATA Actual_S&amp;D Analysis" xfId="740"/>
    <cellStyle name="_Column1_DATA Budget" xfId="741"/>
    <cellStyle name="_Column1_DATA Budget_HFM DATA" xfId="742"/>
    <cellStyle name="_Column1_DATA Budget_HFM DATA_1" xfId="743"/>
    <cellStyle name="_Column1_DATA Budget_HFM DATA_1_OUTPUT" xfId="744"/>
    <cellStyle name="_Column1_DATA Cumulative" xfId="745"/>
    <cellStyle name="_Column1_DATA Cumulative 2" xfId="6768"/>
    <cellStyle name="_Column1_DATA Cumulative_01 Quarterly revenue" xfId="6949"/>
    <cellStyle name="_Column1_DATA Cumulative_02 Regional results" xfId="8398"/>
    <cellStyle name="_Column1_DATA Cumulative_05 Half-year regional analysis" xfId="8451"/>
    <cellStyle name="_Column1_DATA Cumulative_Data Summary" xfId="6975"/>
    <cellStyle name="_Column1_DATA Cumulative_FY 2014" xfId="6672"/>
    <cellStyle name="_Column1_DATA Cumulative_FY 2015" xfId="6697"/>
    <cellStyle name="_Column1_DATA Cumulative_FY 2016" xfId="6722"/>
    <cellStyle name="_Column1_DATA Cumulative_HFM DATA" xfId="746"/>
    <cellStyle name="_Column1_DATA Cumulative_S&amp;D Analysis" xfId="747"/>
    <cellStyle name="_Column1_DATA Forecast" xfId="748"/>
    <cellStyle name="_Column1_DATA Forecast_HFM DATA" xfId="749"/>
    <cellStyle name="_Column1_DATA Forecast_HFM DATA_1" xfId="750"/>
    <cellStyle name="_Column1_DATA Forecast_HFM DATA_1_OUTPUT" xfId="751"/>
    <cellStyle name="_Column1_DATA Lastyr" xfId="752"/>
    <cellStyle name="_Column1_DATA Lastyr_HFM DATA" xfId="753"/>
    <cellStyle name="_Column1_DATA Lastyr_HFM DATA_1" xfId="754"/>
    <cellStyle name="_Column1_DATA Lastyr_HFM DATA_1_OUTPUT" xfId="755"/>
    <cellStyle name="_Column1_DATA Lastyr_restate" xfId="756"/>
    <cellStyle name="_Column1_DATA Lastyr_restate 2" xfId="6769"/>
    <cellStyle name="_Column1_DATA Lastyr_restate_01 Quarterly revenue" xfId="6950"/>
    <cellStyle name="_Column1_DATA Lastyr_restate_02 Regional results" xfId="8399"/>
    <cellStyle name="_Column1_DATA Lastyr_restate_05 Half-year regional analysis" xfId="8452"/>
    <cellStyle name="_Column1_DATA Lastyr_restate_Data Summary" xfId="6976"/>
    <cellStyle name="_Column1_DATA Lastyr_restate_FY 2014" xfId="6673"/>
    <cellStyle name="_Column1_DATA Lastyr_restate_FY 2015" xfId="6698"/>
    <cellStyle name="_Column1_DATA Lastyr_restate_FY 2016" xfId="6723"/>
    <cellStyle name="_Column1_DATA Lastyr_restate_HFM DATA" xfId="757"/>
    <cellStyle name="_Column1_DATA Lastyr_restate_S&amp;D Analysis" xfId="758"/>
    <cellStyle name="_Column1_DATA LYR_RESTATE" xfId="759"/>
    <cellStyle name="_Column1_DATA LYR_RESTATE_HFM DATA" xfId="760"/>
    <cellStyle name="_Column1_DATA LYR_RESTATE_HFM DATA_1" xfId="761"/>
    <cellStyle name="_Column1_DATA LYR_RESTATE_HFM DATA_1_OUTPUT" xfId="762"/>
    <cellStyle name="_Column1_DATA Monthly" xfId="763"/>
    <cellStyle name="_Column1_DATA Monthly 2" xfId="6770"/>
    <cellStyle name="_Column1_DATA Monthly_01 Quarterly revenue" xfId="6951"/>
    <cellStyle name="_Column1_DATA Monthly_02 Regional results" xfId="8400"/>
    <cellStyle name="_Column1_DATA Monthly_05 Half-year regional analysis" xfId="8453"/>
    <cellStyle name="_Column1_DATA Monthly_Data Summary" xfId="6977"/>
    <cellStyle name="_Column1_DATA Monthly_FY 2014" xfId="6674"/>
    <cellStyle name="_Column1_DATA Monthly_FY 2015" xfId="6699"/>
    <cellStyle name="_Column1_DATA Monthly_FY 2016" xfId="6724"/>
    <cellStyle name="_Column1_DATA Monthly_HFM DATA" xfId="764"/>
    <cellStyle name="_Column1_DATA Monthly_S&amp;D Analysis" xfId="765"/>
    <cellStyle name="_Column1_Data Summary" xfId="6968"/>
    <cellStyle name="_Column1_DATA Walks" xfId="766"/>
    <cellStyle name="_Column1_DATA Walks 2" xfId="6771"/>
    <cellStyle name="_Column1_DATA Walks_01 Quarterly revenue" xfId="6952"/>
    <cellStyle name="_Column1_DATA Walks_02 Regional results" xfId="8401"/>
    <cellStyle name="_Column1_DATA Walks_05 Half-year regional analysis" xfId="8454"/>
    <cellStyle name="_Column1_DATA Walks_Data Summary" xfId="6978"/>
    <cellStyle name="_Column1_DATA Walks_FY 2014" xfId="6675"/>
    <cellStyle name="_Column1_DATA Walks_FY 2015" xfId="6700"/>
    <cellStyle name="_Column1_DATA Walks_FY 2016" xfId="6725"/>
    <cellStyle name="_Column1_DATA Walks_HFM DATA" xfId="767"/>
    <cellStyle name="_Column1_DATA Walks_S&amp;D Analysis" xfId="768"/>
    <cellStyle name="_Column1_Ess_5+7F 2010_11 v4 FINAL" xfId="769"/>
    <cellStyle name="_Column1_Ess_5+7F 2010_11 v4 FINAL_HFM DATA" xfId="770"/>
    <cellStyle name="_Column1_Ess_5+7F 2010_11 v4 FINAL_S&amp;D Analysis" xfId="771"/>
    <cellStyle name="_Column1_Ess_5+7F 2010_11 v4 FINAL_Workings" xfId="772"/>
    <cellStyle name="_Column1_Ess_5+7F 2010_11 v4 FINAL_Workings_HFM DATA" xfId="773"/>
    <cellStyle name="_Column1_Ess_5+7F 2010_11 v4 FINAL_Workings_S&amp;D Analysis" xfId="774"/>
    <cellStyle name="_Column1_Ess_Offnet" xfId="775"/>
    <cellStyle name="_Column1_Ess_Overview" xfId="776"/>
    <cellStyle name="_Column1_Ess_Overview_HFM DATA" xfId="777"/>
    <cellStyle name="_Column1_Ess_Overview_S&amp;D Analysis" xfId="778"/>
    <cellStyle name="_Column1_Ess_Overview_Workings" xfId="779"/>
    <cellStyle name="_Column1_Ess_Overview_Workings_HFM DATA" xfId="780"/>
    <cellStyle name="_Column1_Ess_Overview_Workings_S&amp;D Analysis" xfId="781"/>
    <cellStyle name="_Column1_Financial overview" xfId="782"/>
    <cellStyle name="_Column1_Financial overview_HFM DATA" xfId="783"/>
    <cellStyle name="_Column1_Financial overview_S&amp;D Analysis" xfId="784"/>
    <cellStyle name="_Column1_Financial overview_Workings" xfId="785"/>
    <cellStyle name="_Column1_Financial overview_Workings_HFM DATA" xfId="786"/>
    <cellStyle name="_Column1_Financial overview_Workings_S&amp;D Analysis" xfId="787"/>
    <cellStyle name="_Column1_FY 2014" xfId="6665"/>
    <cellStyle name="_Column1_FY 2015" xfId="6690"/>
    <cellStyle name="_Column1_FY 2016" xfId="6715"/>
    <cellStyle name="_Column1_GO Opex entities 160507-V1" xfId="788"/>
    <cellStyle name="_Column1_GO Opex entities 160507-V1_20091209APME 1a DB Financial Overview" xfId="789"/>
    <cellStyle name="_Column1_GO Opex entities 160507-V1_20091209APME 1a DB Financial Overview_HFM DATA" xfId="790"/>
    <cellStyle name="_Column1_GO Opex entities 160507-V1_20091209APME 1a DB Financial Overview_Workings" xfId="791"/>
    <cellStyle name="_Column1_GO Opex entities 160507-V1_20091209APME 1a DB Financial Overview_Workings_HFM DATA" xfId="792"/>
    <cellStyle name="_Column1_GO Opex entities 160507-V1_Appendix 1a Part 2 v5 BMS fix" xfId="793"/>
    <cellStyle name="_Column1_GO Opex entities 160507-V1_Appendix 1a Part 2 v5 BMS fix_HFM DATA" xfId="794"/>
    <cellStyle name="_Column1_GO Opex entities 160507-V1_Appendix 1a Part 2 v5 BMS fix_Workings" xfId="795"/>
    <cellStyle name="_Column1_GO Opex entities 160507-V1_Appendix 1a Part 2 v5 BMS fix_Workings_HFM DATA" xfId="796"/>
    <cellStyle name="_Column1_GO Opex entities 160507-V1_Control" xfId="797"/>
    <cellStyle name="_Column1_GO Opex entities 160507-V1_Control_HFM DATA" xfId="798"/>
    <cellStyle name="_Column1_GO Opex entities 160507-V1_Control_Workings" xfId="799"/>
    <cellStyle name="_Column1_GO Opex entities 160507-V1_Control_Workings_HFM DATA" xfId="800"/>
    <cellStyle name="_Column1_GO Opex entities 160507-V1_Ess_Offnet" xfId="801"/>
    <cellStyle name="_Column1_GO Opex entities 160507-V1_Ess_Offnet_HFM DATA" xfId="802"/>
    <cellStyle name="_Column1_GO Opex entities 160507-V1_Ess_Offnet_New Appendix 1A - part 1 FINAL modified 0403" xfId="803"/>
    <cellStyle name="_Column1_GO Opex entities 160507-V1_Ess_Offnet_New Appendix 1A - part 1 FINAL modified 0403_HFM DATA" xfId="804"/>
    <cellStyle name="_Column1_GO Opex entities 160507-V1_Ess_Offnet_New Appendix 1A - part 1 FINAL modified 0403_Workings" xfId="805"/>
    <cellStyle name="_Column1_GO Opex entities 160507-V1_Ess_Offnet_New Appendix 1A - part 1 FINAL modified 0403_Workings_HFM DATA" xfId="806"/>
    <cellStyle name="_Column1_GO Opex entities 160507-V1_Ess_Offnet_New Appendix 1A - part 2 FINAL modified 0403" xfId="807"/>
    <cellStyle name="_Column1_GO Opex entities 160507-V1_Ess_Offnet_New Appendix 1A - part 2 FINAL modified 0403_HFM DATA" xfId="808"/>
    <cellStyle name="_Column1_GO Opex entities 160507-V1_Ess_Offnet_New Appendix 1A - part 2 FINAL modified 0403_Workings" xfId="809"/>
    <cellStyle name="_Column1_GO Opex entities 160507-V1_Ess_Offnet_New Appendix 1A - part 2 FINAL modified 0403_Workings_HFM DATA" xfId="810"/>
    <cellStyle name="_Column1_GO Opex entities 160507-V1_Ess_Offnet_Workings" xfId="811"/>
    <cellStyle name="_Column1_GO Opex entities 160507-V1_Ess_Offnet_Workings_HFM DATA" xfId="812"/>
    <cellStyle name="_Column1_GO Opex entities 160507-V1_HFM DATA" xfId="813"/>
    <cellStyle name="_Column1_GO Opex entities 160507-V1_Workings" xfId="814"/>
    <cellStyle name="_Column1_GO Opex entities 160507-V1_Workings_HFM DATA" xfId="815"/>
    <cellStyle name="_Column1_GROUP" xfId="816"/>
    <cellStyle name="_Column1_Group Dashboard - January 2011 28Feb" xfId="817"/>
    <cellStyle name="_Column1_Group Dashboard - January 2011 28Feb_HFM DATA" xfId="818"/>
    <cellStyle name="_Column1_Group Dashboard - January 2011 28Feb_HFM DATA_OUTPUT" xfId="819"/>
    <cellStyle name="_Column1_Group Dashboard - Model Templates" xfId="820"/>
    <cellStyle name="_Column1_Group Dashboard - Model Templates_HFM DATA" xfId="821"/>
    <cellStyle name="_Column1_Group Dashboard - Model Templates_HFM DATA_1" xfId="822"/>
    <cellStyle name="_Column1_Group Dashboard - Model Templates_HFM DATA_1_OUTPUT" xfId="823"/>
    <cellStyle name="_Column1_HFM" xfId="824"/>
    <cellStyle name="_Column1_HFM DATA" xfId="825"/>
    <cellStyle name="_Column1_HFM DATA 1" xfId="826"/>
    <cellStyle name="_Column1_HFM DATA 1_HFM DATA" xfId="827"/>
    <cellStyle name="_Column1_HFM DATA 1_S&amp;D Analysis" xfId="828"/>
    <cellStyle name="_Column1_HFM DATA_1" xfId="829"/>
    <cellStyle name="_Column1_HFM DATA_1_HFM DATA" xfId="830"/>
    <cellStyle name="_Column1_HFM DATA_2" xfId="831"/>
    <cellStyle name="_Column1_HFM DATA_HFM DATA" xfId="832"/>
    <cellStyle name="_Column1_HFM DATA_OUTPUT" xfId="833"/>
    <cellStyle name="_Column1_HFM DATA_S&amp;D Analysis" xfId="834"/>
    <cellStyle name="_Column1_HFM_HFM DATA" xfId="835"/>
    <cellStyle name="_Column1_HFM_S&amp;D Analysis" xfId="836"/>
    <cellStyle name="_Column1_ICR Report - Trial Final" xfId="837"/>
    <cellStyle name="_Column1_ICR Report - Trial Final_HFM DATA" xfId="838"/>
    <cellStyle name="_Column1_ICR Report - Trial Final_S&amp;D Analysis" xfId="839"/>
    <cellStyle name="_Column1_New Appendix 1A - part 1 FINAL modified 0403" xfId="840"/>
    <cellStyle name="_Column1_New Appendix 1A - part 1 FINAL modified 0403_HFM DATA" xfId="841"/>
    <cellStyle name="_Column1_New Appendix 1A - part 1 FINAL modified 0403_S&amp;D Analysis" xfId="842"/>
    <cellStyle name="_Column1_New Appendix 1A - part 1 FINAL modified 0403_Workings" xfId="843"/>
    <cellStyle name="_Column1_New Appendix 1A - part 1 FINAL modified 0403_Workings_HFM DATA" xfId="844"/>
    <cellStyle name="_Column1_New Appendix 1A - part 1 FINAL modified 0403_Workings_S&amp;D Analysis" xfId="845"/>
    <cellStyle name="_Column1_Opco Business page" xfId="846"/>
    <cellStyle name="_Column1_Opco Business page_HFM DATA" xfId="847"/>
    <cellStyle name="_Column1_Opco Business page_S&amp;D Analysis" xfId="848"/>
    <cellStyle name="_Column1_Opco Cons Cont page" xfId="849"/>
    <cellStyle name="_Column1_Opco Cons Cont page_HFM DATA" xfId="850"/>
    <cellStyle name="_Column1_Opco Cons Cont page_S&amp;D Analysis" xfId="851"/>
    <cellStyle name="_Column1_OpCo Page" xfId="852"/>
    <cellStyle name="_Column1_OpCo Page_HFM DATA" xfId="853"/>
    <cellStyle name="_Column1_OpCo Page_S&amp;D Analysis" xfId="854"/>
    <cellStyle name="_Column1_OpCo table" xfId="855"/>
    <cellStyle name="_Column1_OpCo table Business" xfId="856"/>
    <cellStyle name="_Column1_OpCo table Business_HFM DATA" xfId="857"/>
    <cellStyle name="_Column1_OpCo table Business_S&amp;D Analysis" xfId="858"/>
    <cellStyle name="_Column1_OpCo table Cons Cont" xfId="859"/>
    <cellStyle name="_Column1_OpCo table Cons Cont_HFM DATA" xfId="860"/>
    <cellStyle name="_Column1_OpCo table Cons Cont_S&amp;D Analysis" xfId="861"/>
    <cellStyle name="_Column1_OpCo table_HFM DATA" xfId="862"/>
    <cellStyle name="_Column1_OpCo table_S&amp;D Analysis" xfId="863"/>
    <cellStyle name="_Column1_OUTPUT" xfId="864"/>
    <cellStyle name="_Column1_Regional" xfId="865"/>
    <cellStyle name="_Column1_Regional Data v1" xfId="866"/>
    <cellStyle name="_Column1_Regional Data v1_HFM DATA" xfId="867"/>
    <cellStyle name="_Column1_Regional Data v1_HFM DATA_1" xfId="868"/>
    <cellStyle name="_Column1_Regional Data v1_HFM DATA_1_OUTPUT" xfId="869"/>
    <cellStyle name="_Column1_Regional_HFM DATA" xfId="870"/>
    <cellStyle name="_Column1_Regional_HFM DATA_1" xfId="871"/>
    <cellStyle name="_Column1_Regional_HFM DATA_1_OUTPUT" xfId="872"/>
    <cellStyle name="_Column1_Usage &amp; Revenue - October 2009 Aus adj" xfId="873"/>
    <cellStyle name="_Column1_Usage &amp; Revenue - October 2009 Aus adj_HFM DATA" xfId="874"/>
    <cellStyle name="_Column1_Usage &amp; Revenue - October 2009 Aus adj_HFM DATA_1" xfId="875"/>
    <cellStyle name="_Column1_Usage &amp; Revenue - October 2009 Aus adj_HFM DATA_1_OUTPUT" xfId="876"/>
    <cellStyle name="_Column1_USAGE Actual" xfId="877"/>
    <cellStyle name="_Column1_USAGE Actual 2" xfId="6772"/>
    <cellStyle name="_Column1_USAGE Actual_01 Quarterly revenue" xfId="6953"/>
    <cellStyle name="_Column1_USAGE Actual_02 Regional results" xfId="8402"/>
    <cellStyle name="_Column1_USAGE Actual_05 Half-year regional analysis" xfId="8455"/>
    <cellStyle name="_Column1_USAGE Actual_Data Summary" xfId="6979"/>
    <cellStyle name="_Column1_USAGE Actual_FY 2014" xfId="6676"/>
    <cellStyle name="_Column1_USAGE Actual_FY 2015" xfId="6701"/>
    <cellStyle name="_Column1_USAGE Actual_FY 2016" xfId="6726"/>
    <cellStyle name="_Column1_USAGE Actual_HFM DATA" xfId="878"/>
    <cellStyle name="_Column1_USAGE Actual_S&amp;D Analysis" xfId="879"/>
    <cellStyle name="_Column1_Voice Organics" xfId="880"/>
    <cellStyle name="_Column1_Voice Organics 2" xfId="6773"/>
    <cellStyle name="_Column1_Voice Organics_01 Quarterly revenue" xfId="6954"/>
    <cellStyle name="_Column1_Voice Organics_02 Regional results" xfId="8403"/>
    <cellStyle name="_Column1_Voice Organics_05 Half-year regional analysis" xfId="8456"/>
    <cellStyle name="_Column1_Voice Organics_Data Summary" xfId="6980"/>
    <cellStyle name="_Column1_Voice Organics_FY 2014" xfId="6677"/>
    <cellStyle name="_Column1_Voice Organics_FY 2015" xfId="6702"/>
    <cellStyle name="_Column1_Voice Organics_FY 2016" xfId="6727"/>
    <cellStyle name="_Column1_Voice Organics_HFM DATA" xfId="881"/>
    <cellStyle name="_Column1_Voice Organics_S&amp;D Analysis" xfId="882"/>
    <cellStyle name="_Column1_Workings" xfId="883"/>
    <cellStyle name="_Column1_Workings_HFM DATA" xfId="884"/>
    <cellStyle name="_Column1_Workings_S&amp;D Analysis" xfId="885"/>
    <cellStyle name="_Column2" xfId="886"/>
    <cellStyle name="_Column2 2" xfId="6491"/>
    <cellStyle name="_Column2 3" xfId="6774"/>
    <cellStyle name="_Column2_01 Quarterly revenue" xfId="7467"/>
    <cellStyle name="_Column2_02 Regional results" xfId="8404"/>
    <cellStyle name="_Column2_05 Half-year regional analysis" xfId="8457"/>
    <cellStyle name="_Column2_090526 Suggested european reports and 1B" xfId="887"/>
    <cellStyle name="_Column2_2.4-Stat P&amp;L" xfId="888"/>
    <cellStyle name="_Column2_2+10 CEO Country review template v1" xfId="889"/>
    <cellStyle name="_Column2_3Yr Flash 1" xfId="890"/>
    <cellStyle name="_Column2_Appendix 1b 3yr review metrics " xfId="891"/>
    <cellStyle name="_Column2_Business Consumer Feb 2009" xfId="892"/>
    <cellStyle name="_Column2_Cashflow - July 2009" xfId="893"/>
    <cellStyle name="_Column2_Copy of Comparatives April 2007 Budget HC" xfId="894"/>
    <cellStyle name="_Column2_Dashboard" xfId="895"/>
    <cellStyle name="_Column2_DATA Actual" xfId="896"/>
    <cellStyle name="_Column2_DATA Actual_DATA Cumulative" xfId="897"/>
    <cellStyle name="_Column2_DATA Actual_DATA Monthly" xfId="898"/>
    <cellStyle name="_Column2_DATA Actual_DATA Walks" xfId="899"/>
    <cellStyle name="_Column2_DATA Actual_Regional Data v1" xfId="900"/>
    <cellStyle name="_Column2_DATA Budget" xfId="901"/>
    <cellStyle name="_Column2_DATA Cumulative" xfId="902"/>
    <cellStyle name="_Column2_DATA Forecast" xfId="903"/>
    <cellStyle name="_Column2_DATA Lastyr" xfId="904"/>
    <cellStyle name="_Column2_DATA Lastyr_restate" xfId="905"/>
    <cellStyle name="_Column2_DATA LYR_RESTATE" xfId="906"/>
    <cellStyle name="_Column2_DATA Monthly" xfId="907"/>
    <cellStyle name="_Column2_DATA Walks" xfId="908"/>
    <cellStyle name="_Column2_Ess_5+7F 2010_11 v4 FINAL" xfId="909"/>
    <cellStyle name="_Column2_Ess_Overview" xfId="910"/>
    <cellStyle name="_Column2_Financial overview" xfId="911"/>
    <cellStyle name="_Column2_Group Dashboard - January 2011 28Feb" xfId="912"/>
    <cellStyle name="_Column2_Group Dashboard - Model Templates" xfId="913"/>
    <cellStyle name="_Column2_HFM DATA" xfId="914"/>
    <cellStyle name="_Column2_ICR Report - Trial Final" xfId="915"/>
    <cellStyle name="_Column2_Opco Business page" xfId="916"/>
    <cellStyle name="_Column2_Opco Cons Cont page" xfId="917"/>
    <cellStyle name="_Column2_OpCo Page" xfId="918"/>
    <cellStyle name="_Column2_OpCo table" xfId="919"/>
    <cellStyle name="_Column2_OpCo table Business" xfId="920"/>
    <cellStyle name="_Column2_OpCo table Cons Cont" xfId="921"/>
    <cellStyle name="_Column2_Regional" xfId="922"/>
    <cellStyle name="_Column2_Regional Data v1" xfId="923"/>
    <cellStyle name="_Column2_Usage &amp; Revenue - October 2009 Aus adj" xfId="924"/>
    <cellStyle name="_Column2_USAGE Actual" xfId="925"/>
    <cellStyle name="_Column2_Voice Organics" xfId="926"/>
    <cellStyle name="_Column3" xfId="927"/>
    <cellStyle name="_Column3 2" xfId="6492"/>
    <cellStyle name="_Column3 3" xfId="6775"/>
    <cellStyle name="_Column3_01 Quarterly revenue" xfId="7469"/>
    <cellStyle name="_Column3_02 Regional results" xfId="8405"/>
    <cellStyle name="_Column3_05 Half-year regional analysis" xfId="8458"/>
    <cellStyle name="_Column3_090526 Suggested european reports and 1B" xfId="928"/>
    <cellStyle name="_Column3_2.4-Stat P&amp;L" xfId="929"/>
    <cellStyle name="_Column3_2+10 CEO Country review template v1" xfId="930"/>
    <cellStyle name="_Column3_3Yr Flash 1" xfId="931"/>
    <cellStyle name="_Column3_Appendix 1b 3yr review metrics " xfId="932"/>
    <cellStyle name="_Column3_Business Consumer Feb 2009" xfId="933"/>
    <cellStyle name="_Column3_Cashflow - July 2009" xfId="934"/>
    <cellStyle name="_Column3_Copy of Comparatives April 2007 Budget HC" xfId="935"/>
    <cellStyle name="_Column3_Dashboard" xfId="936"/>
    <cellStyle name="_Column3_DATA Actual" xfId="937"/>
    <cellStyle name="_Column3_DATA Actual_DATA Cumulative" xfId="938"/>
    <cellStyle name="_Column3_DATA Actual_DATA Monthly" xfId="939"/>
    <cellStyle name="_Column3_DATA Actual_DATA Walks" xfId="940"/>
    <cellStyle name="_Column3_DATA Actual_Regional Data v1" xfId="941"/>
    <cellStyle name="_Column3_DATA Budget" xfId="942"/>
    <cellStyle name="_Column3_DATA Cumulative" xfId="943"/>
    <cellStyle name="_Column3_DATA Forecast" xfId="944"/>
    <cellStyle name="_Column3_DATA Lastyr" xfId="945"/>
    <cellStyle name="_Column3_DATA Lastyr_restate" xfId="946"/>
    <cellStyle name="_Column3_DATA LYR_RESTATE" xfId="947"/>
    <cellStyle name="_Column3_DATA Monthly" xfId="948"/>
    <cellStyle name="_Column3_DATA Walks" xfId="949"/>
    <cellStyle name="_Column3_Ess_5+7F 2010_11 v4 FINAL" xfId="950"/>
    <cellStyle name="_Column3_Ess_Overview" xfId="951"/>
    <cellStyle name="_Column3_Financial overview" xfId="952"/>
    <cellStyle name="_Column3_Group Dashboard - January 2011 28Feb" xfId="953"/>
    <cellStyle name="_Column3_Group Dashboard - Model Templates" xfId="954"/>
    <cellStyle name="_Column3_HFM DATA" xfId="955"/>
    <cellStyle name="_Column3_ICR Report - Trial Final" xfId="956"/>
    <cellStyle name="_Column3_Opco Business page" xfId="957"/>
    <cellStyle name="_Column3_Opco Cons Cont page" xfId="958"/>
    <cellStyle name="_Column3_OpCo Page" xfId="959"/>
    <cellStyle name="_Column3_OpCo table" xfId="960"/>
    <cellStyle name="_Column3_OpCo table Business" xfId="961"/>
    <cellStyle name="_Column3_OpCo table Cons Cont" xfId="962"/>
    <cellStyle name="_Column3_Regional" xfId="963"/>
    <cellStyle name="_Column3_Regional Data v1" xfId="964"/>
    <cellStyle name="_Column3_Usage &amp; Revenue - October 2009 Aus adj" xfId="965"/>
    <cellStyle name="_Column3_USAGE Actual" xfId="966"/>
    <cellStyle name="_Column3_Voice Organics" xfId="967"/>
    <cellStyle name="_Column4" xfId="968"/>
    <cellStyle name="_Column4 2" xfId="6493"/>
    <cellStyle name="_Column4 3" xfId="6776"/>
    <cellStyle name="_Column4_01 Quarterly revenue" xfId="7470"/>
    <cellStyle name="_Column4_02 Regional results" xfId="8406"/>
    <cellStyle name="_Column4_05 Half-year regional analysis" xfId="8459"/>
    <cellStyle name="_Column4_090526 Suggested european reports and 1B" xfId="969"/>
    <cellStyle name="_Column4_2.4-Stat P&amp;L" xfId="970"/>
    <cellStyle name="_Column4_2+10 CEO Country review template v1" xfId="971"/>
    <cellStyle name="_Column4_3Yr Flash 1" xfId="972"/>
    <cellStyle name="_Column4_3Yr Flash 1_HFM DATA" xfId="973"/>
    <cellStyle name="_Column4_3Yr Flash 1_HFM DATA_1" xfId="974"/>
    <cellStyle name="_Column4_3Yr Flash 1_HFM DATA_1_HFM DATA" xfId="975"/>
    <cellStyle name="_Column4_3Yr Flash 1_HFM DATA_1_S&amp;D Analysis" xfId="976"/>
    <cellStyle name="_Column4_3Yr Flash 1_HFM DATA_2" xfId="977"/>
    <cellStyle name="_Column4_3Yr Flash 1_HFM DATA_3" xfId="978"/>
    <cellStyle name="_Column4_3Yr Flash 1_HFM DATA_3_OUTPUT" xfId="979"/>
    <cellStyle name="_Column4_3Yr Flash 1_HFM DATA_Copy of FY 11-12 Cost Review - ET Budget Version" xfId="980"/>
    <cellStyle name="_Column4_3Yr Flash 1_HFM DATA_DW Opex  FTE Analysis (HFM) - 9+15F" xfId="981"/>
    <cellStyle name="_Column4_3Yr Flash 1_HFM DATA_FY 11-12 Cost Review - Budget Version 3" xfId="982"/>
    <cellStyle name="_Column4_3Yr Flash 1_HFM DATA_FY 11-12 Opex Analysis - September 2011" xfId="983"/>
    <cellStyle name="_Column4_3Yr Flash 1_HFM DATA_FY 11-12 Opex Analysis - September 2011.xls V3" xfId="984"/>
    <cellStyle name="_Column4_3Yr Flash 1_HFM DATA_HFM DATA" xfId="985"/>
    <cellStyle name="_Column4_3Yr Flash 1_HFM DATA_HFM DATA_1" xfId="986"/>
    <cellStyle name="_Column4_3Yr Flash 1_HFM DATA_HFM DATA_1_HFM DATA" xfId="987"/>
    <cellStyle name="_Column4_3Yr Flash 1_HFM DATA_HFM DATA_1_S&amp;D Analysis" xfId="988"/>
    <cellStyle name="_Column4_3Yr Flash 1_HFM DATA_S&amp;D Analysis" xfId="989"/>
    <cellStyle name="_Column4_Appendix 1b 3yr review metrics " xfId="990"/>
    <cellStyle name="_Column4_Business Consumer Feb 2009" xfId="991"/>
    <cellStyle name="_Column4_Cashflow - July 2009" xfId="992"/>
    <cellStyle name="_Column4_Copy of Comparatives April 2007 Budget HC" xfId="993"/>
    <cellStyle name="_Column4_Copy of Comparatives April 2007 Budget HC_Copy of FY 11-12 Cost Review - ET Budget Version" xfId="994"/>
    <cellStyle name="_Column4_Copy of Comparatives April 2007 Budget HC_DW Opex  FTE Analysis (HFM) - 9+15F" xfId="995"/>
    <cellStyle name="_Column4_Copy of Comparatives April 2007 Budget HC_FY 11-12 Cost Review - Budget Version 3" xfId="996"/>
    <cellStyle name="_Column4_Copy of Comparatives April 2007 Budget HC_FY 11-12 Opex Analysis - September 2011" xfId="997"/>
    <cellStyle name="_Column4_Copy of Comparatives April 2007 Budget HC_FY 11-12 Opex Analysis - September 2011.xls V3" xfId="998"/>
    <cellStyle name="_Column4_Copy of Comparatives April 2007 Budget HC_HFM DATA" xfId="999"/>
    <cellStyle name="_Column4_Copy of Comparatives April 2007 Budget HC_HFM DATA_1" xfId="1000"/>
    <cellStyle name="_Column4_Copy of Comparatives April 2007 Budget HC_HFM DATA_2" xfId="1001"/>
    <cellStyle name="_Column4_Copy of Comparatives April 2007 Budget HC_HFM DATA_3" xfId="1002"/>
    <cellStyle name="_Column4_Copy of Comparatives April 2007 Budget HC_HFM DATA_3_OUTPUT" xfId="1003"/>
    <cellStyle name="_Column4_Copy of Comparatives April 2007 Budget HC_HFM DATA_HFM DATA" xfId="1004"/>
    <cellStyle name="_Column4_Copy of Comparatives April 2007 Budget HC_HFM DATA_S&amp;D Analysis" xfId="1005"/>
    <cellStyle name="_Column4_Copy of Comparatives April 2007 Budget HC_S&amp;D Analysis" xfId="1006"/>
    <cellStyle name="_Column4_Dashboard" xfId="1007"/>
    <cellStyle name="_Column4_Dashboard_Copy of FY 11-12 Cost Review - ET Budget Version" xfId="1008"/>
    <cellStyle name="_Column4_Dashboard_DW Opex  FTE Analysis (HFM) - 9+15F" xfId="1009"/>
    <cellStyle name="_Column4_Dashboard_FY 11-12 Cost Review - Budget Version 3" xfId="1010"/>
    <cellStyle name="_Column4_Dashboard_FY 11-12 Opex Analysis - September 2011" xfId="1011"/>
    <cellStyle name="_Column4_Dashboard_FY 11-12 Opex Analysis - September 2011.xls V3" xfId="1012"/>
    <cellStyle name="_Column4_Dashboard_HFM DATA" xfId="1013"/>
    <cellStyle name="_Column4_Dashboard_HFM DATA_1" xfId="1014"/>
    <cellStyle name="_Column4_Dashboard_HFM DATA_2" xfId="1015"/>
    <cellStyle name="_Column4_Dashboard_HFM DATA_3" xfId="1016"/>
    <cellStyle name="_Column4_Dashboard_HFM DATA_3_OUTPUT" xfId="1017"/>
    <cellStyle name="_Column4_Dashboard_HFM DATA_HFM DATA" xfId="1018"/>
    <cellStyle name="_Column4_Dashboard_HFM DATA_S&amp;D Analysis" xfId="1019"/>
    <cellStyle name="_Column4_Dashboard_S&amp;D Analysis" xfId="1020"/>
    <cellStyle name="_Column4_DATA Actual" xfId="1021"/>
    <cellStyle name="_Column4_DATA Actual_DATA Cumulative" xfId="1022"/>
    <cellStyle name="_Column4_DATA Actual_DATA Cumulative_Copy of FY 11-12 Cost Review - ET Budget Version" xfId="1023"/>
    <cellStyle name="_Column4_DATA Actual_DATA Cumulative_DW Opex  FTE Analysis (HFM) - 9+15F" xfId="1024"/>
    <cellStyle name="_Column4_DATA Actual_DATA Cumulative_FY 11-12 Cost Review - Budget Version 3" xfId="1025"/>
    <cellStyle name="_Column4_DATA Actual_DATA Cumulative_FY 11-12 Opex Analysis - September 2011" xfId="1026"/>
    <cellStyle name="_Column4_DATA Actual_DATA Cumulative_FY 11-12 Opex Analysis - September 2011.xls V3" xfId="1027"/>
    <cellStyle name="_Column4_DATA Actual_DATA Cumulative_HFM DATA" xfId="1028"/>
    <cellStyle name="_Column4_DATA Actual_DATA Cumulative_HFM DATA_1" xfId="1029"/>
    <cellStyle name="_Column4_DATA Actual_DATA Cumulative_HFM DATA_2" xfId="1030"/>
    <cellStyle name="_Column4_DATA Actual_DATA Cumulative_HFM DATA_3" xfId="1031"/>
    <cellStyle name="_Column4_DATA Actual_DATA Cumulative_HFM DATA_3_OUTPUT" xfId="1032"/>
    <cellStyle name="_Column4_DATA Actual_DATA Cumulative_HFM DATA_HFM DATA" xfId="1033"/>
    <cellStyle name="_Column4_DATA Actual_DATA Cumulative_HFM DATA_S&amp;D Analysis" xfId="1034"/>
    <cellStyle name="_Column4_DATA Actual_DATA Cumulative_S&amp;D Analysis" xfId="1035"/>
    <cellStyle name="_Column4_DATA Actual_DATA Monthly" xfId="1036"/>
    <cellStyle name="_Column4_DATA Actual_DATA Monthly_Copy of FY 11-12 Cost Review - ET Budget Version" xfId="1037"/>
    <cellStyle name="_Column4_DATA Actual_DATA Monthly_DW Opex  FTE Analysis (HFM) - 9+15F" xfId="1038"/>
    <cellStyle name="_Column4_DATA Actual_DATA Monthly_FY 11-12 Cost Review - Budget Version 3" xfId="1039"/>
    <cellStyle name="_Column4_DATA Actual_DATA Monthly_FY 11-12 Opex Analysis - September 2011" xfId="1040"/>
    <cellStyle name="_Column4_DATA Actual_DATA Monthly_FY 11-12 Opex Analysis - September 2011.xls V3" xfId="1041"/>
    <cellStyle name="_Column4_DATA Actual_DATA Monthly_HFM DATA" xfId="1042"/>
    <cellStyle name="_Column4_DATA Actual_DATA Monthly_HFM DATA_1" xfId="1043"/>
    <cellStyle name="_Column4_DATA Actual_DATA Monthly_HFM DATA_2" xfId="1044"/>
    <cellStyle name="_Column4_DATA Actual_DATA Monthly_HFM DATA_3" xfId="1045"/>
    <cellStyle name="_Column4_DATA Actual_DATA Monthly_HFM DATA_3_OUTPUT" xfId="1046"/>
    <cellStyle name="_Column4_DATA Actual_DATA Monthly_HFM DATA_HFM DATA" xfId="1047"/>
    <cellStyle name="_Column4_DATA Actual_DATA Monthly_HFM DATA_S&amp;D Analysis" xfId="1048"/>
    <cellStyle name="_Column4_DATA Actual_DATA Monthly_S&amp;D Analysis" xfId="1049"/>
    <cellStyle name="_Column4_DATA Actual_DATA Walks" xfId="1050"/>
    <cellStyle name="_Column4_DATA Actual_DATA Walks_Copy of FY 11-12 Cost Review - ET Budget Version" xfId="1051"/>
    <cellStyle name="_Column4_DATA Actual_DATA Walks_DW Opex  FTE Analysis (HFM) - 9+15F" xfId="1052"/>
    <cellStyle name="_Column4_DATA Actual_DATA Walks_FY 11-12 Cost Review - Budget Version 3" xfId="1053"/>
    <cellStyle name="_Column4_DATA Actual_DATA Walks_FY 11-12 Opex Analysis - September 2011" xfId="1054"/>
    <cellStyle name="_Column4_DATA Actual_DATA Walks_FY 11-12 Opex Analysis - September 2011.xls V3" xfId="1055"/>
    <cellStyle name="_Column4_DATA Actual_DATA Walks_HFM DATA" xfId="1056"/>
    <cellStyle name="_Column4_DATA Actual_DATA Walks_HFM DATA_1" xfId="1057"/>
    <cellStyle name="_Column4_DATA Actual_DATA Walks_HFM DATA_2" xfId="1058"/>
    <cellStyle name="_Column4_DATA Actual_DATA Walks_HFM DATA_3" xfId="1059"/>
    <cellStyle name="_Column4_DATA Actual_DATA Walks_HFM DATA_3_OUTPUT" xfId="1060"/>
    <cellStyle name="_Column4_DATA Actual_DATA Walks_HFM DATA_HFM DATA" xfId="1061"/>
    <cellStyle name="_Column4_DATA Actual_DATA Walks_HFM DATA_S&amp;D Analysis" xfId="1062"/>
    <cellStyle name="_Column4_DATA Actual_DATA Walks_S&amp;D Analysis" xfId="1063"/>
    <cellStyle name="_Column4_DATA Actual_Regional Data v1" xfId="1064"/>
    <cellStyle name="_Column4_DATA Budget" xfId="1065"/>
    <cellStyle name="_Column4_DATA Budget_Copy of FY 11-12 Cost Review - ET Budget Version" xfId="1066"/>
    <cellStyle name="_Column4_DATA Budget_DW Opex  FTE Analysis (HFM) - 9+15F" xfId="1067"/>
    <cellStyle name="_Column4_DATA Budget_FY 11-12 Cost Review - Budget Version 3" xfId="1068"/>
    <cellStyle name="_Column4_DATA Budget_FY 11-12 Opex Analysis - September 2011" xfId="1069"/>
    <cellStyle name="_Column4_DATA Budget_FY 11-12 Opex Analysis - September 2011.xls V3" xfId="1070"/>
    <cellStyle name="_Column4_DATA Budget_HFM DATA" xfId="1071"/>
    <cellStyle name="_Column4_DATA Budget_HFM DATA_1" xfId="1072"/>
    <cellStyle name="_Column4_DATA Budget_HFM DATA_2" xfId="1073"/>
    <cellStyle name="_Column4_DATA Budget_HFM DATA_3" xfId="1074"/>
    <cellStyle name="_Column4_DATA Budget_HFM DATA_3_OUTPUT" xfId="1075"/>
    <cellStyle name="_Column4_DATA Budget_HFM DATA_HFM DATA" xfId="1076"/>
    <cellStyle name="_Column4_DATA Budget_HFM DATA_S&amp;D Analysis" xfId="1077"/>
    <cellStyle name="_Column4_DATA Budget_S&amp;D Analysis" xfId="1078"/>
    <cellStyle name="_Column4_DATA Cumulative" xfId="1079"/>
    <cellStyle name="_Column4_DATA Forecast" xfId="1080"/>
    <cellStyle name="_Column4_DATA Forecast_Copy of FY 11-12 Cost Review - ET Budget Version" xfId="1081"/>
    <cellStyle name="_Column4_DATA Forecast_DW Opex  FTE Analysis (HFM) - 9+15F" xfId="1082"/>
    <cellStyle name="_Column4_DATA Forecast_FY 11-12 Cost Review - Budget Version 3" xfId="1083"/>
    <cellStyle name="_Column4_DATA Forecast_FY 11-12 Opex Analysis - September 2011" xfId="1084"/>
    <cellStyle name="_Column4_DATA Forecast_FY 11-12 Opex Analysis - September 2011.xls V3" xfId="1085"/>
    <cellStyle name="_Column4_DATA Forecast_HFM DATA" xfId="1086"/>
    <cellStyle name="_Column4_DATA Forecast_HFM DATA_1" xfId="1087"/>
    <cellStyle name="_Column4_DATA Forecast_HFM DATA_2" xfId="1088"/>
    <cellStyle name="_Column4_DATA Forecast_HFM DATA_3" xfId="1089"/>
    <cellStyle name="_Column4_DATA Forecast_HFM DATA_3_OUTPUT" xfId="1090"/>
    <cellStyle name="_Column4_DATA Forecast_HFM DATA_HFM DATA" xfId="1091"/>
    <cellStyle name="_Column4_DATA Forecast_HFM DATA_S&amp;D Analysis" xfId="1092"/>
    <cellStyle name="_Column4_DATA Forecast_S&amp;D Analysis" xfId="1093"/>
    <cellStyle name="_Column4_DATA Lastyr" xfId="1094"/>
    <cellStyle name="_Column4_DATA Lastyr_Copy of FY 11-12 Cost Review - ET Budget Version" xfId="1095"/>
    <cellStyle name="_Column4_DATA Lastyr_DW Opex  FTE Analysis (HFM) - 9+15F" xfId="1096"/>
    <cellStyle name="_Column4_DATA Lastyr_FY 11-12 Cost Review - Budget Version 3" xfId="1097"/>
    <cellStyle name="_Column4_DATA Lastyr_FY 11-12 Opex Analysis - September 2011" xfId="1098"/>
    <cellStyle name="_Column4_DATA Lastyr_FY 11-12 Opex Analysis - September 2011.xls V3" xfId="1099"/>
    <cellStyle name="_Column4_DATA Lastyr_HFM DATA" xfId="1100"/>
    <cellStyle name="_Column4_DATA Lastyr_HFM DATA_1" xfId="1101"/>
    <cellStyle name="_Column4_DATA Lastyr_HFM DATA_2" xfId="1102"/>
    <cellStyle name="_Column4_DATA Lastyr_HFM DATA_3" xfId="1103"/>
    <cellStyle name="_Column4_DATA Lastyr_HFM DATA_3_OUTPUT" xfId="1104"/>
    <cellStyle name="_Column4_DATA Lastyr_HFM DATA_HFM DATA" xfId="1105"/>
    <cellStyle name="_Column4_DATA Lastyr_HFM DATA_S&amp;D Analysis" xfId="1106"/>
    <cellStyle name="_Column4_DATA Lastyr_restate" xfId="1107"/>
    <cellStyle name="_Column4_DATA Lastyr_S&amp;D Analysis" xfId="1108"/>
    <cellStyle name="_Column4_DATA LYR_RESTATE" xfId="1109"/>
    <cellStyle name="_Column4_DATA LYR_RESTATE_Copy of FY 11-12 Cost Review - ET Budget Version" xfId="1110"/>
    <cellStyle name="_Column4_DATA LYR_RESTATE_DW Opex  FTE Analysis (HFM) - 9+15F" xfId="1111"/>
    <cellStyle name="_Column4_DATA LYR_RESTATE_FY 11-12 Cost Review - Budget Version 3" xfId="1112"/>
    <cellStyle name="_Column4_DATA LYR_RESTATE_FY 11-12 Opex Analysis - September 2011" xfId="1113"/>
    <cellStyle name="_Column4_DATA LYR_RESTATE_FY 11-12 Opex Analysis - September 2011.xls V3" xfId="1114"/>
    <cellStyle name="_Column4_DATA LYR_RESTATE_HFM DATA" xfId="1115"/>
    <cellStyle name="_Column4_DATA LYR_RESTATE_HFM DATA_1" xfId="1116"/>
    <cellStyle name="_Column4_DATA LYR_RESTATE_HFM DATA_2" xfId="1117"/>
    <cellStyle name="_Column4_DATA LYR_RESTATE_HFM DATA_3" xfId="1118"/>
    <cellStyle name="_Column4_DATA LYR_RESTATE_HFM DATA_3_OUTPUT" xfId="1119"/>
    <cellStyle name="_Column4_DATA LYR_RESTATE_HFM DATA_HFM DATA" xfId="1120"/>
    <cellStyle name="_Column4_DATA LYR_RESTATE_HFM DATA_S&amp;D Analysis" xfId="1121"/>
    <cellStyle name="_Column4_DATA LYR_RESTATE_S&amp;D Analysis" xfId="1122"/>
    <cellStyle name="_Column4_DATA Monthly" xfId="1123"/>
    <cellStyle name="_Column4_DATA Walks" xfId="1124"/>
    <cellStyle name="_Column4_Ess_5+7F 2010_11 v4 FINAL" xfId="1125"/>
    <cellStyle name="_Column4_Ess_Overview" xfId="1126"/>
    <cellStyle name="_Column4_Financial overview" xfId="1127"/>
    <cellStyle name="_Column4_GROUP" xfId="1128"/>
    <cellStyle name="_Column4_Group Dashboard - January 2011 28Feb" xfId="1129"/>
    <cellStyle name="_Column4_Group Dashboard - January 2011 28Feb_HFM DATA" xfId="1130"/>
    <cellStyle name="_Column4_Group Dashboard - January 2011 28Feb_HFM DATA_OUTPUT" xfId="1131"/>
    <cellStyle name="_Column4_Group Dashboard - Model Templates" xfId="1132"/>
    <cellStyle name="_Column4_Group Dashboard - Model Templates_Copy of FY 11-12 Cost Review - ET Budget Version" xfId="1133"/>
    <cellStyle name="_Column4_Group Dashboard - Model Templates_DW Opex  FTE Analysis (HFM) - 9+15F" xfId="1134"/>
    <cellStyle name="_Column4_Group Dashboard - Model Templates_FY 11-12 Cost Review - Budget Version 3" xfId="1135"/>
    <cellStyle name="_Column4_Group Dashboard - Model Templates_FY 11-12 Opex Analysis - September 2011" xfId="1136"/>
    <cellStyle name="_Column4_Group Dashboard - Model Templates_FY 11-12 Opex Analysis - September 2011.xls V3" xfId="1137"/>
    <cellStyle name="_Column4_Group Dashboard - Model Templates_HFM DATA" xfId="1138"/>
    <cellStyle name="_Column4_Group Dashboard - Model Templates_HFM DATA_1" xfId="1139"/>
    <cellStyle name="_Column4_Group Dashboard - Model Templates_HFM DATA_2" xfId="1140"/>
    <cellStyle name="_Column4_Group Dashboard - Model Templates_HFM DATA_3" xfId="1141"/>
    <cellStyle name="_Column4_Group Dashboard - Model Templates_HFM DATA_3_OUTPUT" xfId="1142"/>
    <cellStyle name="_Column4_Group Dashboard - Model Templates_HFM DATA_HFM DATA" xfId="1143"/>
    <cellStyle name="_Column4_Group Dashboard - Model Templates_HFM DATA_S&amp;D Analysis" xfId="1144"/>
    <cellStyle name="_Column4_Group Dashboard - Model Templates_S&amp;D Analysis" xfId="1145"/>
    <cellStyle name="_Column4_GROUP_HFM DATA" xfId="1146"/>
    <cellStyle name="_Column4_GROUP_S&amp;D Analysis" xfId="1147"/>
    <cellStyle name="_Column4_HFM DATA" xfId="1148"/>
    <cellStyle name="_Column4_HFM DATA_1" xfId="1149"/>
    <cellStyle name="_Column4_HFM DATA_1_Copy of FY 11-12 Cost Review - ET Budget Version" xfId="1150"/>
    <cellStyle name="_Column4_HFM DATA_1_DW Opex  FTE Analysis (HFM) - 9+15F" xfId="1151"/>
    <cellStyle name="_Column4_HFM DATA_1_FY 11-12 Cost Review - Budget Version 3" xfId="1152"/>
    <cellStyle name="_Column4_HFM DATA_1_FY 11-12 Opex Analysis - September 2011" xfId="1153"/>
    <cellStyle name="_Column4_HFM DATA_1_FY 11-12 Opex Analysis - September 2011.xls V3" xfId="1154"/>
    <cellStyle name="_Column4_HFM DATA_1_HFM DATA" xfId="1155"/>
    <cellStyle name="_Column4_HFM DATA_1_HFM DATA_1" xfId="1156"/>
    <cellStyle name="_Column4_HFM DATA_1_HFM DATA_1_HFM DATA" xfId="1157"/>
    <cellStyle name="_Column4_HFM DATA_1_HFM DATA_1_S&amp;D Analysis" xfId="1158"/>
    <cellStyle name="_Column4_HFM DATA_1_S&amp;D Analysis" xfId="1159"/>
    <cellStyle name="_Column4_ICR Report - Trial Final" xfId="1160"/>
    <cellStyle name="_Column4_Opco Business page" xfId="1161"/>
    <cellStyle name="_Column4_Opco Cons Cont page" xfId="1162"/>
    <cellStyle name="_Column4_OpCo Page" xfId="1163"/>
    <cellStyle name="_Column4_OpCo table" xfId="1164"/>
    <cellStyle name="_Column4_OpCo table Business" xfId="1165"/>
    <cellStyle name="_Column4_OpCo table Cons Cont" xfId="1166"/>
    <cellStyle name="_Column4_Regional" xfId="1167"/>
    <cellStyle name="_Column4_Regional Data v1" xfId="1168"/>
    <cellStyle name="_Column4_Regional Data v1_Copy of FY 11-12 Cost Review - ET Budget Version" xfId="1169"/>
    <cellStyle name="_Column4_Regional Data v1_DW Opex  FTE Analysis (HFM) - 9+15F" xfId="1170"/>
    <cellStyle name="_Column4_Regional Data v1_FY 11-12 Cost Review - Budget Version 3" xfId="1171"/>
    <cellStyle name="_Column4_Regional Data v1_FY 11-12 Opex Analysis - September 2011" xfId="1172"/>
    <cellStyle name="_Column4_Regional Data v1_FY 11-12 Opex Analysis - September 2011.xls V3" xfId="1173"/>
    <cellStyle name="_Column4_Regional Data v1_HFM DATA" xfId="1174"/>
    <cellStyle name="_Column4_Regional Data v1_HFM DATA_1" xfId="1175"/>
    <cellStyle name="_Column4_Regional Data v1_HFM DATA_2" xfId="1176"/>
    <cellStyle name="_Column4_Regional Data v1_HFM DATA_3" xfId="1177"/>
    <cellStyle name="_Column4_Regional Data v1_HFM DATA_3_OUTPUT" xfId="1178"/>
    <cellStyle name="_Column4_Regional Data v1_HFM DATA_HFM DATA" xfId="1179"/>
    <cellStyle name="_Column4_Regional Data v1_HFM DATA_S&amp;D Analysis" xfId="1180"/>
    <cellStyle name="_Column4_Regional Data v1_S&amp;D Analysis" xfId="1181"/>
    <cellStyle name="_Column4_Regional_Copy of FY 11-12 Cost Review - ET Budget Version" xfId="1182"/>
    <cellStyle name="_Column4_Regional_DW Opex  FTE Analysis (HFM) - 9+15F" xfId="1183"/>
    <cellStyle name="_Column4_Regional_FY 11-12 Cost Review - Budget Version 3" xfId="1184"/>
    <cellStyle name="_Column4_Regional_FY 11-12 Opex Analysis - September 2011" xfId="1185"/>
    <cellStyle name="_Column4_Regional_FY 11-12 Opex Analysis - September 2011.xls V3" xfId="1186"/>
    <cellStyle name="_Column4_Regional_HFM DATA" xfId="1187"/>
    <cellStyle name="_Column4_Regional_HFM DATA_1" xfId="1188"/>
    <cellStyle name="_Column4_Regional_HFM DATA_2" xfId="1189"/>
    <cellStyle name="_Column4_Regional_HFM DATA_3" xfId="1190"/>
    <cellStyle name="_Column4_Regional_HFM DATA_3_OUTPUT" xfId="1191"/>
    <cellStyle name="_Column4_Regional_HFM DATA_HFM DATA" xfId="1192"/>
    <cellStyle name="_Column4_Regional_HFM DATA_S&amp;D Analysis" xfId="1193"/>
    <cellStyle name="_Column4_Regional_S&amp;D Analysis" xfId="1194"/>
    <cellStyle name="_Column4_Usage &amp; Revenue - October 2009 Aus adj" xfId="1195"/>
    <cellStyle name="_Column4_Usage &amp; Revenue - October 2009 Aus adj_Copy of FY 11-12 Cost Review - ET Budget Version" xfId="1196"/>
    <cellStyle name="_Column4_Usage &amp; Revenue - October 2009 Aus adj_DW Opex  FTE Analysis (HFM) - 9+15F" xfId="1197"/>
    <cellStyle name="_Column4_Usage &amp; Revenue - October 2009 Aus adj_FY 11-12 Cost Review - Budget Version 3" xfId="1198"/>
    <cellStyle name="_Column4_Usage &amp; Revenue - October 2009 Aus adj_FY 11-12 Opex Analysis - September 2011" xfId="1199"/>
    <cellStyle name="_Column4_Usage &amp; Revenue - October 2009 Aus adj_FY 11-12 Opex Analysis - September 2011.xls V3" xfId="1200"/>
    <cellStyle name="_Column4_Usage &amp; Revenue - October 2009 Aus adj_HFM DATA" xfId="1201"/>
    <cellStyle name="_Column4_Usage &amp; Revenue - October 2009 Aus adj_HFM DATA_1" xfId="1202"/>
    <cellStyle name="_Column4_Usage &amp; Revenue - October 2009 Aus adj_HFM DATA_2" xfId="1203"/>
    <cellStyle name="_Column4_Usage &amp; Revenue - October 2009 Aus adj_HFM DATA_3" xfId="1204"/>
    <cellStyle name="_Column4_Usage &amp; Revenue - October 2009 Aus adj_HFM DATA_3_OUTPUT" xfId="1205"/>
    <cellStyle name="_Column4_Usage &amp; Revenue - October 2009 Aus adj_HFM DATA_HFM DATA" xfId="1206"/>
    <cellStyle name="_Column4_Usage &amp; Revenue - October 2009 Aus adj_HFM DATA_S&amp;D Analysis" xfId="1207"/>
    <cellStyle name="_Column4_Usage &amp; Revenue - October 2009 Aus adj_S&amp;D Analysis" xfId="1208"/>
    <cellStyle name="_Column4_USAGE Actual" xfId="1209"/>
    <cellStyle name="_Column4_Voice Organics" xfId="1210"/>
    <cellStyle name="_Column5" xfId="1211"/>
    <cellStyle name="_Column5 2" xfId="6494"/>
    <cellStyle name="_Column5 3" xfId="6777"/>
    <cellStyle name="_Column5_01 Quarterly revenue" xfId="7480"/>
    <cellStyle name="_Column5_02 Regional results" xfId="8407"/>
    <cellStyle name="_Column5_05 Half-year regional analysis" xfId="8460"/>
    <cellStyle name="_Column5_090526 Suggested european reports and 1B" xfId="1212"/>
    <cellStyle name="_Column5_2.4-Stat P&amp;L" xfId="1213"/>
    <cellStyle name="_Column5_2+10 CEO Country review template v1" xfId="1214"/>
    <cellStyle name="_Column5_3Yr Flash 1" xfId="1215"/>
    <cellStyle name="_Column5_Appendix 1b 3yr review metrics " xfId="1216"/>
    <cellStyle name="_Column5_Business Consumer Feb 2009" xfId="1217"/>
    <cellStyle name="_Column5_Cashflow - July 2009" xfId="1218"/>
    <cellStyle name="_Column5_Copy of Comparatives April 2007 Budget HC" xfId="1219"/>
    <cellStyle name="_Column5_Dashboard" xfId="1220"/>
    <cellStyle name="_Column5_DATA Actual" xfId="1221"/>
    <cellStyle name="_Column5_DATA Actual_DATA Cumulative" xfId="1222"/>
    <cellStyle name="_Column5_DATA Actual_DATA Monthly" xfId="1223"/>
    <cellStyle name="_Column5_DATA Actual_DATA Walks" xfId="1224"/>
    <cellStyle name="_Column5_DATA Actual_Regional Data v1" xfId="1225"/>
    <cellStyle name="_Column5_DATA Budget" xfId="1226"/>
    <cellStyle name="_Column5_DATA Cumulative" xfId="1227"/>
    <cellStyle name="_Column5_DATA Forecast" xfId="1228"/>
    <cellStyle name="_Column5_DATA Lastyr" xfId="1229"/>
    <cellStyle name="_Column5_DATA Lastyr_restate" xfId="1230"/>
    <cellStyle name="_Column5_DATA LYR_RESTATE" xfId="1231"/>
    <cellStyle name="_Column5_DATA Monthly" xfId="1232"/>
    <cellStyle name="_Column5_DATA Walks" xfId="1233"/>
    <cellStyle name="_Column5_Ess_5+7F 2010_11 v4 FINAL" xfId="1234"/>
    <cellStyle name="_Column5_Ess_Overview" xfId="1235"/>
    <cellStyle name="_Column5_Financial overview" xfId="1236"/>
    <cellStyle name="_Column5_Group Dashboard - January 2011 28Feb" xfId="1237"/>
    <cellStyle name="_Column5_Group Dashboard - Model Templates" xfId="1238"/>
    <cellStyle name="_Column5_HFM DATA" xfId="1239"/>
    <cellStyle name="_Column5_ICR Report - Trial Final" xfId="1240"/>
    <cellStyle name="_Column5_Opco Business page" xfId="1241"/>
    <cellStyle name="_Column5_Opco Cons Cont page" xfId="1242"/>
    <cellStyle name="_Column5_OpCo Page" xfId="1243"/>
    <cellStyle name="_Column5_OpCo table" xfId="1244"/>
    <cellStyle name="_Column5_OpCo table Business" xfId="1245"/>
    <cellStyle name="_Column5_OpCo table Cons Cont" xfId="1246"/>
    <cellStyle name="_Column5_Regional" xfId="1247"/>
    <cellStyle name="_Column5_Regional Data v1" xfId="1248"/>
    <cellStyle name="_Column5_Usage &amp; Revenue - October 2009 Aus adj" xfId="1249"/>
    <cellStyle name="_Column5_USAGE Actual" xfId="1250"/>
    <cellStyle name="_Column5_Voice Organics" xfId="1251"/>
    <cellStyle name="_Column6" xfId="1252"/>
    <cellStyle name="_Column6 2" xfId="6495"/>
    <cellStyle name="_Column6 3" xfId="6778"/>
    <cellStyle name="_Column6_01 Quarterly revenue" xfId="7481"/>
    <cellStyle name="_Column6_02 Regional results" xfId="8408"/>
    <cellStyle name="_Column6_05 Half-year regional analysis" xfId="8461"/>
    <cellStyle name="_Column6_090526 Suggested european reports and 1B" xfId="1253"/>
    <cellStyle name="_Column6_2.4-Stat P&amp;L" xfId="1254"/>
    <cellStyle name="_Column6_2+10 CEO Country review template v1" xfId="1255"/>
    <cellStyle name="_Column6_3Yr Flash 1" xfId="1256"/>
    <cellStyle name="_Column6_Appendix 1b 3yr review metrics " xfId="1257"/>
    <cellStyle name="_Column6_Business Consumer Feb 2009" xfId="1258"/>
    <cellStyle name="_Column6_Cashflow - July 2009" xfId="1259"/>
    <cellStyle name="_Column6_Copy of Comparatives April 2007 Budget HC" xfId="1260"/>
    <cellStyle name="_Column6_Dashboard" xfId="1261"/>
    <cellStyle name="_Column6_DATA Actual" xfId="1262"/>
    <cellStyle name="_Column6_DATA Actual_DATA Cumulative" xfId="1263"/>
    <cellStyle name="_Column6_DATA Actual_DATA Monthly" xfId="1264"/>
    <cellStyle name="_Column6_DATA Actual_DATA Walks" xfId="1265"/>
    <cellStyle name="_Column6_DATA Actual_Regional Data v1" xfId="1266"/>
    <cellStyle name="_Column6_DATA Budget" xfId="1267"/>
    <cellStyle name="_Column6_DATA Cumulative" xfId="1268"/>
    <cellStyle name="_Column6_DATA Forecast" xfId="1269"/>
    <cellStyle name="_Column6_DATA Lastyr" xfId="1270"/>
    <cellStyle name="_Column6_DATA Lastyr_restate" xfId="1271"/>
    <cellStyle name="_Column6_DATA LYR_RESTATE" xfId="1272"/>
    <cellStyle name="_Column6_DATA Monthly" xfId="1273"/>
    <cellStyle name="_Column6_DATA Walks" xfId="1274"/>
    <cellStyle name="_Column6_Ess_5+7F 2010_11 v4 FINAL" xfId="1275"/>
    <cellStyle name="_Column6_Ess_Overview" xfId="1276"/>
    <cellStyle name="_Column6_Financial overview" xfId="1277"/>
    <cellStyle name="_Column6_Group Dashboard - January 2011 28Feb" xfId="1278"/>
    <cellStyle name="_Column6_Group Dashboard - Model Templates" xfId="1279"/>
    <cellStyle name="_Column6_HFM DATA" xfId="1280"/>
    <cellStyle name="_Column6_ICR Report - Trial Final" xfId="1281"/>
    <cellStyle name="_Column6_Opco Business page" xfId="1282"/>
    <cellStyle name="_Column6_Opco Cons Cont page" xfId="1283"/>
    <cellStyle name="_Column6_OpCo Page" xfId="1284"/>
    <cellStyle name="_Column6_OpCo table" xfId="1285"/>
    <cellStyle name="_Column6_OpCo table Business" xfId="1286"/>
    <cellStyle name="_Column6_OpCo table Cons Cont" xfId="1287"/>
    <cellStyle name="_Column6_Regional" xfId="1288"/>
    <cellStyle name="_Column6_Regional Data v1" xfId="1289"/>
    <cellStyle name="_Column6_Usage &amp; Revenue - October 2009 Aus adj" xfId="1290"/>
    <cellStyle name="_Column6_USAGE Actual" xfId="1291"/>
    <cellStyle name="_Column6_Voice Organics" xfId="1292"/>
    <cellStyle name="_Column7" xfId="1293"/>
    <cellStyle name="_Column7 2" xfId="6498"/>
    <cellStyle name="_Column7 3" xfId="6779"/>
    <cellStyle name="_Column7_01 Quarterly revenue" xfId="7483"/>
    <cellStyle name="_Column7_02 Regional results" xfId="8409"/>
    <cellStyle name="_Column7_05 Half-year regional analysis" xfId="8462"/>
    <cellStyle name="_Column7_090526 Suggested european reports and 1B" xfId="1294"/>
    <cellStyle name="_Column7_090526 Suggested european reports and 1B_Copy of FY 11-12 Cost Review - ET Budget Version" xfId="1295"/>
    <cellStyle name="_Column7_090526 Suggested european reports and 1B_DW Opex  FTE Analysis (HFM) - 9+15F" xfId="1296"/>
    <cellStyle name="_Column7_090526 Suggested european reports and 1B_FY 11-12 Cost Review - Budget Version 3" xfId="1297"/>
    <cellStyle name="_Column7_090526 Suggested european reports and 1B_FY 11-12 Opex Analysis - September 2011" xfId="1298"/>
    <cellStyle name="_Column7_090526 Suggested european reports and 1B_FY 11-12 Opex Analysis - September 2011.xls V3" xfId="1299"/>
    <cellStyle name="_Column7_090526 Suggested european reports and 1B_HFM DATA" xfId="1300"/>
    <cellStyle name="_Column7_090526 Suggested european reports and 1B_S&amp;D Analysis" xfId="1301"/>
    <cellStyle name="_Column7_090526 Suggested european reports and 1B_Workings" xfId="1302"/>
    <cellStyle name="_Column7_090526 Suggested european reports and 1B_Workings_Copy of FY 11-12 Cost Review - ET Budget Version" xfId="1303"/>
    <cellStyle name="_Column7_090526 Suggested european reports and 1B_Workings_DW Opex  FTE Analysis (HFM) - 9+15F" xfId="1304"/>
    <cellStyle name="_Column7_090526 Suggested european reports and 1B_Workings_FY 11-12 Cost Review - Budget Version 3" xfId="1305"/>
    <cellStyle name="_Column7_090526 Suggested european reports and 1B_Workings_FY 11-12 Opex Analysis - September 2011" xfId="1306"/>
    <cellStyle name="_Column7_090526 Suggested european reports and 1B_Workings_FY 11-12 Opex Analysis - September 2011.xls V3" xfId="1307"/>
    <cellStyle name="_Column7_090526 Suggested european reports and 1B_Workings_HFM DATA" xfId="1308"/>
    <cellStyle name="_Column7_090526 Suggested european reports and 1B_Workings_S&amp;D Analysis" xfId="1309"/>
    <cellStyle name="_Column7_2.4-Stat P&amp;L" xfId="1310"/>
    <cellStyle name="_Column7_2.4-Stat P&amp;L_Copy of FY 11-12 Cost Review - ET Budget Version" xfId="1311"/>
    <cellStyle name="_Column7_2.4-Stat P&amp;L_DW Opex  FTE Analysis (HFM) - 9+15F" xfId="1312"/>
    <cellStyle name="_Column7_2.4-Stat P&amp;L_FY 11-12 Cost Review - Budget Version 3" xfId="1313"/>
    <cellStyle name="_Column7_2.4-Stat P&amp;L_FY 11-12 Opex Analysis - September 2011" xfId="1314"/>
    <cellStyle name="_Column7_2.4-Stat P&amp;L_FY 11-12 Opex Analysis - September 2011.xls V3" xfId="1315"/>
    <cellStyle name="_Column7_2.4-Stat P&amp;L_HFM DATA" xfId="1316"/>
    <cellStyle name="_Column7_2.4-Stat P&amp;L_S&amp;D Analysis" xfId="1317"/>
    <cellStyle name="_Column7_2+10 CEO Country review template v1" xfId="1318"/>
    <cellStyle name="_Column7_2+10 CEO Country review template v1_Copy of FY 11-12 Cost Review - ET Budget Version" xfId="1319"/>
    <cellStyle name="_Column7_2+10 CEO Country review template v1_DW Opex  FTE Analysis (HFM) - 9+15F" xfId="1320"/>
    <cellStyle name="_Column7_2+10 CEO Country review template v1_FY 11-12 Cost Review - Budget Version 3" xfId="1321"/>
    <cellStyle name="_Column7_2+10 CEO Country review template v1_FY 11-12 Opex Analysis - September 2011" xfId="1322"/>
    <cellStyle name="_Column7_2+10 CEO Country review template v1_FY 11-12 Opex Analysis - September 2011.xls V3" xfId="1323"/>
    <cellStyle name="_Column7_2+10 CEO Country review template v1_HFM DATA" xfId="1324"/>
    <cellStyle name="_Column7_2+10 CEO Country review template v1_OUTPUT" xfId="1325"/>
    <cellStyle name="_Column7_2+10 CEO Country review template v1_Q1 11-12" xfId="1326"/>
    <cellStyle name="_Column7_2+10 CEO Country review template v1_Q1 12-13 (2)" xfId="1327"/>
    <cellStyle name="_Column7_2+10 CEO Country review template v1_S&amp;D Analysis" xfId="1328"/>
    <cellStyle name="_Column7_2+10 CEO Country review template v1_Workings" xfId="1329"/>
    <cellStyle name="_Column7_2+10 CEO Country review template v1_Workings_Copy of FY 11-12 Cost Review - ET Budget Version" xfId="1330"/>
    <cellStyle name="_Column7_2+10 CEO Country review template v1_Workings_DW Opex  FTE Analysis (HFM) - 9+15F" xfId="1331"/>
    <cellStyle name="_Column7_2+10 CEO Country review template v1_Workings_FY 11-12 Cost Review - Budget Version 3" xfId="1332"/>
    <cellStyle name="_Column7_2+10 CEO Country review template v1_Workings_FY 11-12 Opex Analysis - September 2011" xfId="1333"/>
    <cellStyle name="_Column7_2+10 CEO Country review template v1_Workings_FY 11-12 Opex Analysis - September 2011.xls V3" xfId="1334"/>
    <cellStyle name="_Column7_2+10 CEO Country review template v1_Workings_HFM DATA" xfId="1335"/>
    <cellStyle name="_Column7_2+10 CEO Country review template v1_Workings_S&amp;D Analysis" xfId="1336"/>
    <cellStyle name="_Column7_3Yr Flash 1" xfId="1337"/>
    <cellStyle name="_Column7_3Yr Flash 1_Copy of FY 11-12 Cost Review - ET Budget Version" xfId="1338"/>
    <cellStyle name="_Column7_3Yr Flash 1_DW Opex  FTE Analysis (HFM) - 9+15F" xfId="1339"/>
    <cellStyle name="_Column7_3Yr Flash 1_FY 11-12 Cost Review - Budget Version 3" xfId="1340"/>
    <cellStyle name="_Column7_3Yr Flash 1_FY 11-12 Opex Analysis - September 2011" xfId="1341"/>
    <cellStyle name="_Column7_3Yr Flash 1_FY 11-12 Opex Analysis - September 2011.xls V3" xfId="1342"/>
    <cellStyle name="_Column7_3Yr Flash 1_HFM DATA" xfId="1343"/>
    <cellStyle name="_Column7_3Yr Flash 1_S&amp;D Analysis" xfId="1344"/>
    <cellStyle name="_Column7_3Yr Flash 1_Workings" xfId="1345"/>
    <cellStyle name="_Column7_3Yr Flash 1_Workings_Copy of FY 11-12 Cost Review - ET Budget Version" xfId="1346"/>
    <cellStyle name="_Column7_3Yr Flash 1_Workings_DW Opex  FTE Analysis (HFM) - 9+15F" xfId="1347"/>
    <cellStyle name="_Column7_3Yr Flash 1_Workings_FY 11-12 Cost Review - Budget Version 3" xfId="1348"/>
    <cellStyle name="_Column7_3Yr Flash 1_Workings_FY 11-12 Opex Analysis - September 2011" xfId="1349"/>
    <cellStyle name="_Column7_3Yr Flash 1_Workings_FY 11-12 Opex Analysis - September 2011.xls V3" xfId="1350"/>
    <cellStyle name="_Column7_3Yr Flash 1_Workings_HFM DATA" xfId="1351"/>
    <cellStyle name="_Column7_3Yr Flash 1_Workings_S&amp;D Analysis" xfId="1352"/>
    <cellStyle name="_Column7_Appendix 1b 3yr review metrics " xfId="1353"/>
    <cellStyle name="_Column7_Appendix 1b 3yr review metrics _Copy of FY 11-12 Cost Review - ET Budget Version" xfId="1354"/>
    <cellStyle name="_Column7_Appendix 1b 3yr review metrics _DW Opex  FTE Analysis (HFM) - 9+15F" xfId="1355"/>
    <cellStyle name="_Column7_Appendix 1b 3yr review metrics _FY 11-12 Cost Review - Budget Version 3" xfId="1356"/>
    <cellStyle name="_Column7_Appendix 1b 3yr review metrics _FY 11-12 Opex Analysis - September 2011" xfId="1357"/>
    <cellStyle name="_Column7_Appendix 1b 3yr review metrics _FY 11-12 Opex Analysis - September 2011.xls V3" xfId="1358"/>
    <cellStyle name="_Column7_Appendix 1b 3yr review metrics _HFM DATA" xfId="1359"/>
    <cellStyle name="_Column7_Appendix 1b 3yr review metrics _S&amp;D Analysis" xfId="1360"/>
    <cellStyle name="_Column7_Appendix 1b 3yr review metrics _Workings" xfId="1361"/>
    <cellStyle name="_Column7_Appendix 1b 3yr review metrics _Workings_Copy of FY 11-12 Cost Review - ET Budget Version" xfId="1362"/>
    <cellStyle name="_Column7_Appendix 1b 3yr review metrics _Workings_DW Opex  FTE Analysis (HFM) - 9+15F" xfId="1363"/>
    <cellStyle name="_Column7_Appendix 1b 3yr review metrics _Workings_FY 11-12 Cost Review - Budget Version 3" xfId="1364"/>
    <cellStyle name="_Column7_Appendix 1b 3yr review metrics _Workings_FY 11-12 Opex Analysis - September 2011" xfId="1365"/>
    <cellStyle name="_Column7_Appendix 1b 3yr review metrics _Workings_FY 11-12 Opex Analysis - September 2011.xls V3" xfId="1366"/>
    <cellStyle name="_Column7_Appendix 1b 3yr review metrics _Workings_HFM DATA" xfId="1367"/>
    <cellStyle name="_Column7_Appendix 1b 3yr review metrics _Workings_S&amp;D Analysis" xfId="1368"/>
    <cellStyle name="_Column7_Business Consumer Feb 2009" xfId="1369"/>
    <cellStyle name="_Column7_Business Consumer Feb 2009_Copy of FY 11-12 Cost Review - ET Budget Version" xfId="1370"/>
    <cellStyle name="_Column7_Business Consumer Feb 2009_DW Opex  FTE Analysis (HFM) - 9+15F" xfId="1371"/>
    <cellStyle name="_Column7_Business Consumer Feb 2009_FY 11-12 Cost Review - Budget Version 3" xfId="1372"/>
    <cellStyle name="_Column7_Business Consumer Feb 2009_FY 11-12 Opex Analysis - September 2011" xfId="1373"/>
    <cellStyle name="_Column7_Business Consumer Feb 2009_FY 11-12 Opex Analysis - September 2011.xls V3" xfId="1374"/>
    <cellStyle name="_Column7_Business Consumer Feb 2009_HFM DATA" xfId="1375"/>
    <cellStyle name="_Column7_Business Consumer Feb 2009_S&amp;D Analysis" xfId="1376"/>
    <cellStyle name="_Column7_Cashflow - July 2009" xfId="1377"/>
    <cellStyle name="_Column7_Cashflow - July 2009_Copy of FY 11-12 Cost Review - ET Budget Version" xfId="1378"/>
    <cellStyle name="_Column7_Cashflow - July 2009_DW Opex  FTE Analysis (HFM) - 9+15F" xfId="1379"/>
    <cellStyle name="_Column7_Cashflow - July 2009_FY 11-12 Cost Review - Budget Version 3" xfId="1380"/>
    <cellStyle name="_Column7_Cashflow - July 2009_FY 11-12 Opex Analysis - September 2011" xfId="1381"/>
    <cellStyle name="_Column7_Cashflow - July 2009_FY 11-12 Opex Analysis - September 2011.xls V3" xfId="1382"/>
    <cellStyle name="_Column7_Cashflow - July 2009_HFM DATA" xfId="1383"/>
    <cellStyle name="_Column7_Cashflow - July 2009_S&amp;D Analysis" xfId="1384"/>
    <cellStyle name="_Column7_Copy of Comparatives April 2007 Budget HC" xfId="1385"/>
    <cellStyle name="_Column7_Copy of Comparatives April 2007 Budget HC_Copy of FY 11-12 Cost Review - ET Budget Version" xfId="1386"/>
    <cellStyle name="_Column7_Copy of Comparatives April 2007 Budget HC_DW Opex  FTE Analysis (HFM) - 9+15F" xfId="1387"/>
    <cellStyle name="_Column7_Copy of Comparatives April 2007 Budget HC_FY 11-12 Cost Review - Budget Version 3" xfId="1388"/>
    <cellStyle name="_Column7_Copy of Comparatives April 2007 Budget HC_FY 11-12 Opex Analysis - September 2011" xfId="1389"/>
    <cellStyle name="_Column7_Copy of Comparatives April 2007 Budget HC_FY 11-12 Opex Analysis - September 2011.xls V3" xfId="1390"/>
    <cellStyle name="_Column7_Copy of Comparatives April 2007 Budget HC_HFM DATA" xfId="1391"/>
    <cellStyle name="_Column7_Copy of Comparatives April 2007 Budget HC_S&amp;D Analysis" xfId="1392"/>
    <cellStyle name="_Column7_Copy of FY 11-12 Cost Review - ET Budget Version" xfId="1393"/>
    <cellStyle name="_Column7_Dashboard" xfId="1394"/>
    <cellStyle name="_Column7_Dashboard_Copy of FY 11-12 Cost Review - ET Budget Version" xfId="1395"/>
    <cellStyle name="_Column7_Dashboard_DW Opex  FTE Analysis (HFM) - 9+15F" xfId="1396"/>
    <cellStyle name="_Column7_Dashboard_FY 11-12 Cost Review - Budget Version 3" xfId="1397"/>
    <cellStyle name="_Column7_Dashboard_FY 11-12 Opex Analysis - September 2011" xfId="1398"/>
    <cellStyle name="_Column7_Dashboard_FY 11-12 Opex Analysis - September 2011.xls V3" xfId="1399"/>
    <cellStyle name="_Column7_Dashboard_HFM DATA" xfId="1400"/>
    <cellStyle name="_Column7_Dashboard_S&amp;D Analysis" xfId="1401"/>
    <cellStyle name="_Column7_DATA Actual" xfId="1402"/>
    <cellStyle name="_Column7_DATA Actual_Copy of FY 11-12 Cost Review - ET Budget Version" xfId="1403"/>
    <cellStyle name="_Column7_DATA Actual_DATA Cumulative" xfId="1404"/>
    <cellStyle name="_Column7_DATA Actual_DATA Cumulative_Copy of FY 11-12 Cost Review - ET Budget Version" xfId="1405"/>
    <cellStyle name="_Column7_DATA Actual_DATA Cumulative_DW Opex  FTE Analysis (HFM) - 9+15F" xfId="1406"/>
    <cellStyle name="_Column7_DATA Actual_DATA Cumulative_FY 11-12 Cost Review - Budget Version 3" xfId="1407"/>
    <cellStyle name="_Column7_DATA Actual_DATA Cumulative_FY 11-12 Opex Analysis - September 2011" xfId="1408"/>
    <cellStyle name="_Column7_DATA Actual_DATA Cumulative_FY 11-12 Opex Analysis - September 2011.xls V3" xfId="1409"/>
    <cellStyle name="_Column7_DATA Actual_DATA Cumulative_HFM DATA" xfId="1410"/>
    <cellStyle name="_Column7_DATA Actual_DATA Cumulative_S&amp;D Analysis" xfId="1411"/>
    <cellStyle name="_Column7_DATA Actual_DATA Monthly" xfId="1412"/>
    <cellStyle name="_Column7_DATA Actual_DATA Monthly_Copy of FY 11-12 Cost Review - ET Budget Version" xfId="1413"/>
    <cellStyle name="_Column7_DATA Actual_DATA Monthly_DW Opex  FTE Analysis (HFM) - 9+15F" xfId="1414"/>
    <cellStyle name="_Column7_DATA Actual_DATA Monthly_FY 11-12 Cost Review - Budget Version 3" xfId="1415"/>
    <cellStyle name="_Column7_DATA Actual_DATA Monthly_FY 11-12 Opex Analysis - September 2011" xfId="1416"/>
    <cellStyle name="_Column7_DATA Actual_DATA Monthly_FY 11-12 Opex Analysis - September 2011.xls V3" xfId="1417"/>
    <cellStyle name="_Column7_DATA Actual_DATA Monthly_HFM DATA" xfId="1418"/>
    <cellStyle name="_Column7_DATA Actual_DATA Monthly_S&amp;D Analysis" xfId="1419"/>
    <cellStyle name="_Column7_DATA Actual_DATA Walks" xfId="1420"/>
    <cellStyle name="_Column7_DATA Actual_DATA Walks_Copy of FY 11-12 Cost Review - ET Budget Version" xfId="1421"/>
    <cellStyle name="_Column7_DATA Actual_DATA Walks_DW Opex  FTE Analysis (HFM) - 9+15F" xfId="1422"/>
    <cellStyle name="_Column7_DATA Actual_DATA Walks_FY 11-12 Cost Review - Budget Version 3" xfId="1423"/>
    <cellStyle name="_Column7_DATA Actual_DATA Walks_FY 11-12 Opex Analysis - September 2011" xfId="1424"/>
    <cellStyle name="_Column7_DATA Actual_DATA Walks_FY 11-12 Opex Analysis - September 2011.xls V3" xfId="1425"/>
    <cellStyle name="_Column7_DATA Actual_DATA Walks_HFM DATA" xfId="1426"/>
    <cellStyle name="_Column7_DATA Actual_DATA Walks_S&amp;D Analysis" xfId="1427"/>
    <cellStyle name="_Column7_DATA Actual_DW Opex  FTE Analysis (HFM) - 9+15F" xfId="1428"/>
    <cellStyle name="_Column7_DATA Actual_FY 11-12 Cost Review - Budget Version 3" xfId="1429"/>
    <cellStyle name="_Column7_DATA Actual_FY 11-12 Opex Analysis - September 2011" xfId="1430"/>
    <cellStyle name="_Column7_DATA Actual_FY 11-12 Opex Analysis - September 2011.xls V3" xfId="1431"/>
    <cellStyle name="_Column7_DATA Actual_HFM DATA" xfId="1432"/>
    <cellStyle name="_Column7_DATA Actual_Regional Data v1" xfId="1433"/>
    <cellStyle name="_Column7_DATA Actual_Regional Data v1_Copy of FY 11-12 Cost Review - ET Budget Version" xfId="1434"/>
    <cellStyle name="_Column7_DATA Actual_Regional Data v1_DW Opex  FTE Analysis (HFM) - 9+15F" xfId="1435"/>
    <cellStyle name="_Column7_DATA Actual_Regional Data v1_FY 11-12 Cost Review - Budget Version 3" xfId="1436"/>
    <cellStyle name="_Column7_DATA Actual_Regional Data v1_FY 11-12 Opex Analysis - September 2011" xfId="1437"/>
    <cellStyle name="_Column7_DATA Actual_Regional Data v1_FY 11-12 Opex Analysis - September 2011.xls V3" xfId="1438"/>
    <cellStyle name="_Column7_DATA Actual_Regional Data v1_HFM DATA" xfId="1439"/>
    <cellStyle name="_Column7_DATA Actual_Regional Data v1_S&amp;D Analysis" xfId="1440"/>
    <cellStyle name="_Column7_DATA Actual_S&amp;D Analysis" xfId="1441"/>
    <cellStyle name="_Column7_DATA Budget" xfId="1442"/>
    <cellStyle name="_Column7_DATA Budget_Copy of FY 11-12 Cost Review - ET Budget Version" xfId="1443"/>
    <cellStyle name="_Column7_DATA Budget_DW Opex  FTE Analysis (HFM) - 9+15F" xfId="1444"/>
    <cellStyle name="_Column7_DATA Budget_FY 11-12 Cost Review - Budget Version 3" xfId="1445"/>
    <cellStyle name="_Column7_DATA Budget_FY 11-12 Opex Analysis - September 2011" xfId="1446"/>
    <cellStyle name="_Column7_DATA Budget_FY 11-12 Opex Analysis - September 2011.xls V3" xfId="1447"/>
    <cellStyle name="_Column7_DATA Budget_HFM DATA" xfId="1448"/>
    <cellStyle name="_Column7_DATA Budget_S&amp;D Analysis" xfId="1449"/>
    <cellStyle name="_Column7_DATA Cumulative" xfId="1450"/>
    <cellStyle name="_Column7_DATA Cumulative_Copy of FY 11-12 Cost Review - ET Budget Version" xfId="1451"/>
    <cellStyle name="_Column7_DATA Cumulative_DW Opex  FTE Analysis (HFM) - 9+15F" xfId="1452"/>
    <cellStyle name="_Column7_DATA Cumulative_FY 11-12 Cost Review - Budget Version 3" xfId="1453"/>
    <cellStyle name="_Column7_DATA Cumulative_FY 11-12 Opex Analysis - September 2011" xfId="1454"/>
    <cellStyle name="_Column7_DATA Cumulative_FY 11-12 Opex Analysis - September 2011.xls V3" xfId="1455"/>
    <cellStyle name="_Column7_DATA Cumulative_HFM DATA" xfId="1456"/>
    <cellStyle name="_Column7_DATA Cumulative_S&amp;D Analysis" xfId="1457"/>
    <cellStyle name="_Column7_DATA Forecast" xfId="1458"/>
    <cellStyle name="_Column7_DATA Forecast_Copy of FY 11-12 Cost Review - ET Budget Version" xfId="1459"/>
    <cellStyle name="_Column7_DATA Forecast_DW Opex  FTE Analysis (HFM) - 9+15F" xfId="1460"/>
    <cellStyle name="_Column7_DATA Forecast_FY 11-12 Cost Review - Budget Version 3" xfId="1461"/>
    <cellStyle name="_Column7_DATA Forecast_FY 11-12 Opex Analysis - September 2011" xfId="1462"/>
    <cellStyle name="_Column7_DATA Forecast_FY 11-12 Opex Analysis - September 2011.xls V3" xfId="1463"/>
    <cellStyle name="_Column7_DATA Forecast_HFM DATA" xfId="1464"/>
    <cellStyle name="_Column7_DATA Forecast_S&amp;D Analysis" xfId="1465"/>
    <cellStyle name="_Column7_DATA Lastyr" xfId="1466"/>
    <cellStyle name="_Column7_DATA Lastyr_Copy of FY 11-12 Cost Review - ET Budget Version" xfId="1467"/>
    <cellStyle name="_Column7_DATA Lastyr_DW Opex  FTE Analysis (HFM) - 9+15F" xfId="1468"/>
    <cellStyle name="_Column7_DATA Lastyr_FY 11-12 Cost Review - Budget Version 3" xfId="1469"/>
    <cellStyle name="_Column7_DATA Lastyr_FY 11-12 Opex Analysis - September 2011" xfId="1470"/>
    <cellStyle name="_Column7_DATA Lastyr_FY 11-12 Opex Analysis - September 2011.xls V3" xfId="1471"/>
    <cellStyle name="_Column7_DATA Lastyr_HFM DATA" xfId="1472"/>
    <cellStyle name="_Column7_DATA Lastyr_S&amp;D Analysis" xfId="1473"/>
    <cellStyle name="_Column7_DATA Monthly" xfId="1474"/>
    <cellStyle name="_Column7_DW Opex  FTE Analysis (HFM) - 9+15F" xfId="1475"/>
    <cellStyle name="_Column7_Ess_5+7F 2010_11 v4 FINAL" xfId="1476"/>
    <cellStyle name="_Column7_Ess_5+7F 2010_11 v4 FINAL_Copy of FY 11-12 Cost Review - ET Budget Version" xfId="1477"/>
    <cellStyle name="_Column7_Ess_5+7F 2010_11 v4 FINAL_DW Opex  FTE Analysis (HFM) - 9+15F" xfId="1478"/>
    <cellStyle name="_Column7_Ess_5+7F 2010_11 v4 FINAL_FY 11-12 Cost Review - Budget Version 3" xfId="1479"/>
    <cellStyle name="_Column7_Ess_5+7F 2010_11 v4 FINAL_FY 11-12 Opex Analysis - September 2011" xfId="1480"/>
    <cellStyle name="_Column7_Ess_5+7F 2010_11 v4 FINAL_FY 11-12 Opex Analysis - September 2011.xls V3" xfId="1481"/>
    <cellStyle name="_Column7_Ess_5+7F 2010_11 v4 FINAL_HFM DATA" xfId="1482"/>
    <cellStyle name="_Column7_Ess_5+7F 2010_11 v4 FINAL_S&amp;D Analysis" xfId="1483"/>
    <cellStyle name="_Column7_Ess_5+7F 2010_11 v4 FINAL_Workings" xfId="1484"/>
    <cellStyle name="_Column7_Ess_5+7F 2010_11 v4 FINAL_Workings_Copy of FY 11-12 Cost Review - ET Budget Version" xfId="1485"/>
    <cellStyle name="_Column7_Ess_5+7F 2010_11 v4 FINAL_Workings_DW Opex  FTE Analysis (HFM) - 9+15F" xfId="1486"/>
    <cellStyle name="_Column7_Ess_5+7F 2010_11 v4 FINAL_Workings_FY 11-12 Cost Review - Budget Version 3" xfId="1487"/>
    <cellStyle name="_Column7_Ess_5+7F 2010_11 v4 FINAL_Workings_FY 11-12 Opex Analysis - September 2011" xfId="1488"/>
    <cellStyle name="_Column7_Ess_5+7F 2010_11 v4 FINAL_Workings_FY 11-12 Opex Analysis - September 2011.xls V3" xfId="1489"/>
    <cellStyle name="_Column7_Ess_5+7F 2010_11 v4 FINAL_Workings_HFM DATA" xfId="1490"/>
    <cellStyle name="_Column7_Ess_5+7F 2010_11 v4 FINAL_Workings_S&amp;D Analysis" xfId="1491"/>
    <cellStyle name="_Column7_Ess_Overview" xfId="1492"/>
    <cellStyle name="_Column7_Ess_Overview_Copy of FY 11-12 Cost Review - ET Budget Version" xfId="1493"/>
    <cellStyle name="_Column7_Ess_Overview_DW Opex  FTE Analysis (HFM) - 9+15F" xfId="1494"/>
    <cellStyle name="_Column7_Ess_Overview_FY 11-12 Cost Review - Budget Version 3" xfId="1495"/>
    <cellStyle name="_Column7_Ess_Overview_FY 11-12 Opex Analysis - September 2011" xfId="1496"/>
    <cellStyle name="_Column7_Ess_Overview_FY 11-12 Opex Analysis - September 2011.xls V3" xfId="1497"/>
    <cellStyle name="_Column7_Ess_Overview_HFM DATA" xfId="1498"/>
    <cellStyle name="_Column7_Ess_Overview_S&amp;D Analysis" xfId="1499"/>
    <cellStyle name="_Column7_Ess_Overview_Workings" xfId="1500"/>
    <cellStyle name="_Column7_Ess_Overview_Workings_Copy of FY 11-12 Cost Review - ET Budget Version" xfId="1501"/>
    <cellStyle name="_Column7_Ess_Overview_Workings_DW Opex  FTE Analysis (HFM) - 9+15F" xfId="1502"/>
    <cellStyle name="_Column7_Ess_Overview_Workings_FY 11-12 Cost Review - Budget Version 3" xfId="1503"/>
    <cellStyle name="_Column7_Ess_Overview_Workings_FY 11-12 Opex Analysis - September 2011" xfId="1504"/>
    <cellStyle name="_Column7_Ess_Overview_Workings_FY 11-12 Opex Analysis - September 2011.xls V3" xfId="1505"/>
    <cellStyle name="_Column7_Ess_Overview_Workings_HFM DATA" xfId="1506"/>
    <cellStyle name="_Column7_Ess_Overview_Workings_S&amp;D Analysis" xfId="1507"/>
    <cellStyle name="_Column7_Financial overview" xfId="1508"/>
    <cellStyle name="_Column7_Financial overview_Copy of FY 11-12 Cost Review - ET Budget Version" xfId="1509"/>
    <cellStyle name="_Column7_Financial overview_DW Opex  FTE Analysis (HFM) - 9+15F" xfId="1510"/>
    <cellStyle name="_Column7_Financial overview_FY 11-12 Cost Review - Budget Version 3" xfId="1511"/>
    <cellStyle name="_Column7_Financial overview_FY 11-12 Opex Analysis - September 2011" xfId="1512"/>
    <cellStyle name="_Column7_Financial overview_FY 11-12 Opex Analysis - September 2011.xls V3" xfId="1513"/>
    <cellStyle name="_Column7_Financial overview_HFM DATA" xfId="1514"/>
    <cellStyle name="_Column7_Financial overview_S&amp;D Analysis" xfId="1515"/>
    <cellStyle name="_Column7_Financial overview_Workings" xfId="1516"/>
    <cellStyle name="_Column7_Financial overview_Workings_Copy of FY 11-12 Cost Review - ET Budget Version" xfId="1517"/>
    <cellStyle name="_Column7_Financial overview_Workings_DW Opex  FTE Analysis (HFM) - 9+15F" xfId="1518"/>
    <cellStyle name="_Column7_Financial overview_Workings_FY 11-12 Cost Review - Budget Version 3" xfId="1519"/>
    <cellStyle name="_Column7_Financial overview_Workings_FY 11-12 Opex Analysis - September 2011" xfId="1520"/>
    <cellStyle name="_Column7_Financial overview_Workings_FY 11-12 Opex Analysis - September 2011.xls V3" xfId="1521"/>
    <cellStyle name="_Column7_Financial overview_Workings_HFM DATA" xfId="1522"/>
    <cellStyle name="_Column7_Financial overview_Workings_S&amp;D Analysis" xfId="1523"/>
    <cellStyle name="_Column7_FY 11-12 Cost Review - Budget Version 3" xfId="1524"/>
    <cellStyle name="_Column7_FY 11-12 Opex Analysis - September 2011" xfId="1525"/>
    <cellStyle name="_Column7_FY 11-12 Opex Analysis - September 2011.xls V3" xfId="1526"/>
    <cellStyle name="_Column7_GO Opex entities 160507-V1" xfId="1527"/>
    <cellStyle name="_Column7_GO Opex entities 160507-V1_20091209APME 1a DB Financial Overview" xfId="1528"/>
    <cellStyle name="_Column7_GO Opex entities 160507-V1_20091209APME 1a DB Financial Overview_HFM DATA" xfId="1529"/>
    <cellStyle name="_Column7_GO Opex entities 160507-V1_20091209APME 1a DB Financial Overview_Workings" xfId="1530"/>
    <cellStyle name="_Column7_GO Opex entities 160507-V1_20091209APME 1a DB Financial Overview_Workings_HFM DATA" xfId="1531"/>
    <cellStyle name="_Column7_GO Opex entities 160507-V1_Appendix 1a Part 2 v5 BMS fix" xfId="1532"/>
    <cellStyle name="_Column7_GO Opex entities 160507-V1_Appendix 1a Part 2 v5 BMS fix_HFM DATA" xfId="1533"/>
    <cellStyle name="_Column7_GO Opex entities 160507-V1_Appendix 1a Part 2 v5 BMS fix_Workings" xfId="1534"/>
    <cellStyle name="_Column7_GO Opex entities 160507-V1_Appendix 1a Part 2 v5 BMS fix_Workings_HFM DATA" xfId="1535"/>
    <cellStyle name="_Column7_GO Opex entities 160507-V1_Control" xfId="1536"/>
    <cellStyle name="_Column7_GO Opex entities 160507-V1_Control_HFM DATA" xfId="1537"/>
    <cellStyle name="_Column7_GO Opex entities 160507-V1_Control_Workings" xfId="1538"/>
    <cellStyle name="_Column7_GO Opex entities 160507-V1_Control_Workings_HFM DATA" xfId="1539"/>
    <cellStyle name="_Column7_GO Opex entities 160507-V1_Ess_Offnet" xfId="1540"/>
    <cellStyle name="_Column7_GO Opex entities 160507-V1_Ess_Offnet_HFM DATA" xfId="1541"/>
    <cellStyle name="_Column7_GO Opex entities 160507-V1_Ess_Offnet_New Appendix 1A - part 2 FINAL modified 0403" xfId="1542"/>
    <cellStyle name="_Column7_GO Opex entities 160507-V1_Ess_Offnet_New Appendix 1A - part 2 FINAL modified 0403_HFM DATA" xfId="1543"/>
    <cellStyle name="_Column7_GO Opex entities 160507-V1_Ess_Offnet_New Appendix 1A - part 2 FINAL modified 0403_Workings" xfId="1544"/>
    <cellStyle name="_Column7_GO Opex entities 160507-V1_Ess_Offnet_New Appendix 1A - part 2 FINAL modified 0403_Workings_HFM DATA" xfId="1545"/>
    <cellStyle name="_Column7_GO Opex entities 160507-V1_Ess_Offnet_Workings" xfId="1546"/>
    <cellStyle name="_Column7_GO Opex entities 160507-V1_Ess_Offnet_Workings_HFM DATA" xfId="1547"/>
    <cellStyle name="_Column7_GO Opex entities 160507-V1_HFM DATA" xfId="1548"/>
    <cellStyle name="_Column7_GO Opex entities 160507-V1_New Appendix 1A - part 1 FINAL modified 0403" xfId="1549"/>
    <cellStyle name="_Column7_GO Opex entities 160507-V1_New Appendix 1A - part 1 FINAL modified 0403_HFM DATA" xfId="1550"/>
    <cellStyle name="_Column7_GO Opex entities 160507-V1_New Appendix 1A - part 1 FINAL modified 0403_Workings" xfId="1551"/>
    <cellStyle name="_Column7_GO Opex entities 160507-V1_New Appendix 1A - part 1 FINAL modified 0403_Workings_HFM DATA" xfId="1552"/>
    <cellStyle name="_Column7_GO Opex entities 160507-V1_Workings" xfId="1553"/>
    <cellStyle name="_Column7_GO Opex entities 160507-V1_Workings_HFM DATA" xfId="1554"/>
    <cellStyle name="_Column7_Group Dashboard - January 2011 28Feb" xfId="1555"/>
    <cellStyle name="_Column7_Group Dashboard - Model Templates" xfId="1556"/>
    <cellStyle name="_Column7_HFM DATA" xfId="1557"/>
    <cellStyle name="_Column7_HFM DATA_1" xfId="1558"/>
    <cellStyle name="_Column7_HFM DATA_2" xfId="1559"/>
    <cellStyle name="_Column7_HFM DATA_Copy of FY 11-12 Cost Review - ET Budget Version" xfId="1560"/>
    <cellStyle name="_Column7_HFM DATA_DW Opex  FTE Analysis (HFM) - 9+15F" xfId="1561"/>
    <cellStyle name="_Column7_HFM DATA_FY 11-12 Cost Review - Budget Version 3" xfId="1562"/>
    <cellStyle name="_Column7_HFM DATA_FY 11-12 Opex Analysis - September 2011" xfId="1563"/>
    <cellStyle name="_Column7_HFM DATA_FY 11-12 Opex Analysis - September 2011.xls V3" xfId="1564"/>
    <cellStyle name="_Column7_HFM DATA_HFM DATA" xfId="1565"/>
    <cellStyle name="_Column7_HFM DATA_HFM DATA_1" xfId="1566"/>
    <cellStyle name="_Column7_HFM DATA_OUTPUT" xfId="1567"/>
    <cellStyle name="_Column7_HFM DATA_S&amp;D Analysis" xfId="1568"/>
    <cellStyle name="_Column7_ICR Report - Trial Final" xfId="1569"/>
    <cellStyle name="_Column7_ICR Report - Trial Final_Copy of FY 11-12 Cost Review - ET Budget Version" xfId="1570"/>
    <cellStyle name="_Column7_ICR Report - Trial Final_DW Opex  FTE Analysis (HFM) - 9+15F" xfId="1571"/>
    <cellStyle name="_Column7_ICR Report - Trial Final_FY 11-12 Cost Review - Budget Version 3" xfId="1572"/>
    <cellStyle name="_Column7_ICR Report - Trial Final_FY 11-12 Opex Analysis - September 2011" xfId="1573"/>
    <cellStyle name="_Column7_ICR Report - Trial Final_FY 11-12 Opex Analysis - September 2011.xls V3" xfId="1574"/>
    <cellStyle name="_Column7_ICR Report - Trial Final_HFM DATA" xfId="1575"/>
    <cellStyle name="_Column7_ICR Report - Trial Final_S&amp;D Analysis" xfId="1576"/>
    <cellStyle name="_Column7_ICR Report - Trial Final_Workings" xfId="1577"/>
    <cellStyle name="_Column7_ICR Report - Trial Final_Workings_Copy of FY 11-12 Cost Review - ET Budget Version" xfId="1578"/>
    <cellStyle name="_Column7_ICR Report - Trial Final_Workings_DW Opex  FTE Analysis (HFM) - 9+15F" xfId="1579"/>
    <cellStyle name="_Column7_ICR Report - Trial Final_Workings_FY 11-12 Cost Review - Budget Version 3" xfId="1580"/>
    <cellStyle name="_Column7_ICR Report - Trial Final_Workings_FY 11-12 Opex Analysis - September 2011" xfId="1581"/>
    <cellStyle name="_Column7_ICR Report - Trial Final_Workings_FY 11-12 Opex Analysis - September 2011.xls V3" xfId="1582"/>
    <cellStyle name="_Column7_ICR Report - Trial Final_Workings_HFM DATA" xfId="1583"/>
    <cellStyle name="_Column7_ICR Report - Trial Final_Workings_S&amp;D Analysis" xfId="1584"/>
    <cellStyle name="_Column7_Opco Business page" xfId="1585"/>
    <cellStyle name="_Column7_Opco Business page_Copy of FY 11-12 Cost Review - ET Budget Version" xfId="1586"/>
    <cellStyle name="_Column7_Opco Business page_DW Opex  FTE Analysis (HFM) - 9+15F" xfId="1587"/>
    <cellStyle name="_Column7_Opco Business page_FY 11-12 Cost Review - Budget Version 3" xfId="1588"/>
    <cellStyle name="_Column7_Opco Business page_FY 11-12 Opex Analysis - September 2011" xfId="1589"/>
    <cellStyle name="_Column7_Opco Business page_FY 11-12 Opex Analysis - September 2011.xls V3" xfId="1590"/>
    <cellStyle name="_Column7_Opco Business page_HFM DATA" xfId="1591"/>
    <cellStyle name="_Column7_Opco Business page_S&amp;D Analysis" xfId="1592"/>
    <cellStyle name="_Column7_Opco Business page_Workings" xfId="1593"/>
    <cellStyle name="_Column7_Opco Business page_Workings_Copy of FY 11-12 Cost Review - ET Budget Version" xfId="1594"/>
    <cellStyle name="_Column7_Opco Business page_Workings_DW Opex  FTE Analysis (HFM) - 9+15F" xfId="1595"/>
    <cellStyle name="_Column7_Opco Business page_Workings_FY 11-12 Cost Review - Budget Version 3" xfId="1596"/>
    <cellStyle name="_Column7_Opco Business page_Workings_FY 11-12 Opex Analysis - September 2011" xfId="1597"/>
    <cellStyle name="_Column7_Opco Business page_Workings_FY 11-12 Opex Analysis - September 2011.xls V3" xfId="1598"/>
    <cellStyle name="_Column7_Opco Business page_Workings_HFM DATA" xfId="1599"/>
    <cellStyle name="_Column7_Opco Business page_Workings_S&amp;D Analysis" xfId="1600"/>
    <cellStyle name="_Column7_Opco Cons Cont page" xfId="1601"/>
    <cellStyle name="_Column7_Opco Cons Cont page_Copy of FY 11-12 Cost Review - ET Budget Version" xfId="1602"/>
    <cellStyle name="_Column7_Opco Cons Cont page_DW Opex  FTE Analysis (HFM) - 9+15F" xfId="1603"/>
    <cellStyle name="_Column7_Opco Cons Cont page_FY 11-12 Cost Review - Budget Version 3" xfId="1604"/>
    <cellStyle name="_Column7_Opco Cons Cont page_FY 11-12 Opex Analysis - September 2011" xfId="1605"/>
    <cellStyle name="_Column7_Opco Cons Cont page_FY 11-12 Opex Analysis - September 2011.xls V3" xfId="1606"/>
    <cellStyle name="_Column7_Opco Cons Cont page_HFM DATA" xfId="1607"/>
    <cellStyle name="_Column7_Opco Cons Cont page_S&amp;D Analysis" xfId="1608"/>
    <cellStyle name="_Column7_Opco Cons Cont page_Workings" xfId="1609"/>
    <cellStyle name="_Column7_Opco Cons Cont page_Workings_Copy of FY 11-12 Cost Review - ET Budget Version" xfId="1610"/>
    <cellStyle name="_Column7_Opco Cons Cont page_Workings_DW Opex  FTE Analysis (HFM) - 9+15F" xfId="1611"/>
    <cellStyle name="_Column7_Opco Cons Cont page_Workings_FY 11-12 Cost Review - Budget Version 3" xfId="1612"/>
    <cellStyle name="_Column7_Opco Cons Cont page_Workings_FY 11-12 Opex Analysis - September 2011" xfId="1613"/>
    <cellStyle name="_Column7_Opco Cons Cont page_Workings_FY 11-12 Opex Analysis - September 2011.xls V3" xfId="1614"/>
    <cellStyle name="_Column7_Opco Cons Cont page_Workings_HFM DATA" xfId="1615"/>
    <cellStyle name="_Column7_Opco Cons Cont page_Workings_S&amp;D Analysis" xfId="1616"/>
    <cellStyle name="_Column7_OpCo Page" xfId="1617"/>
    <cellStyle name="_Column7_OpCo Page_Copy of FY 11-12 Cost Review - ET Budget Version" xfId="1618"/>
    <cellStyle name="_Column7_OpCo Page_DW Opex  FTE Analysis (HFM) - 9+15F" xfId="1619"/>
    <cellStyle name="_Column7_OpCo Page_FY 11-12 Cost Review - Budget Version 3" xfId="1620"/>
    <cellStyle name="_Column7_OpCo Page_FY 11-12 Opex Analysis - September 2011" xfId="1621"/>
    <cellStyle name="_Column7_OpCo Page_FY 11-12 Opex Analysis - September 2011.xls V3" xfId="1622"/>
    <cellStyle name="_Column7_OpCo Page_HFM DATA" xfId="1623"/>
    <cellStyle name="_Column7_OpCo Page_S&amp;D Analysis" xfId="1624"/>
    <cellStyle name="_Column7_OpCo Page_Workings" xfId="1625"/>
    <cellStyle name="_Column7_OpCo Page_Workings_Copy of FY 11-12 Cost Review - ET Budget Version" xfId="1626"/>
    <cellStyle name="_Column7_OpCo Page_Workings_DW Opex  FTE Analysis (HFM) - 9+15F" xfId="1627"/>
    <cellStyle name="_Column7_OpCo Page_Workings_FY 11-12 Cost Review - Budget Version 3" xfId="1628"/>
    <cellStyle name="_Column7_OpCo Page_Workings_FY 11-12 Opex Analysis - September 2011" xfId="1629"/>
    <cellStyle name="_Column7_OpCo Page_Workings_FY 11-12 Opex Analysis - September 2011.xls V3" xfId="1630"/>
    <cellStyle name="_Column7_OpCo Page_Workings_HFM DATA" xfId="1631"/>
    <cellStyle name="_Column7_OpCo Page_Workings_S&amp;D Analysis" xfId="1632"/>
    <cellStyle name="_Column7_OpCo table" xfId="1633"/>
    <cellStyle name="_Column7_OpCo table Business" xfId="1634"/>
    <cellStyle name="_Column7_OpCo table Business_Copy of FY 11-12 Cost Review - ET Budget Version" xfId="1635"/>
    <cellStyle name="_Column7_OpCo table Business_DW Opex  FTE Analysis (HFM) - 9+15F" xfId="1636"/>
    <cellStyle name="_Column7_OpCo table Business_FY 11-12 Cost Review - Budget Version 3" xfId="1637"/>
    <cellStyle name="_Column7_OpCo table Business_FY 11-12 Opex Analysis - September 2011" xfId="1638"/>
    <cellStyle name="_Column7_OpCo table Business_FY 11-12 Opex Analysis - September 2011.xls V3" xfId="1639"/>
    <cellStyle name="_Column7_OpCo table Business_HFM DATA" xfId="1640"/>
    <cellStyle name="_Column7_OpCo table Business_S&amp;D Analysis" xfId="1641"/>
    <cellStyle name="_Column7_OpCo table Business_Workings" xfId="1642"/>
    <cellStyle name="_Column7_OpCo table Business_Workings_Copy of FY 11-12 Cost Review - ET Budget Version" xfId="1643"/>
    <cellStyle name="_Column7_OpCo table Business_Workings_DW Opex  FTE Analysis (HFM) - 9+15F" xfId="1644"/>
    <cellStyle name="_Column7_OpCo table Business_Workings_FY 11-12 Cost Review - Budget Version 3" xfId="1645"/>
    <cellStyle name="_Column7_OpCo table Business_Workings_FY 11-12 Opex Analysis - September 2011" xfId="1646"/>
    <cellStyle name="_Column7_OpCo table Business_Workings_FY 11-12 Opex Analysis - September 2011.xls V3" xfId="1647"/>
    <cellStyle name="_Column7_OpCo table Business_Workings_HFM DATA" xfId="1648"/>
    <cellStyle name="_Column7_OpCo table Business_Workings_S&amp;D Analysis" xfId="1649"/>
    <cellStyle name="_Column7_OpCo table Cons Cont" xfId="1650"/>
    <cellStyle name="_Column7_OpCo table Cons Cont_Copy of FY 11-12 Cost Review - ET Budget Version" xfId="1651"/>
    <cellStyle name="_Column7_OpCo table Cons Cont_DW Opex  FTE Analysis (HFM) - 9+15F" xfId="1652"/>
    <cellStyle name="_Column7_OpCo table Cons Cont_FY 11-12 Cost Review - Budget Version 3" xfId="1653"/>
    <cellStyle name="_Column7_OpCo table Cons Cont_FY 11-12 Opex Analysis - September 2011" xfId="1654"/>
    <cellStyle name="_Column7_OpCo table Cons Cont_FY 11-12 Opex Analysis - September 2011.xls V3" xfId="1655"/>
    <cellStyle name="_Column7_OpCo table Cons Cont_HFM DATA" xfId="1656"/>
    <cellStyle name="_Column7_OpCo table Cons Cont_S&amp;D Analysis" xfId="1657"/>
    <cellStyle name="_Column7_OpCo table Cons Cont_Workings" xfId="1658"/>
    <cellStyle name="_Column7_OpCo table Cons Cont_Workings_Copy of FY 11-12 Cost Review - ET Budget Version" xfId="1659"/>
    <cellStyle name="_Column7_OpCo table Cons Cont_Workings_DW Opex  FTE Analysis (HFM) - 9+15F" xfId="1660"/>
    <cellStyle name="_Column7_OpCo table Cons Cont_Workings_FY 11-12 Cost Review - Budget Version 3" xfId="1661"/>
    <cellStyle name="_Column7_OpCo table Cons Cont_Workings_FY 11-12 Opex Analysis - September 2011" xfId="1662"/>
    <cellStyle name="_Column7_OpCo table Cons Cont_Workings_FY 11-12 Opex Analysis - September 2011.xls V3" xfId="1663"/>
    <cellStyle name="_Column7_OpCo table Cons Cont_Workings_HFM DATA" xfId="1664"/>
    <cellStyle name="_Column7_OpCo table Cons Cont_Workings_S&amp;D Analysis" xfId="1665"/>
    <cellStyle name="_Column7_OpCo table_Copy of FY 11-12 Cost Review - ET Budget Version" xfId="1666"/>
    <cellStyle name="_Column7_OpCo table_DW Opex  FTE Analysis (HFM) - 9+15F" xfId="1667"/>
    <cellStyle name="_Column7_OpCo table_FY 11-12 Cost Review - Budget Version 3" xfId="1668"/>
    <cellStyle name="_Column7_OpCo table_FY 11-12 Opex Analysis - September 2011" xfId="1669"/>
    <cellStyle name="_Column7_OpCo table_FY 11-12 Opex Analysis - September 2011.xls V3" xfId="1670"/>
    <cellStyle name="_Column7_OpCo table_HFM DATA" xfId="1671"/>
    <cellStyle name="_Column7_OpCo table_S&amp;D Analysis" xfId="1672"/>
    <cellStyle name="_Column7_OpCo table_Workings" xfId="1673"/>
    <cellStyle name="_Column7_OpCo table_Workings_Copy of FY 11-12 Cost Review - ET Budget Version" xfId="1674"/>
    <cellStyle name="_Column7_OpCo table_Workings_DW Opex  FTE Analysis (HFM) - 9+15F" xfId="1675"/>
    <cellStyle name="_Column7_OpCo table_Workings_FY 11-12 Cost Review - Budget Version 3" xfId="1676"/>
    <cellStyle name="_Column7_OpCo table_Workings_FY 11-12 Opex Analysis - September 2011" xfId="1677"/>
    <cellStyle name="_Column7_OpCo table_Workings_FY 11-12 Opex Analysis - September 2011.xls V3" xfId="1678"/>
    <cellStyle name="_Column7_OpCo table_Workings_HFM DATA" xfId="1679"/>
    <cellStyle name="_Column7_OpCo table_Workings_S&amp;D Analysis" xfId="1680"/>
    <cellStyle name="_Column7_OUTPUT" xfId="1681"/>
    <cellStyle name="_Column7_Q1 11-12" xfId="1682"/>
    <cellStyle name="_Column7_Q1 12-13 (2)" xfId="1683"/>
    <cellStyle name="_Column7_Regional" xfId="1684"/>
    <cellStyle name="_Column7_Regional_Copy of FY 11-12 Cost Review - ET Budget Version" xfId="1685"/>
    <cellStyle name="_Column7_Regional_DW Opex  FTE Analysis (HFM) - 9+15F" xfId="1686"/>
    <cellStyle name="_Column7_Regional_FY 11-12 Cost Review - Budget Version 3" xfId="1687"/>
    <cellStyle name="_Column7_Regional_FY 11-12 Opex Analysis - September 2011" xfId="1688"/>
    <cellStyle name="_Column7_Regional_FY 11-12 Opex Analysis - September 2011.xls V3" xfId="1689"/>
    <cellStyle name="_Column7_Regional_HFM DATA" xfId="1690"/>
    <cellStyle name="_Column7_Regional_S&amp;D Analysis" xfId="1691"/>
    <cellStyle name="_Column7_S&amp;D Analysis" xfId="1692"/>
    <cellStyle name="_Column7_Workings" xfId="1693"/>
    <cellStyle name="_Column7_Workings_Copy of FY 11-12 Cost Review - ET Budget Version" xfId="1694"/>
    <cellStyle name="_Column7_Workings_DW Opex  FTE Analysis (HFM) - 9+15F" xfId="1695"/>
    <cellStyle name="_Column7_Workings_FY 11-12 Cost Review - Budget Version 3" xfId="1696"/>
    <cellStyle name="_Column7_Workings_FY 11-12 Opex Analysis - September 2011" xfId="1697"/>
    <cellStyle name="_Column7_Workings_FY 11-12 Opex Analysis - September 2011.xls V3" xfId="1698"/>
    <cellStyle name="_Column7_Workings_HFM DATA" xfId="1699"/>
    <cellStyle name="_Column7_Workings_S&amp;D Analysis" xfId="1700"/>
    <cellStyle name="_Comma" xfId="1701"/>
    <cellStyle name="_Comma_bls roic_GermanyHo" xfId="1702"/>
    <cellStyle name="_Comma_bls roic_GermanyHo_Entities" xfId="1703"/>
    <cellStyle name="_Comma_bls roic_GermanyHo_Entities 2" xfId="6502"/>
    <cellStyle name="_Comma_bls roic_GermanyHo_Entities 3" xfId="6780"/>
    <cellStyle name="_Comma_bls roic_GermanyHo_Entities_01 Quarterly revenue" xfId="7496"/>
    <cellStyle name="_Comma_bls roic_GermanyHo_Entities_02 Regional results" xfId="8410"/>
    <cellStyle name="_Comma_bls roic_GermanyHo_Entities_05 Half-year regional analysis" xfId="8463"/>
    <cellStyle name="_Comma_bls roic_GermanyHo_Entities_Flash - December 2010" xfId="1704"/>
    <cellStyle name="_Comma_bls roic_GermanyHo_Entities_HFM DATA" xfId="1705"/>
    <cellStyle name="_Comma_bls roic_GermanyHo_Entities_IGT forecast" xfId="1706"/>
    <cellStyle name="_Comma_bls roic_GermanyHo_Entities_Jun 09 Ext 2 values" xfId="6503"/>
    <cellStyle name="_Comma_bls roic_GermanyHo_Entities_LY" xfId="1707"/>
    <cellStyle name="_Comma_bls roic_GermanyHo_Opex&amp;Capex" xfId="1708"/>
    <cellStyle name="_Comma_Entities" xfId="1709"/>
    <cellStyle name="_Comma_Entities 2" xfId="6781"/>
    <cellStyle name="_Comma_FT-6June2001_GermanyHo" xfId="1710"/>
    <cellStyle name="_Comma_FT-6June2001_GermanyHo_Entities" xfId="1711"/>
    <cellStyle name="_Comma_FT-6June2001_GermanyHo_Opex&amp;Capex" xfId="1712"/>
    <cellStyle name="_Comma_FT-6June2001_GermanyHo_Opex&amp;Capex_20091209APME 1a DB Financial Overview" xfId="1713"/>
    <cellStyle name="_Comma_FT-6June2001_GermanyHo_Opex&amp;Capex_Control" xfId="1714"/>
    <cellStyle name="_Comma_FT-6June2001_GermanyHo_Opex&amp;Capex_Ess_Offnet" xfId="1715"/>
    <cellStyle name="_Comma_FT-6June2001_GermanyHo_Opex&amp;Capex_Manual Inputs" xfId="1716"/>
    <cellStyle name="_Comma_FT-6June2001_GermanyHo_Opex&amp;Capex_New Appendix 1A - part 1 FINAL modified 0403" xfId="1717"/>
    <cellStyle name="_Comma_FT-6June2001_GermanyHo_Opex&amp;Capex_New Appendix 1A - part 2 FINAL modified 0403" xfId="1718"/>
    <cellStyle name="_Comma_FT-6June2001_GermanyHo_Opex&amp;Capex_New Appendix 1A - Part2-v10" xfId="1719"/>
    <cellStyle name="_Comma_FT-6June2001_GermanyHo_Opex&amp;Capex_Proforma" xfId="1720"/>
    <cellStyle name="_Comma_GermanyHo" xfId="1721"/>
    <cellStyle name="_Comma_GermanyHo_Entities" xfId="1722"/>
    <cellStyle name="_Comma_Logic Changes" xfId="1723"/>
    <cellStyle name="_Comma_Opex&amp;Capex" xfId="1724"/>
    <cellStyle name="_Comma_Sheet1_1" xfId="1725"/>
    <cellStyle name="_Comma_Supplementary input" xfId="1726"/>
    <cellStyle name="_Competitor list" xfId="1727"/>
    <cellStyle name="_Consolidation version new v3" xfId="1728"/>
    <cellStyle name="_Currency" xfId="1729"/>
    <cellStyle name="_Currency_2+10 CEO Country review template v1" xfId="1730"/>
    <cellStyle name="_Currency_2+10 CEO Country review template v1_Sheet1" xfId="1731"/>
    <cellStyle name="_Currency_Betas and WACC_GermanyHo" xfId="1732"/>
    <cellStyle name="_Currency_Betas and WACC_GermanyHo_Sheet1" xfId="1733"/>
    <cellStyle name="_Currency_bls roic_GermanyHo" xfId="1734"/>
    <cellStyle name="_Currency_bls roic_GermanyHo_Sheet1" xfId="1735"/>
    <cellStyle name="_Currency_BLS_GermanyHo" xfId="1736"/>
    <cellStyle name="_Currency_BLS_GermanyHo_Sheet1" xfId="1737"/>
    <cellStyle name="_Currency_Book1_2+10 CEO Country review template v1" xfId="1738"/>
    <cellStyle name="_Currency_Book1_Jazztel model 16DP3-Exhibits_Orange-Mar01" xfId="1739"/>
    <cellStyle name="_Currency_Book1_Jazztel model 16DP3-Exhibits_Orange-Mar01 2" xfId="6782"/>
    <cellStyle name="_Currency_Book1_Jazztel model 16DP3-Exhibits_T_MOBIL2_GermanyHo" xfId="1740"/>
    <cellStyle name="_Currency_Book1_Jazztel model 16DP3-Exhibits_T_MOBIL2_GermanyHo_Sheet1" xfId="1741"/>
    <cellStyle name="_Currency_Book1_Jazztel model 16DP3-Exhibits_T_MOBIL2_Orange-May01_GermanyHo" xfId="1742"/>
    <cellStyle name="_Currency_Book1_Jazztel model 16DP3-Exhibits_T_MOBIL2_Orange-May01_GermanyHo_Sheet1" xfId="1743"/>
    <cellStyle name="_Currency_Book1_Jazztel model 18DP-exhibits_GermanyHo" xfId="1744"/>
    <cellStyle name="_Currency_Book1_Jazztel model 18DP-exhibits_GermanyHo_Sheet1" xfId="1745"/>
    <cellStyle name="_Currency_Book1_Jazztel model 18DP-exhibits_GermanyHo_Sheet1_20091209APME 1a DB Financial Overview" xfId="1746"/>
    <cellStyle name="_Currency_Book1_Jazztel model 18DP-exhibits_GermanyHo_Sheet1_Control" xfId="1747"/>
    <cellStyle name="_Currency_Book1_Jazztel model 18DP-exhibits_GermanyHo_Sheet1_Ess_Offnet" xfId="1748"/>
    <cellStyle name="_Currency_Book1_Jazztel model 18DP-exhibits_GermanyHo_Sheet1_Manual Inputs" xfId="1749"/>
    <cellStyle name="_Currency_Book1_Jazztel model 18DP-exhibits_GermanyHo_Sheet1_New Appendix 1A - part 1 FINAL modified 0403" xfId="1750"/>
    <cellStyle name="_Currency_Book1_Jazztel model 18DP-exhibits_GermanyHo_Sheet1_New Appendix 1A - part 2 FINAL modified 0403" xfId="1751"/>
    <cellStyle name="_Currency_Book1_Jazztel model 18DP-exhibits_GermanyHo_Sheet1_New Appendix 1A - Part2-v10" xfId="1752"/>
    <cellStyle name="_Currency_Book1_Jazztel model 18DP-exhibits_GermanyHo_Sheet1_Proforma" xfId="1753"/>
    <cellStyle name="_Currency_Book1_Orange-Sep01_GermanyHo" xfId="1754"/>
    <cellStyle name="_Currency_Sheet1" xfId="1755"/>
    <cellStyle name="_CurrencySpace_bls roic_GermanyHo" xfId="1756"/>
    <cellStyle name="_CurrencySpace_bls roic_GermanyHo_Sheet1" xfId="1757"/>
    <cellStyle name="_CurrencySpace_Combined Estimates Model 02" xfId="1758"/>
    <cellStyle name="_CurrencySpace_Combined Estimates Model 02 2" xfId="6783"/>
    <cellStyle name="_CurrencySpace_VZW HC LRP05-6 valuation" xfId="1759"/>
    <cellStyle name="_Data" xfId="1760"/>
    <cellStyle name="_Data 2" xfId="6504"/>
    <cellStyle name="_Data 3" xfId="6784"/>
    <cellStyle name="_Data_01 Quarterly revenue" xfId="6955"/>
    <cellStyle name="_Data_01 Quarterly revenue 2" xfId="9286"/>
    <cellStyle name="_Data_01 Quarterly revenue 3" xfId="7500"/>
    <cellStyle name="_Data_01 Quarterly revenue_02 Regional results" xfId="8412"/>
    <cellStyle name="_Data_01 Quarterly revenue_05 Half-year regional analysis" xfId="8465"/>
    <cellStyle name="_Data_01 Quarterly revenue_1" xfId="7501"/>
    <cellStyle name="_Data_02 Regional results" xfId="8411"/>
    <cellStyle name="_Data_05 Half-year regional analysis" xfId="8464"/>
    <cellStyle name="_Data_090526 Suggested european reports and 1B" xfId="1761"/>
    <cellStyle name="_Data_090526 Suggested european reports and 1B_HFM DATA" xfId="1762"/>
    <cellStyle name="_Data_090526 Suggested european reports and 1B_S&amp;D Analysis" xfId="1763"/>
    <cellStyle name="_Data_2.4-Stat P&amp;L" xfId="1764"/>
    <cellStyle name="_Data_2.4-Stat P&amp;L 2" xfId="6785"/>
    <cellStyle name="_Data_2.4-Stat P&amp;L_01 Quarterly revenue" xfId="6956"/>
    <cellStyle name="_Data_2.4-Stat P&amp;L_02 Regional results" xfId="8413"/>
    <cellStyle name="_Data_2.4-Stat P&amp;L_05 Half-year regional analysis" xfId="8466"/>
    <cellStyle name="_Data_2.4-Stat P&amp;L_Data Summary" xfId="6982"/>
    <cellStyle name="_Data_2.4-Stat P&amp;L_FY 2014" xfId="6679"/>
    <cellStyle name="_Data_2.4-Stat P&amp;L_FY 2015" xfId="6704"/>
    <cellStyle name="_Data_2.4-Stat P&amp;L_FY 2016" xfId="6729"/>
    <cellStyle name="_Data_2.4-Stat P&amp;L_HFM DATA" xfId="1765"/>
    <cellStyle name="_Data_2.4-Stat P&amp;L_S&amp;D Analysis" xfId="1766"/>
    <cellStyle name="_Data_2+10 CEO Country review template v1" xfId="1767"/>
    <cellStyle name="_Data_2+10 CEO Country review template v1_HFM DATA" xfId="1768"/>
    <cellStyle name="_Data_2+10 CEO Country review template v1_OUTPUT" xfId="1769"/>
    <cellStyle name="_Data_2+10 CEO Country review template v1_Q1 11-12" xfId="1770"/>
    <cellStyle name="_Data_2+10 CEO Country review template v1_Q1 12-13 (2)" xfId="1771"/>
    <cellStyle name="_Data_2+10 CEO Country review template v1_S&amp;D Analysis" xfId="1772"/>
    <cellStyle name="_Data_20091209APME 1a DB Financial Overview" xfId="1773"/>
    <cellStyle name="_Data_20091209APME 1a DB Financial Overview_HFM DATA" xfId="1774"/>
    <cellStyle name="_Data_20091209APME 1a DB Financial Overview_S&amp;D Analysis" xfId="1775"/>
    <cellStyle name="_Data_Appendix 1a DB part 2 v2" xfId="1776"/>
    <cellStyle name="_Data_Appendix 1a DB part 2 v2_20091209APME 1a DB Financial Overview" xfId="1777"/>
    <cellStyle name="_Data_Appendix 1a DB part 2 v2_20091209APME 1a DB Financial Overview_HFM DATA" xfId="1778"/>
    <cellStyle name="_Data_Appendix 1a DB part 2 v2_20091209APME 1a DB Financial Overview_HFM DATA_1" xfId="1779"/>
    <cellStyle name="_Data_Appendix 1a DB part 2 v2_20091209APME 1a DB Financial Overview_HFM DATA_HFM DATA" xfId="1780"/>
    <cellStyle name="_Data_Appendix 1a DB part 2 v2_20091209APME 1a DB Financial Overview_HFM DATA_S&amp;D Analysis" xfId="1781"/>
    <cellStyle name="_Data_Appendix 1a DB part 2 v2_20091209APME 1a DB Financial Overview_S&amp;D Analysis" xfId="1782"/>
    <cellStyle name="_Data_Appendix 1a DB part 2 v2_20091209APME 1a DB Financial Overview_Workings" xfId="1783"/>
    <cellStyle name="_Data_Appendix 1a DB part 2 v2_20091209APME 1a DB Financial Overview_Workings_HFM DATA" xfId="1784"/>
    <cellStyle name="_Data_Appendix 1a DB part 2 v2_20091209APME 1a DB Financial Overview_Workings_HFM DATA_1" xfId="1785"/>
    <cellStyle name="_Data_Appendix 1a DB part 2 v2_20091209APME 1a DB Financial Overview_Workings_HFM DATA_HFM DATA" xfId="1786"/>
    <cellStyle name="_Data_Appendix 1a DB part 2 v2_20091209APME 1a DB Financial Overview_Workings_HFM DATA_S&amp;D Analysis" xfId="1787"/>
    <cellStyle name="_Data_Appendix 1a DB part 2 v2_20091209APME 1a DB Financial Overview_Workings_S&amp;D Analysis" xfId="1788"/>
    <cellStyle name="_Data_Appendix 1a DB part 2 v2_Appendix 1a Part 2 v5 BMS fix" xfId="1789"/>
    <cellStyle name="_Data_Appendix 1a DB part 2 v2_Appendix 1a Part 2 v5 BMS fix_HFM DATA" xfId="1790"/>
    <cellStyle name="_Data_Appendix 1a DB part 2 v2_Appendix 1a Part 2 v5 BMS fix_HFM DATA_1" xfId="1791"/>
    <cellStyle name="_Data_Appendix 1a DB part 2 v2_Appendix 1a Part 2 v5 BMS fix_HFM DATA_HFM DATA" xfId="1792"/>
    <cellStyle name="_Data_Appendix 1a DB part 2 v2_Appendix 1a Part 2 v5 BMS fix_HFM DATA_S&amp;D Analysis" xfId="1793"/>
    <cellStyle name="_Data_Appendix 1a DB part 2 v2_Appendix 1a Part 2 v5 BMS fix_S&amp;D Analysis" xfId="1794"/>
    <cellStyle name="_Data_Appendix 1a DB part 2 v2_Appendix 1a Part 2 v5 BMS fix_Workings" xfId="1795"/>
    <cellStyle name="_Data_Appendix 1a DB part 2 v2_Appendix 1a Part 2 v5 BMS fix_Workings_HFM DATA" xfId="1796"/>
    <cellStyle name="_Data_Appendix 1a DB part 2 v2_Appendix 1a Part 2 v5 BMS fix_Workings_HFM DATA_1" xfId="1797"/>
    <cellStyle name="_Data_Appendix 1a DB part 2 v2_Appendix 1a Part 2 v5 BMS fix_Workings_HFM DATA_HFM DATA" xfId="1798"/>
    <cellStyle name="_Data_Appendix 1a DB part 2 v2_Appendix 1a Part 2 v5 BMS fix_Workings_HFM DATA_S&amp;D Analysis" xfId="1799"/>
    <cellStyle name="_Data_Appendix 1a DB part 2 v2_Appendix 1a Part 2 v5 BMS fix_Workings_S&amp;D Analysis" xfId="1800"/>
    <cellStyle name="_Data_Appendix 1a DB part 2 v2_Control" xfId="1801"/>
    <cellStyle name="_Data_Appendix 1a DB part 2 v2_Control_HFM DATA" xfId="1802"/>
    <cellStyle name="_Data_Appendix 1a DB part 2 v2_Control_HFM DATA_1" xfId="1803"/>
    <cellStyle name="_Data_Appendix 1a DB part 2 v2_Control_HFM DATA_HFM DATA" xfId="1804"/>
    <cellStyle name="_Data_Appendix 1a DB part 2 v2_Control_HFM DATA_S&amp;D Analysis" xfId="1805"/>
    <cellStyle name="_Data_Appendix 1a DB part 2 v2_Control_S&amp;D Analysis" xfId="1806"/>
    <cellStyle name="_Data_Appendix 1a DB part 2 v2_Control_Workings" xfId="1807"/>
    <cellStyle name="_Data_Appendix 1a DB part 2 v2_Control_Workings_HFM DATA" xfId="1808"/>
    <cellStyle name="_Data_Appendix 1a DB part 2 v2_Control_Workings_HFM DATA_1" xfId="1809"/>
    <cellStyle name="_Data_Appendix 1a DB part 2 v2_Control_Workings_HFM DATA_HFM DATA" xfId="1810"/>
    <cellStyle name="_Data_Appendix 1a DB part 2 v2_Control_Workings_HFM DATA_S&amp;D Analysis" xfId="1811"/>
    <cellStyle name="_Data_Appendix 1a DB part 2 v2_Control_Workings_S&amp;D Analysis" xfId="1812"/>
    <cellStyle name="_Data_Appendix 1a DB part 2 v2_Ess_Offnet" xfId="1813"/>
    <cellStyle name="_Data_Appendix 1a DB part 2 v2_Ess_Offnet_HFM DATA" xfId="1814"/>
    <cellStyle name="_Data_Appendix 1a DB part 2 v2_Ess_Offnet_HFM DATA_1" xfId="1815"/>
    <cellStyle name="_Data_Appendix 1a DB part 2 v2_Ess_Offnet_HFM DATA_HFM DATA" xfId="1816"/>
    <cellStyle name="_Data_Appendix 1a DB part 2 v2_Ess_Offnet_HFM DATA_S&amp;D Analysis" xfId="1817"/>
    <cellStyle name="_Data_Appendix 1a DB part 2 v2_Ess_Offnet_New Appendix 1A - part 2 FINAL modified 0403" xfId="1818"/>
    <cellStyle name="_Data_Appendix 1a DB part 2 v2_Ess_Offnet_New Appendix 1A - part 2 FINAL modified 0403_HFM DATA" xfId="1819"/>
    <cellStyle name="_Data_Appendix 1a DB part 2 v2_Ess_Offnet_New Appendix 1A - part 2 FINAL modified 0403_HFM DATA_1" xfId="1820"/>
    <cellStyle name="_Data_Appendix 1a DB part 2 v2_Ess_Offnet_New Appendix 1A - part 2 FINAL modified 0403_HFM DATA_HFM DATA" xfId="1821"/>
    <cellStyle name="_Data_Appendix 1a DB part 2 v2_Ess_Offnet_New Appendix 1A - part 2 FINAL modified 0403_HFM DATA_S&amp;D Analysis" xfId="1822"/>
    <cellStyle name="_Data_Appendix 1a DB part 2 v2_Ess_Offnet_New Appendix 1A - part 2 FINAL modified 0403_S&amp;D Analysis" xfId="1823"/>
    <cellStyle name="_Data_Appendix 1a DB part 2 v2_Ess_Offnet_New Appendix 1A - part 2 FINAL modified 0403_Workings" xfId="1824"/>
    <cellStyle name="_Data_Appendix 1a DB part 2 v2_Ess_Offnet_New Appendix 1A - part 2 FINAL modified 0403_Workings_HFM DATA" xfId="1825"/>
    <cellStyle name="_Data_Appendix 1a DB part 2 v2_Ess_Offnet_New Appendix 1A - part 2 FINAL modified 0403_Workings_HFM DATA_1" xfId="1826"/>
    <cellStyle name="_Data_Appendix 1a DB part 2 v2_Ess_Offnet_New Appendix 1A - part 2 FINAL modified 0403_Workings_HFM DATA_HFM DATA" xfId="1827"/>
    <cellStyle name="_Data_Appendix 1a DB part 2 v2_Ess_Offnet_New Appendix 1A - part 2 FINAL modified 0403_Workings_HFM DATA_S&amp;D Analysis" xfId="1828"/>
    <cellStyle name="_Data_Appendix 1a DB part 2 v2_Ess_Offnet_New Appendix 1A - part 2 FINAL modified 0403_Workings_S&amp;D Analysis" xfId="1829"/>
    <cellStyle name="_Data_Appendix 1a DB part 2 v2_Ess_Offnet_S&amp;D Analysis" xfId="1830"/>
    <cellStyle name="_Data_Appendix 1a DB part 2 v2_Ess_Offnet_Workings" xfId="1831"/>
    <cellStyle name="_Data_Appendix 1a DB part 2 v2_Ess_Offnet_Workings_HFM DATA" xfId="1832"/>
    <cellStyle name="_Data_Appendix 1a DB part 2 v2_Ess_Offnet_Workings_HFM DATA_1" xfId="1833"/>
    <cellStyle name="_Data_Appendix 1a DB part 2 v2_Ess_Offnet_Workings_HFM DATA_HFM DATA" xfId="1834"/>
    <cellStyle name="_Data_Appendix 1a DB part 2 v2_Ess_Offnet_Workings_HFM DATA_S&amp;D Analysis" xfId="1835"/>
    <cellStyle name="_Data_Appendix 1a DB part 2 v2_Ess_Offnet_Workings_S&amp;D Analysis" xfId="1836"/>
    <cellStyle name="_Data_Appendix 1a DB part 2 v2_HFM DATA" xfId="1837"/>
    <cellStyle name="_Data_Appendix 1a DB part 2 v2_HFM DATA_1" xfId="1838"/>
    <cellStyle name="_Data_Appendix 1a DB part 2 v2_HFM DATA_HFM DATA" xfId="1839"/>
    <cellStyle name="_Data_Appendix 1a DB part 2 v2_HFM DATA_S&amp;D Analysis" xfId="1840"/>
    <cellStyle name="_Data_Appendix 1a DB part 2 v2_New Appendix 1A - part 1 FINAL modified 0403" xfId="1841"/>
    <cellStyle name="_Data_Appendix 1a DB part 2 v2_New Appendix 1A - part 1 FINAL modified 0403_HFM DATA" xfId="1842"/>
    <cellStyle name="_Data_Appendix 1a DB part 2 v2_New Appendix 1A - part 1 FINAL modified 0403_HFM DATA_1" xfId="1843"/>
    <cellStyle name="_Data_Appendix 1a DB part 2 v2_New Appendix 1A - part 1 FINAL modified 0403_HFM DATA_HFM DATA" xfId="1844"/>
    <cellStyle name="_Data_Appendix 1a DB part 2 v2_New Appendix 1A - part 1 FINAL modified 0403_HFM DATA_S&amp;D Analysis" xfId="1845"/>
    <cellStyle name="_Data_Appendix 1a DB part 2 v2_New Appendix 1A - part 1 FINAL modified 0403_S&amp;D Analysis" xfId="1846"/>
    <cellStyle name="_Data_Appendix 1a DB part 2 v2_New Appendix 1A - part 1 FINAL modified 0403_Workings" xfId="1847"/>
    <cellStyle name="_Data_Appendix 1a DB part 2 v2_New Appendix 1A - part 1 FINAL modified 0403_Workings_HFM DATA" xfId="1848"/>
    <cellStyle name="_Data_Appendix 1a DB part 2 v2_New Appendix 1A - part 1 FINAL modified 0403_Workings_HFM DATA_1" xfId="1849"/>
    <cellStyle name="_Data_Appendix 1a DB part 2 v2_New Appendix 1A - part 1 FINAL modified 0403_Workings_HFM DATA_HFM DATA" xfId="1850"/>
    <cellStyle name="_Data_Appendix 1a DB part 2 v2_New Appendix 1A - part 1 FINAL modified 0403_Workings_HFM DATA_S&amp;D Analysis" xfId="1851"/>
    <cellStyle name="_Data_Appendix 1a DB part 2 v2_New Appendix 1A - part 1 FINAL modified 0403_Workings_S&amp;D Analysis" xfId="1852"/>
    <cellStyle name="_Data_Appendix 1a DB part 2 v2_New Appendix 1A - part 1 v14" xfId="1853"/>
    <cellStyle name="_Data_Appendix 1a DB part 2 v2_New Appendix 1A - part 1 v14_HFM DATA" xfId="1854"/>
    <cellStyle name="_Data_Appendix 1a DB part 2 v2_New Appendix 1A - part 1 v14_HFM DATA_1" xfId="1855"/>
    <cellStyle name="_Data_Appendix 1a DB part 2 v2_New Appendix 1A - part 1 v14_HFM DATA_HFM DATA" xfId="1856"/>
    <cellStyle name="_Data_Appendix 1a DB part 2 v2_New Appendix 1A - part 1 v14_HFM DATA_S&amp;D Analysis" xfId="1857"/>
    <cellStyle name="_Data_Appendix 1a DB part 2 v2_New Appendix 1A - part 1 v14_S&amp;D Analysis" xfId="1858"/>
    <cellStyle name="_Data_Appendix 1a DB part 2 v2_New Appendix 1A - part 1 v14_Workings" xfId="1859"/>
    <cellStyle name="_Data_Appendix 1a DB part 2 v2_New Appendix 1A - part 1 v14_Workings_HFM DATA" xfId="1860"/>
    <cellStyle name="_Data_Appendix 1a DB part 2 v2_New Appendix 1A - part 1 v14_Workings_HFM DATA_1" xfId="1861"/>
    <cellStyle name="_Data_Appendix 1a DB part 2 v2_New Appendix 1A - part 1 v14_Workings_HFM DATA_HFM DATA" xfId="1862"/>
    <cellStyle name="_Data_Appendix 1a DB part 2 v2_New Appendix 1A - part 1 v14_Workings_HFM DATA_S&amp;D Analysis" xfId="1863"/>
    <cellStyle name="_Data_Appendix 1a DB part 2 v2_New Appendix 1A - part 1 v14_Workings_S&amp;D Analysis" xfId="1864"/>
    <cellStyle name="_Data_Appendix 1a DB part 2 v2_S&amp;D Analysis" xfId="1865"/>
    <cellStyle name="_Data_Appendix 1a DB part 2 v2_Workings" xfId="1866"/>
    <cellStyle name="_Data_Appendix 1a DB part 2 v2_Workings_HFM DATA" xfId="1867"/>
    <cellStyle name="_Data_Appendix 1a DB part 2 v2_Workings_HFM DATA_1" xfId="1868"/>
    <cellStyle name="_Data_Appendix 1a DB part 2 v2_Workings_HFM DATA_HFM DATA" xfId="1869"/>
    <cellStyle name="_Data_Appendix 1a DB part 2 v2_Workings_HFM DATA_S&amp;D Analysis" xfId="1870"/>
    <cellStyle name="_Data_Appendix 1a DB part 2 v2_Workings_S&amp;D Analysis" xfId="1871"/>
    <cellStyle name="_Data_Appendix 1a Part 2 DA v2" xfId="1872"/>
    <cellStyle name="_Data_Appendix 1a Part 2 DA v2_HFM DATA" xfId="1873"/>
    <cellStyle name="_Data_Appendix 1a Part 2 DA v2_HFM DATA_1" xfId="1874"/>
    <cellStyle name="_Data_Appendix 1a Part 2 DA v2_HFM DATA_HFM DATA" xfId="1875"/>
    <cellStyle name="_Data_Appendix 1a Part 2 DA v2_HFM DATA_S&amp;D Analysis" xfId="1876"/>
    <cellStyle name="_Data_Appendix 1a Part 2 DA v2_New Appendix 1A - part 2 FINAL modified 0403" xfId="1877"/>
    <cellStyle name="_Data_Appendix 1a Part 2 DA v2_New Appendix 1A - part 2 FINAL modified 0403_HFM DATA" xfId="1878"/>
    <cellStyle name="_Data_Appendix 1a Part 2 DA v2_New Appendix 1A - part 2 FINAL modified 0403_HFM DATA_1" xfId="1879"/>
    <cellStyle name="_Data_Appendix 1a Part 2 DA v2_New Appendix 1A - part 2 FINAL modified 0403_HFM DATA_HFM DATA" xfId="1880"/>
    <cellStyle name="_Data_Appendix 1a Part 2 DA v2_New Appendix 1A - part 2 FINAL modified 0403_HFM DATA_S&amp;D Analysis" xfId="1881"/>
    <cellStyle name="_Data_Appendix 1a Part 2 DA v2_New Appendix 1A - part 2 FINAL modified 0403_S&amp;D Analysis" xfId="1882"/>
    <cellStyle name="_Data_Appendix 1a Part 2 DA v2_New Appendix 1A - part 2 FINAL modified 0403_Workings" xfId="1883"/>
    <cellStyle name="_Data_Appendix 1a Part 2 DA v2_New Appendix 1A - part 2 FINAL modified 0403_Workings_HFM DATA" xfId="1884"/>
    <cellStyle name="_Data_Appendix 1a Part 2 DA v2_New Appendix 1A - part 2 FINAL modified 0403_Workings_HFM DATA_1" xfId="1885"/>
    <cellStyle name="_Data_Appendix 1a Part 2 DA v2_New Appendix 1A - part 2 FINAL modified 0403_Workings_HFM DATA_HFM DATA" xfId="1886"/>
    <cellStyle name="_Data_Appendix 1a Part 2 DA v2_New Appendix 1A - part 2 FINAL modified 0403_Workings_HFM DATA_S&amp;D Analysis" xfId="1887"/>
    <cellStyle name="_Data_Appendix 1a Part 2 DA v2_New Appendix 1A - part 2 FINAL modified 0403_Workings_S&amp;D Analysis" xfId="1888"/>
    <cellStyle name="_Data_Appendix 1a Part 2 DA v2_S&amp;D Analysis" xfId="1889"/>
    <cellStyle name="_Data_Appendix 1a Part 2 DA v2_Workings" xfId="1890"/>
    <cellStyle name="_Data_Appendix 1a Part 2 DA v2_Workings_HFM DATA" xfId="1891"/>
    <cellStyle name="_Data_Appendix 1a Part 2 DA v2_Workings_HFM DATA_1" xfId="1892"/>
    <cellStyle name="_Data_Appendix 1a Part 2 DA v2_Workings_HFM DATA_HFM DATA" xfId="1893"/>
    <cellStyle name="_Data_Appendix 1a Part 2 DA v2_Workings_HFM DATA_S&amp;D Analysis" xfId="1894"/>
    <cellStyle name="_Data_Appendix 1a Part 2 DA v2_Workings_S&amp;D Analysis" xfId="1895"/>
    <cellStyle name="_Data_Appendix 1a Part 2 v5 BMS fix" xfId="1896"/>
    <cellStyle name="_Data_Appendix 1a Part 2 v5 BMS fix_HFM DATA" xfId="1897"/>
    <cellStyle name="_Data_Appendix 1a Part 2 v5 BMS fix_HFM DATA_1" xfId="1898"/>
    <cellStyle name="_Data_Appendix 1a Part 2 v5 BMS fix_HFM DATA_HFM DATA" xfId="1899"/>
    <cellStyle name="_Data_Appendix 1a Part 2 v5 BMS fix_HFM DATA_S&amp;D Analysis" xfId="1900"/>
    <cellStyle name="_Data_Appendix 1a Part 2 v5 BMS fix_S&amp;D Analysis" xfId="1901"/>
    <cellStyle name="_Data_Appendix 1a Part 2 v5 BMS fix_Workings" xfId="1902"/>
    <cellStyle name="_Data_Appendix 1a Part 2 v5 BMS fix_Workings_HFM DATA" xfId="1903"/>
    <cellStyle name="_Data_Appendix 1a Part 2 v5 BMS fix_Workings_HFM DATA_1" xfId="1904"/>
    <cellStyle name="_Data_Appendix 1a Part 2 v5 BMS fix_Workings_HFM DATA_HFM DATA" xfId="1905"/>
    <cellStyle name="_Data_Appendix 1a Part 2 v5 BMS fix_Workings_HFM DATA_S&amp;D Analysis" xfId="1906"/>
    <cellStyle name="_Data_Appendix 1a Part 2 v5 BMS fix_Workings_S&amp;D Analysis" xfId="1907"/>
    <cellStyle name="_Data_Appendix 1b 3yr review metrics " xfId="1908"/>
    <cellStyle name="_Data_Appendix 1b 3yr review metrics _HFM DATA" xfId="1909"/>
    <cellStyle name="_Data_Appendix 1b 3yr review metrics _S&amp;D Analysis" xfId="1910"/>
    <cellStyle name="_Data_Cashflow - July 2009" xfId="1911"/>
    <cellStyle name="_Data_Control" xfId="1912"/>
    <cellStyle name="_Data_Control_HFM DATA" xfId="1913"/>
    <cellStyle name="_Data_Control_HFM DATA_1" xfId="1914"/>
    <cellStyle name="_Data_Control_HFM DATA_HFM DATA" xfId="1915"/>
    <cellStyle name="_Data_Control_HFM DATA_S&amp;D Analysis" xfId="1916"/>
    <cellStyle name="_Data_Control_S&amp;D Analysis" xfId="1917"/>
    <cellStyle name="_Data_Control_Workings" xfId="1918"/>
    <cellStyle name="_Data_Control_Workings_HFM DATA" xfId="1919"/>
    <cellStyle name="_Data_Control_Workings_HFM DATA_1" xfId="1920"/>
    <cellStyle name="_Data_Control_Workings_HFM DATA_HFM DATA" xfId="1921"/>
    <cellStyle name="_Data_Control_Workings_HFM DATA_S&amp;D Analysis" xfId="1922"/>
    <cellStyle name="_Data_Control_Workings_S&amp;D Analysis" xfId="1923"/>
    <cellStyle name="_Data_Copy of Comparatives April 2007 Budget HC" xfId="1924"/>
    <cellStyle name="_Data_Copy of Comparatives April 2007 Budget HC 2" xfId="6786"/>
    <cellStyle name="_Data_Copy of Comparatives April 2007 Budget HC_01 Quarterly revenue" xfId="6957"/>
    <cellStyle name="_Data_Copy of Comparatives April 2007 Budget HC_02 Regional results" xfId="8414"/>
    <cellStyle name="_Data_Copy of Comparatives April 2007 Budget HC_05 Half-year regional analysis" xfId="8467"/>
    <cellStyle name="_Data_Copy of Comparatives April 2007 Budget HC_Data Summary" xfId="6983"/>
    <cellStyle name="_Data_Copy of Comparatives April 2007 Budget HC_FY 2014" xfId="6680"/>
    <cellStyle name="_Data_Copy of Comparatives April 2007 Budget HC_FY 2015" xfId="6705"/>
    <cellStyle name="_Data_Copy of Comparatives April 2007 Budget HC_FY 2016" xfId="6730"/>
    <cellStyle name="_Data_Copy of Comparatives April 2007 Budget HC_HFM DATA" xfId="1925"/>
    <cellStyle name="_Data_Copy of Comparatives April 2007 Budget HC_HFM DATA_1" xfId="1926"/>
    <cellStyle name="_Data_Copy of Comparatives April 2007 Budget HC_HFM DATA_HFM DATA" xfId="1927"/>
    <cellStyle name="_Data_Copy of Comparatives April 2007 Budget HC_HFM DATA_S&amp;D Analysis" xfId="1928"/>
    <cellStyle name="_Data_Copy of Comparatives April 2007 Budget HC_S&amp;D Analysis" xfId="1929"/>
    <cellStyle name="_Data_Dashboard" xfId="1930"/>
    <cellStyle name="_Data_Dashboard 2" xfId="6787"/>
    <cellStyle name="_Data_Dashboard_01 Quarterly revenue" xfId="6958"/>
    <cellStyle name="_Data_Dashboard_02 Regional results" xfId="8415"/>
    <cellStyle name="_Data_Dashboard_05 Half-year regional analysis" xfId="8468"/>
    <cellStyle name="_Data_Dashboard_Data Summary" xfId="6984"/>
    <cellStyle name="_Data_Dashboard_FY 2014" xfId="6681"/>
    <cellStyle name="_Data_Dashboard_FY 2015" xfId="6706"/>
    <cellStyle name="_Data_Dashboard_FY 2016" xfId="6731"/>
    <cellStyle name="_Data_Dashboard_HFM DATA" xfId="1931"/>
    <cellStyle name="_Data_Dashboard_HFM DATA_1" xfId="1932"/>
    <cellStyle name="_Data_Dashboard_HFM DATA_HFM DATA" xfId="1933"/>
    <cellStyle name="_Data_Dashboard_HFM DATA_S&amp;D Analysis" xfId="1934"/>
    <cellStyle name="_Data_Dashboard_S&amp;D Analysis" xfId="1935"/>
    <cellStyle name="_Data_DATA (AH)_Entities" xfId="1936"/>
    <cellStyle name="_Data_DATA (AH)_Entities 2" xfId="6788"/>
    <cellStyle name="_Data_DATA (AH)_Entities_01 Quarterly revenue" xfId="6959"/>
    <cellStyle name="_Data_DATA (AH)_Entities_02 Regional results" xfId="8416"/>
    <cellStyle name="_Data_DATA (AH)_Entities_05 Half-year regional analysis" xfId="8469"/>
    <cellStyle name="_Data_DATA (AH)_Entities_Data Summary" xfId="6985"/>
    <cellStyle name="_Data_DATA (AH)_Entities_FY 2014" xfId="6682"/>
    <cellStyle name="_Data_DATA (AH)_Entities_FY 2015" xfId="6707"/>
    <cellStyle name="_Data_DATA (AH)_Entities_FY 2016" xfId="6732"/>
    <cellStyle name="_Data_DATA (AH)_Entities_HFM DATA" xfId="1937"/>
    <cellStyle name="_Data_DATA (AH)_Entities_HFM DATA_1" xfId="1938"/>
    <cellStyle name="_Data_DATA (AH)_Entities_HFM DATA_HFM DATA" xfId="1939"/>
    <cellStyle name="_Data_DATA (AH)_Entities_HFM DATA_S&amp;D Analysis" xfId="1940"/>
    <cellStyle name="_Data_DATA (AH)_Entities_Processed.Book4" xfId="1941"/>
    <cellStyle name="_Data_DATA (AH)_Entities_Processed.Book4_20091209APME 1a DB Financial Overview" xfId="1942"/>
    <cellStyle name="_Data_DATA (AH)_Entities_Processed.Book4_20091209APME 1a DB Financial Overview_HFM DATA" xfId="1943"/>
    <cellStyle name="_Data_DATA (AH)_Entities_Processed.Book4_20091209APME 1a DB Financial Overview_HFM DATA_1" xfId="1944"/>
    <cellStyle name="_Data_DATA (AH)_Entities_Processed.Book4_20091209APME 1a DB Financial Overview_HFM DATA_HFM DATA" xfId="1945"/>
    <cellStyle name="_Data_DATA (AH)_Entities_Processed.Book4_20091209APME 1a DB Financial Overview_HFM DATA_S&amp;D Analysis" xfId="1946"/>
    <cellStyle name="_Data_DATA (AH)_Entities_Processed.Book4_20091209APME 1a DB Financial Overview_S&amp;D Analysis" xfId="1947"/>
    <cellStyle name="_Data_DATA (AH)_Entities_Processed.Book4_20091209APME 1a DB Financial Overview_Workings" xfId="1948"/>
    <cellStyle name="_Data_DATA (AH)_Entities_Processed.Book4_20091209APME 1a DB Financial Overview_Workings_HFM DATA" xfId="1949"/>
    <cellStyle name="_Data_DATA (AH)_Entities_Processed.Book4_20091209APME 1a DB Financial Overview_Workings_HFM DATA_1" xfId="1950"/>
    <cellStyle name="_Data_DATA (AH)_Entities_Processed.Book4_20091209APME 1a DB Financial Overview_Workings_HFM DATA_HFM DATA" xfId="1951"/>
    <cellStyle name="_Data_DATA (AH)_Entities_Processed.Book4_20091209APME 1a DB Financial Overview_Workings_HFM DATA_S&amp;D Analysis" xfId="1952"/>
    <cellStyle name="_Data_DATA (AH)_Entities_Processed.Book4_20091209APME 1a DB Financial Overview_Workings_S&amp;D Analysis" xfId="1953"/>
    <cellStyle name="_Data_DATA (AH)_Entities_Processed.Book4_Appendix 1a Part 2 v5 BMS fix" xfId="1954"/>
    <cellStyle name="_Data_DATA (AH)_Entities_Processed.Book4_Appendix 1a Part 2 v5 BMS fix_HFM DATA" xfId="1955"/>
    <cellStyle name="_Data_DATA (AH)_Entities_Processed.Book4_Appendix 1a Part 2 v5 BMS fix_HFM DATA_1" xfId="1956"/>
    <cellStyle name="_Data_DATA (AH)_Entities_Processed.Book4_Appendix 1a Part 2 v5 BMS fix_HFM DATA_HFM DATA" xfId="1957"/>
    <cellStyle name="_Data_DATA (AH)_Entities_Processed.Book4_Appendix 1a Part 2 v5 BMS fix_HFM DATA_S&amp;D Analysis" xfId="1958"/>
    <cellStyle name="_Data_DATA (AH)_Entities_Processed.Book4_Appendix 1a Part 2 v5 BMS fix_S&amp;D Analysis" xfId="1959"/>
    <cellStyle name="_Data_DATA (AH)_Entities_Processed.Book4_Appendix 1a Part 2 v5 BMS fix_Workings" xfId="1960"/>
    <cellStyle name="_Data_DATA (AH)_Entities_Processed.Book4_Appendix 1a Part 2 v5 BMS fix_Workings_HFM DATA" xfId="1961"/>
    <cellStyle name="_Data_DATA (AH)_Entities_Processed.Book4_Appendix 1a Part 2 v5 BMS fix_Workings_HFM DATA_1" xfId="1962"/>
    <cellStyle name="_Data_DATA (AH)_Entities_Processed.Book4_Appendix 1a Part 2 v5 BMS fix_Workings_HFM DATA_HFM DATA" xfId="1963"/>
    <cellStyle name="_Data_DATA (AH)_Entities_Processed.Book4_Appendix 1a Part 2 v5 BMS fix_Workings_HFM DATA_S&amp;D Analysis" xfId="1964"/>
    <cellStyle name="_Data_DATA (AH)_Entities_Processed.Book4_Appendix 1a Part 2 v5 BMS fix_Workings_S&amp;D Analysis" xfId="1965"/>
    <cellStyle name="_Data_DATA (AH)_Entities_Processed.Book4_Control" xfId="1966"/>
    <cellStyle name="_Data_DATA (AH)_Entities_Processed.Book4_Control_HFM DATA" xfId="1967"/>
    <cellStyle name="_Data_DATA (AH)_Entities_Processed.Book4_Control_HFM DATA_1" xfId="1968"/>
    <cellStyle name="_Data_DATA (AH)_Entities_Processed.Book4_Control_HFM DATA_HFM DATA" xfId="1969"/>
    <cellStyle name="_Data_DATA (AH)_Entities_Processed.Book4_Control_HFM DATA_S&amp;D Analysis" xfId="1970"/>
    <cellStyle name="_Data_DATA (AH)_Entities_Processed.Book4_Control_S&amp;D Analysis" xfId="1971"/>
    <cellStyle name="_Data_DATA (AH)_Entities_Processed.Book4_Control_Workings" xfId="1972"/>
    <cellStyle name="_Data_DATA (AH)_Entities_Processed.Book4_Control_Workings_HFM DATA" xfId="1973"/>
    <cellStyle name="_Data_DATA (AH)_Entities_Processed.Book4_Control_Workings_HFM DATA_1" xfId="1974"/>
    <cellStyle name="_Data_DATA (AH)_Entities_Processed.Book4_Control_Workings_HFM DATA_HFM DATA" xfId="1975"/>
    <cellStyle name="_Data_DATA (AH)_Entities_Processed.Book4_Control_Workings_HFM DATA_S&amp;D Analysis" xfId="1976"/>
    <cellStyle name="_Data_DATA (AH)_Entities_Processed.Book4_Control_Workings_S&amp;D Analysis" xfId="1977"/>
    <cellStyle name="_Data_DATA (AH)_Entities_Processed.Book4_Ess_Offnet" xfId="1978"/>
    <cellStyle name="_Data_DATA (AH)_Entities_Processed.Book4_Ess_Offnet_HFM DATA" xfId="1979"/>
    <cellStyle name="_Data_DATA (AH)_Entities_Processed.Book4_Ess_Offnet_HFM DATA_1" xfId="1980"/>
    <cellStyle name="_Data_DATA (AH)_Entities_Processed.Book4_Ess_Offnet_HFM DATA_HFM DATA" xfId="1981"/>
    <cellStyle name="_Data_DATA (AH)_Entities_Processed.Book4_Ess_Offnet_HFM DATA_S&amp;D Analysis" xfId="1982"/>
    <cellStyle name="_Data_DATA (AH)_Entities_Processed.Book4_Ess_Offnet_New Appendix 1A - part 1 FINAL modified 0403" xfId="1983"/>
    <cellStyle name="_Data_DATA (AH)_Entities_Processed.Book4_Ess_Offnet_New Appendix 1A - part 1 FINAL modified 0403_HFM DATA" xfId="1984"/>
    <cellStyle name="_Data_DATA (AH)_Entities_Processed.Book4_Ess_Offnet_New Appendix 1A - part 1 FINAL modified 0403_HFM DATA_1" xfId="1985"/>
    <cellStyle name="_Data_DATA (AH)_Entities_Processed.Book4_Ess_Offnet_New Appendix 1A - part 1 FINAL modified 0403_HFM DATA_HFM DATA" xfId="1986"/>
    <cellStyle name="_Data_DATA (AH)_Entities_Processed.Book4_Ess_Offnet_New Appendix 1A - part 1 FINAL modified 0403_HFM DATA_S&amp;D Analysis" xfId="1987"/>
    <cellStyle name="_Data_DATA (AH)_Entities_Processed.Book4_Ess_Offnet_New Appendix 1A - part 1 FINAL modified 0403_S&amp;D Analysis" xfId="1988"/>
    <cellStyle name="_Data_DATA (AH)_Entities_Processed.Book4_Ess_Offnet_New Appendix 1A - part 1 FINAL modified 0403_Workings" xfId="1989"/>
    <cellStyle name="_Data_DATA (AH)_Entities_Processed.Book4_Ess_Offnet_New Appendix 1A - part 1 FINAL modified 0403_Workings_HFM DATA" xfId="1990"/>
    <cellStyle name="_Data_DATA (AH)_Entities_Processed.Book4_Ess_Offnet_New Appendix 1A - part 1 FINAL modified 0403_Workings_HFM DATA_1" xfId="1991"/>
    <cellStyle name="_Data_DATA (AH)_Entities_Processed.Book4_Ess_Offnet_New Appendix 1A - part 1 FINAL modified 0403_Workings_HFM DATA_HFM DATA" xfId="1992"/>
    <cellStyle name="_Data_DATA (AH)_Entities_Processed.Book4_Ess_Offnet_New Appendix 1A - part 1 FINAL modified 0403_Workings_HFM DATA_S&amp;D Analysis" xfId="1993"/>
    <cellStyle name="_Data_DATA (AH)_Entities_Processed.Book4_Ess_Offnet_New Appendix 1A - part 1 FINAL modified 0403_Workings_S&amp;D Analysis" xfId="1994"/>
    <cellStyle name="_Data_DATA (AH)_Entities_Processed.Book4_Ess_Offnet_New Appendix 1A - part 2 FINAL modified 0403" xfId="1995"/>
    <cellStyle name="_Data_DATA (AH)_Entities_Processed.Book4_Ess_Offnet_New Appendix 1A - part 2 FINAL modified 0403_HFM DATA" xfId="1996"/>
    <cellStyle name="_Data_DATA (AH)_Entities_Processed.Book4_Ess_Offnet_New Appendix 1A - part 2 FINAL modified 0403_HFM DATA_1" xfId="1997"/>
    <cellStyle name="_Data_DATA (AH)_Entities_Processed.Book4_Ess_Offnet_New Appendix 1A - part 2 FINAL modified 0403_HFM DATA_HFM DATA" xfId="1998"/>
    <cellStyle name="_Data_DATA (AH)_Entities_Processed.Book4_Ess_Offnet_New Appendix 1A - part 2 FINAL modified 0403_HFM DATA_S&amp;D Analysis" xfId="1999"/>
    <cellStyle name="_Data_DATA (AH)_Entities_Processed.Book4_Ess_Offnet_New Appendix 1A - part 2 FINAL modified 0403_S&amp;D Analysis" xfId="2000"/>
    <cellStyle name="_Data_DATA (AH)_Entities_Processed.Book4_Ess_Offnet_New Appendix 1A - part 2 FINAL modified 0403_Workings" xfId="2001"/>
    <cellStyle name="_Data_DATA (AH)_Entities_Processed.Book4_Ess_Offnet_New Appendix 1A - part 2 FINAL modified 0403_Workings_HFM DATA" xfId="2002"/>
    <cellStyle name="_Data_DATA (AH)_Entities_Processed.Book4_Ess_Offnet_New Appendix 1A - part 2 FINAL modified 0403_Workings_HFM DATA_1" xfId="2003"/>
    <cellStyle name="_Data_DATA (AH)_Entities_Processed.Book4_Ess_Offnet_New Appendix 1A - part 2 FINAL modified 0403_Workings_HFM DATA_HFM DATA" xfId="2004"/>
    <cellStyle name="_Data_DATA (AH)_Entities_Processed.Book4_Ess_Offnet_New Appendix 1A - part 2 FINAL modified 0403_Workings_HFM DATA_S&amp;D Analysis" xfId="2005"/>
    <cellStyle name="_Data_DATA (AH)_Entities_Processed.Book4_Ess_Offnet_New Appendix 1A - part 2 FINAL modified 0403_Workings_S&amp;D Analysis" xfId="2006"/>
    <cellStyle name="_Data_DATA (AH)_Entities_Processed.Book4_Ess_Offnet_S&amp;D Analysis" xfId="2007"/>
    <cellStyle name="_Data_DATA (AH)_Entities_Processed.Book4_Ess_Offnet_Workings" xfId="2008"/>
    <cellStyle name="_Data_DATA (AH)_Entities_Processed.Book4_Ess_Offnet_Workings_HFM DATA" xfId="2009"/>
    <cellStyle name="_Data_DATA (AH)_Entities_Processed.Book4_Ess_Offnet_Workings_HFM DATA_1" xfId="2010"/>
    <cellStyle name="_Data_DATA (AH)_Entities_Processed.Book4_Ess_Offnet_Workings_HFM DATA_HFM DATA" xfId="2011"/>
    <cellStyle name="_Data_DATA (AH)_Entities_Processed.Book4_Ess_Offnet_Workings_HFM DATA_S&amp;D Analysis" xfId="2012"/>
    <cellStyle name="_Data_DATA (AH)_Entities_Processed.Book4_Ess_Offnet_Workings_S&amp;D Analysis" xfId="2013"/>
    <cellStyle name="_Data_DATA (AH)_Entities_Processed.Book4_HFM DATA" xfId="2014"/>
    <cellStyle name="_Data_DATA (AH)_Entities_Processed.Book4_HFM DATA_1" xfId="2015"/>
    <cellStyle name="_Data_DATA (AH)_Entities_Processed.Book4_HFM DATA_HFM DATA" xfId="2016"/>
    <cellStyle name="_Data_DATA (AH)_Entities_Processed.Book4_HFM DATA_S&amp;D Analysis" xfId="2017"/>
    <cellStyle name="_Data_DATA (AH)_Entities_Processed.Book4_S&amp;D Analysis" xfId="2018"/>
    <cellStyle name="_Data_DATA (AH)_Entities_Processed.Book4_Workings" xfId="2019"/>
    <cellStyle name="_Data_DATA (AH)_Entities_Processed.Book4_Workings_HFM DATA" xfId="2020"/>
    <cellStyle name="_Data_DATA (AH)_Entities_Processed.Book4_Workings_HFM DATA_1" xfId="2021"/>
    <cellStyle name="_Data_DATA (AH)_Entities_Processed.Book4_Workings_HFM DATA_HFM DATA" xfId="2022"/>
    <cellStyle name="_Data_DATA (AH)_Entities_Processed.Book4_Workings_HFM DATA_S&amp;D Analysis" xfId="2023"/>
    <cellStyle name="_Data_DATA (AH)_Entities_Processed.Book4_Workings_S&amp;D Analysis" xfId="2024"/>
    <cellStyle name="_Data_DATA (AH)_Entities_S&amp;D Analysis" xfId="2025"/>
    <cellStyle name="_Data_DATA (AH)_Entities_Workings" xfId="2026"/>
    <cellStyle name="_Data_DATA (AH)_Entities_Workings_HFM DATA" xfId="2027"/>
    <cellStyle name="_Data_DATA (AH)_Entities_Workings_HFM DATA_1" xfId="2028"/>
    <cellStyle name="_Data_DATA (AH)_Entities_Workings_HFM DATA_HFM DATA" xfId="2029"/>
    <cellStyle name="_Data_DATA (AH)_Entities_Workings_HFM DATA_S&amp;D Analysis" xfId="2030"/>
    <cellStyle name="_Data_DATA (AH)_Entities_Workings_S&amp;D Analysis" xfId="2031"/>
    <cellStyle name="_Data_DATA (AH)_Logic Changes" xfId="2032"/>
    <cellStyle name="_Data_DATA (AH)_Logic Changes_HFM DATA" xfId="2033"/>
    <cellStyle name="_Data_DATA (AH)_Logic Changes_HFM DATA_1" xfId="2034"/>
    <cellStyle name="_Data_DATA (AH)_Logic Changes_HFM DATA_HFM DATA" xfId="2035"/>
    <cellStyle name="_Data_DATA (AH)_Logic Changes_HFM DATA_S&amp;D Analysis" xfId="2036"/>
    <cellStyle name="_Data_DATA (AH)_Logic Changes_S&amp;D Analysis" xfId="2037"/>
    <cellStyle name="_Data_DATA (AH)_Logic Changes_Workings" xfId="2038"/>
    <cellStyle name="_Data_DATA (AH)_Logic Changes_Workings_HFM DATA" xfId="2039"/>
    <cellStyle name="_Data_DATA (AH)_Logic Changes_Workings_HFM DATA_1" xfId="2040"/>
    <cellStyle name="_Data_DATA (AH)_Logic Changes_Workings_HFM DATA_HFM DATA" xfId="2041"/>
    <cellStyle name="_Data_DATA (AH)_Logic Changes_Workings_HFM DATA_S&amp;D Analysis" xfId="2042"/>
    <cellStyle name="_Data_DATA (AH)_Logic Changes_Workings_S&amp;D Analysis" xfId="2043"/>
    <cellStyle name="_Data_DATA (AH)_Supplementary input" xfId="2044"/>
    <cellStyle name="_Data_DATA (AH)_Supplementary input_HFM DATA" xfId="2045"/>
    <cellStyle name="_Data_DATA (AH)_Supplementary input_HFM DATA_1" xfId="2046"/>
    <cellStyle name="_Data_DATA (AH)_Supplementary input_HFM DATA_HFM DATA" xfId="2047"/>
    <cellStyle name="_Data_DATA (AH)_Supplementary input_HFM DATA_S&amp;D Analysis" xfId="2048"/>
    <cellStyle name="_Data_DATA (AH)_Supplementary input_S&amp;D Analysis" xfId="2049"/>
    <cellStyle name="_Data_DATA (AH)_Supplementary input_Workings" xfId="2050"/>
    <cellStyle name="_Data_DATA (AH)_Supplementary input_Workings_HFM DATA" xfId="2051"/>
    <cellStyle name="_Data_DATA (AH)_Supplementary input_Workings_HFM DATA_1" xfId="2052"/>
    <cellStyle name="_Data_DATA (AH)_Supplementary input_Workings_HFM DATA_HFM DATA" xfId="2053"/>
    <cellStyle name="_Data_DATA (AH)_Supplementary input_Workings_HFM DATA_S&amp;D Analysis" xfId="2054"/>
    <cellStyle name="_Data_DATA (AH)_Supplementary input_Workings_S&amp;D Analysis" xfId="2055"/>
    <cellStyle name="_Data_DATA Cumulative" xfId="2056"/>
    <cellStyle name="_Data_DATA Monthly" xfId="2057"/>
    <cellStyle name="_Data_Data Summary" xfId="6981"/>
    <cellStyle name="_Data_Ess_5+7F 2010_11 v4 FINAL" xfId="2058"/>
    <cellStyle name="_Data_Ess_5+7F 2010_11 v4 FINAL_HFM DATA" xfId="2059"/>
    <cellStyle name="_Data_Ess_5+7F 2010_11 v4 FINAL_HFM DATA_1" xfId="2060"/>
    <cellStyle name="_Data_Ess_5+7F 2010_11 v4 FINAL_HFM DATA_HFM DATA" xfId="2061"/>
    <cellStyle name="_Data_Ess_5+7F 2010_11 v4 FINAL_HFM DATA_S&amp;D Analysis" xfId="2062"/>
    <cellStyle name="_Data_Ess_5+7F 2010_11 v4 FINAL_S&amp;D Analysis" xfId="2063"/>
    <cellStyle name="_Data_Ess_5+7F 2010_11 v4 FINAL_Workings" xfId="2064"/>
    <cellStyle name="_Data_Ess_5+7F 2010_11 v4 FINAL_Workings_HFM DATA" xfId="2065"/>
    <cellStyle name="_Data_Ess_5+7F 2010_11 v4 FINAL_Workings_HFM DATA_1" xfId="2066"/>
    <cellStyle name="_Data_Ess_5+7F 2010_11 v4 FINAL_Workings_HFM DATA_HFM DATA" xfId="2067"/>
    <cellStyle name="_Data_Ess_5+7F 2010_11 v4 FINAL_Workings_HFM DATA_S&amp;D Analysis" xfId="2068"/>
    <cellStyle name="_Data_Ess_5+7F 2010_11 v4 FINAL_Workings_S&amp;D Analysis" xfId="2069"/>
    <cellStyle name="_Data_Ess_Offnet" xfId="2070"/>
    <cellStyle name="_Data_Ess_Offnet_HFM DATA" xfId="2071"/>
    <cellStyle name="_Data_Ess_Offnet_HFM DATA_1" xfId="2072"/>
    <cellStyle name="_Data_Ess_Offnet_HFM DATA_HFM DATA" xfId="2073"/>
    <cellStyle name="_Data_Ess_Offnet_HFM DATA_S&amp;D Analysis" xfId="2074"/>
    <cellStyle name="_Data_Ess_Offnet_New Appendix 1A - part 1 FINAL modified 0403" xfId="2075"/>
    <cellStyle name="_Data_Ess_Offnet_New Appendix 1A - part 1 FINAL modified 0403_HFM DATA" xfId="2076"/>
    <cellStyle name="_Data_Ess_Offnet_New Appendix 1A - part 1 FINAL modified 0403_HFM DATA_1" xfId="2077"/>
    <cellStyle name="_Data_Ess_Offnet_New Appendix 1A - part 1 FINAL modified 0403_HFM DATA_HFM DATA" xfId="2078"/>
    <cellStyle name="_Data_Ess_Offnet_New Appendix 1A - part 1 FINAL modified 0403_HFM DATA_S&amp;D Analysis" xfId="2079"/>
    <cellStyle name="_Data_Ess_Offnet_New Appendix 1A - part 1 FINAL modified 0403_S&amp;D Analysis" xfId="2080"/>
    <cellStyle name="_Data_Ess_Offnet_New Appendix 1A - part 1 FINAL modified 0403_Workings" xfId="2081"/>
    <cellStyle name="_Data_Ess_Offnet_New Appendix 1A - part 1 FINAL modified 0403_Workings_HFM DATA" xfId="2082"/>
    <cellStyle name="_Data_Ess_Offnet_New Appendix 1A - part 1 FINAL modified 0403_Workings_HFM DATA_1" xfId="2083"/>
    <cellStyle name="_Data_Ess_Offnet_New Appendix 1A - part 1 FINAL modified 0403_Workings_HFM DATA_HFM DATA" xfId="2084"/>
    <cellStyle name="_Data_Ess_Offnet_New Appendix 1A - part 1 FINAL modified 0403_Workings_HFM DATA_S&amp;D Analysis" xfId="2085"/>
    <cellStyle name="_Data_Ess_Offnet_New Appendix 1A - part 1 FINAL modified 0403_Workings_S&amp;D Analysis" xfId="2086"/>
    <cellStyle name="_Data_Ess_Offnet_S&amp;D Analysis" xfId="2087"/>
    <cellStyle name="_Data_Ess_Offnet_Workings" xfId="2088"/>
    <cellStyle name="_Data_Ess_Offnet_Workings_HFM DATA" xfId="2089"/>
    <cellStyle name="_Data_Ess_Offnet_Workings_HFM DATA_1" xfId="2090"/>
    <cellStyle name="_Data_Ess_Offnet_Workings_HFM DATA_HFM DATA" xfId="2091"/>
    <cellStyle name="_Data_Ess_Offnet_Workings_HFM DATA_S&amp;D Analysis" xfId="2092"/>
    <cellStyle name="_Data_Ess_Offnet_Workings_S&amp;D Analysis" xfId="2093"/>
    <cellStyle name="_Data_Ess_Overview" xfId="2094"/>
    <cellStyle name="_Data_Ess_Overview_HFM DATA" xfId="2095"/>
    <cellStyle name="_Data_Ess_Overview_HFM DATA_1" xfId="2096"/>
    <cellStyle name="_Data_Ess_Overview_HFM DATA_HFM DATA" xfId="2097"/>
    <cellStyle name="_Data_Ess_Overview_HFM DATA_S&amp;D Analysis" xfId="2098"/>
    <cellStyle name="_Data_Ess_Overview_S&amp;D Analysis" xfId="2099"/>
    <cellStyle name="_Data_Ess_Overview_Workings" xfId="2100"/>
    <cellStyle name="_Data_Ess_Overview_Workings_HFM DATA" xfId="2101"/>
    <cellStyle name="_Data_Ess_Overview_Workings_HFM DATA_1" xfId="2102"/>
    <cellStyle name="_Data_Ess_Overview_Workings_HFM DATA_HFM DATA" xfId="2103"/>
    <cellStyle name="_Data_Ess_Overview_Workings_HFM DATA_S&amp;D Analysis" xfId="2104"/>
    <cellStyle name="_Data_Ess_Overview_Workings_S&amp;D Analysis" xfId="2105"/>
    <cellStyle name="_Data_Financial overview" xfId="2106"/>
    <cellStyle name="_Data_Financial overview_HFM DATA" xfId="2107"/>
    <cellStyle name="_Data_Financial overview_HFM DATA_1" xfId="2108"/>
    <cellStyle name="_Data_Financial overview_HFM DATA_HFM DATA" xfId="2109"/>
    <cellStyle name="_Data_Financial overview_HFM DATA_S&amp;D Analysis" xfId="2110"/>
    <cellStyle name="_Data_Financial overview_S&amp;D Analysis" xfId="2111"/>
    <cellStyle name="_Data_Financial overview_Workings" xfId="2112"/>
    <cellStyle name="_Data_Financial overview_Workings_HFM DATA" xfId="2113"/>
    <cellStyle name="_Data_Financial overview_Workings_HFM DATA_1" xfId="2114"/>
    <cellStyle name="_Data_Financial overview_Workings_HFM DATA_HFM DATA" xfId="2115"/>
    <cellStyle name="_Data_Financial overview_Workings_HFM DATA_S&amp;D Analysis" xfId="2116"/>
    <cellStyle name="_Data_Financial overview_Workings_S&amp;D Analysis" xfId="2117"/>
    <cellStyle name="_Data_Flash-Zahlen int Budget" xfId="2118"/>
    <cellStyle name="_Data_Flash-Zahlen int Budget_090526 Suggested european reports and 1B" xfId="2119"/>
    <cellStyle name="_Data_Flash-Zahlen int Budget_090526 Suggested european reports and 1B_HFM DATA" xfId="2120"/>
    <cellStyle name="_Data_Flash-Zahlen int Budget_090526 Suggested european reports and 1B_Workings" xfId="2121"/>
    <cellStyle name="_Data_Flash-Zahlen int Budget_090526 Suggested european reports and 1B_Workings_HFM DATA" xfId="2122"/>
    <cellStyle name="_Data_Flash-Zahlen int Budget_2+10 CEO Country review template v1" xfId="2123"/>
    <cellStyle name="_Data_Flash-Zahlen int Budget_2+10 CEO Country review template v1_20091209APME 1a DB Financial Overview" xfId="2124"/>
    <cellStyle name="_Data_Flash-Zahlen int Budget_2+10 CEO Country review template v1_20091209APME 1a DB Financial Overview_HFM DATA" xfId="2125"/>
    <cellStyle name="_Data_Flash-Zahlen int Budget_2+10 CEO Country review template v1_20091209APME 1a DB Financial Overview_Workings" xfId="2126"/>
    <cellStyle name="_Data_Flash-Zahlen int Budget_2+10 CEO Country review template v1_20091209APME 1a DB Financial Overview_Workings_HFM DATA" xfId="2127"/>
    <cellStyle name="_Data_Flash-Zahlen int Budget_2+10 CEO Country review template v1_Appendix 1a Part 2 v5 BMS fix" xfId="2128"/>
    <cellStyle name="_Data_Flash-Zahlen int Budget_2+10 CEO Country review template v1_Appendix 1a Part 2 v5 BMS fix_HFM DATA" xfId="2129"/>
    <cellStyle name="_Data_Flash-Zahlen int Budget_2+10 CEO Country review template v1_Appendix 1a Part 2 v5 BMS fix_HFM DATA_1" xfId="2130"/>
    <cellStyle name="_Data_Flash-Zahlen int Budget_2+10 CEO Country review template v1_Appendix 1a Part 2 v5 BMS fix_HFM DATA_HFM DATA" xfId="2131"/>
    <cellStyle name="_Data_Flash-Zahlen int Budget_2+10 CEO Country review template v1_Appendix 1a Part 2 v5 BMS fix_HFM DATA_S&amp;D Analysis" xfId="2132"/>
    <cellStyle name="_Data_Flash-Zahlen int Budget_2+10 CEO Country review template v1_Appendix 1a Part 2 v5 BMS fix_New Appendix 1A - part 1 v14" xfId="2133"/>
    <cellStyle name="_Data_Flash-Zahlen int Budget_2+10 CEO Country review template v1_Appendix 1a Part 2 v5 BMS fix_New Appendix 1A - part 1 v14_HFM DATA" xfId="2134"/>
    <cellStyle name="_Data_Flash-Zahlen int Budget_2+10 CEO Country review template v1_Appendix 1a Part 2 v5 BMS fix_New Appendix 1A - part 1 v14_HFM DATA_1" xfId="2135"/>
    <cellStyle name="_Data_Flash-Zahlen int Budget_2+10 CEO Country review template v1_Appendix 1a Part 2 v5 BMS fix_New Appendix 1A - part 1 v14_HFM DATA_HFM DATA" xfId="2136"/>
    <cellStyle name="_Data_Flash-Zahlen int Budget_2+10 CEO Country review template v1_Appendix 1a Part 2 v5 BMS fix_New Appendix 1A - part 1 v14_HFM DATA_S&amp;D Analysis" xfId="2137"/>
    <cellStyle name="_Data_Flash-Zahlen int Budget_2+10 CEO Country review template v1_Appendix 1a Part 2 v5 BMS fix_New Appendix 1A - part 1 v14_S&amp;D Analysis" xfId="2138"/>
    <cellStyle name="_Data_Flash-Zahlen int Budget_2+10 CEO Country review template v1_Appendix 1a Part 2 v5 BMS fix_New Appendix 1A - part 1 v14_Workings" xfId="2139"/>
    <cellStyle name="_Data_Flash-Zahlen int Budget_2+10 CEO Country review template v1_Appendix 1a Part 2 v5 BMS fix_New Appendix 1A - part 1 v14_Workings_HFM DATA" xfId="2140"/>
    <cellStyle name="_Data_Flash-Zahlen int Budget_2+10 CEO Country review template v1_Appendix 1a Part 2 v5 BMS fix_New Appendix 1A - part 1 v14_Workings_HFM DATA_1" xfId="2141"/>
    <cellStyle name="_Data_Flash-Zahlen int Budget_2+10 CEO Country review template v1_Appendix 1a Part 2 v5 BMS fix_New Appendix 1A - part 1 v14_Workings_HFM DATA_HFM DATA" xfId="2142"/>
    <cellStyle name="_Data_Flash-Zahlen int Budget_2+10 CEO Country review template v1_Appendix 1a Part 2 v5 BMS fix_New Appendix 1A - part 1 v14_Workings_HFM DATA_S&amp;D Analysis" xfId="2143"/>
    <cellStyle name="_Data_Flash-Zahlen int Budget_2+10 CEO Country review template v1_Appendix 1a Part 2 v5 BMS fix_New Appendix 1A - part 1 v14_Workings_S&amp;D Analysis" xfId="2144"/>
    <cellStyle name="_Data_Flash-Zahlen int Budget_2+10 CEO Country review template v1_Appendix 1a Part 2 v5 BMS fix_New Appendix 1A - part 2 FINAL modified 0403" xfId="2145"/>
    <cellStyle name="_Data_Flash-Zahlen int Budget_2+10 CEO Country review template v1_Appendix 1a Part 2 v5 BMS fix_New Appendix 1A - part 2 FINAL modified 0403_HFM DATA" xfId="2146"/>
    <cellStyle name="_Data_Flash-Zahlen int Budget_2+10 CEO Country review template v1_Appendix 1a Part 2 v5 BMS fix_New Appendix 1A - part 2 FINAL modified 0403_HFM DATA_1" xfId="2147"/>
    <cellStyle name="_Data_Flash-Zahlen int Budget_2+10 CEO Country review template v1_Appendix 1a Part 2 v5 BMS fix_New Appendix 1A - part 2 FINAL modified 0403_HFM DATA_HFM DATA" xfId="2148"/>
    <cellStyle name="_Data_Flash-Zahlen int Budget_2+10 CEO Country review template v1_Appendix 1a Part 2 v5 BMS fix_New Appendix 1A - part 2 FINAL modified 0403_HFM DATA_S&amp;D Analysis" xfId="2149"/>
    <cellStyle name="_Data_Flash-Zahlen int Budget_2+10 CEO Country review template v1_Appendix 1a Part 2 v5 BMS fix_New Appendix 1A - part 2 FINAL modified 0403_S&amp;D Analysis" xfId="2150"/>
    <cellStyle name="_Data_Flash-Zahlen int Budget_2+10 CEO Country review template v1_Appendix 1a Part 2 v5 BMS fix_New Appendix 1A - part 2 FINAL modified 0403_Workings" xfId="2151"/>
    <cellStyle name="_Data_Flash-Zahlen int Budget_2+10 CEO Country review template v1_Appendix 1a Part 2 v5 BMS fix_New Appendix 1A - part 2 FINAL modified 0403_Workings_HFM DATA" xfId="2152"/>
    <cellStyle name="_Data_Flash-Zahlen int Budget_2+10 CEO Country review template v1_Appendix 1a Part 2 v5 BMS fix_New Appendix 1A - part 2 FINAL modified 0403_Workings_HFM DATA_1" xfId="2153"/>
    <cellStyle name="_Data_Flash-Zahlen int Budget_2+10 CEO Country review template v1_Appendix 1a Part 2 v5 BMS fix_New Appendix 1A - part 2 FINAL modified 0403_Workings_HFM DATA_HFM DATA" xfId="2154"/>
    <cellStyle name="_Data_Flash-Zahlen int Budget_2+10 CEO Country review template v1_Appendix 1a Part 2 v5 BMS fix_New Appendix 1A - part 2 FINAL modified 0403_Workings_HFM DATA_S&amp;D Analysis" xfId="2155"/>
    <cellStyle name="_Data_Flash-Zahlen int Budget_2+10 CEO Country review template v1_Appendix 1a Part 2 v5 BMS fix_New Appendix 1A - part 2 FINAL modified 0403_Workings_S&amp;D Analysis" xfId="2156"/>
    <cellStyle name="_Data_Flash-Zahlen int Budget_2+10 CEO Country review template v1_Appendix 1a Part 2 v5 BMS fix_S&amp;D Analysis" xfId="2157"/>
    <cellStyle name="_Data_Flash-Zahlen int Budget_2+10 CEO Country review template v1_Appendix 1a Part 2 v5 BMS fix_Workings" xfId="2158"/>
    <cellStyle name="_Data_Flash-Zahlen int Budget_2+10 CEO Country review template v1_Appendix 1a Part 2 v5 BMS fix_Workings_HFM DATA" xfId="2159"/>
    <cellStyle name="_Data_Flash-Zahlen int Budget_2+10 CEO Country review template v1_Appendix 1a Part 2 v5 BMS fix_Workings_HFM DATA_1" xfId="2160"/>
    <cellStyle name="_Data_Flash-Zahlen int Budget_2+10 CEO Country review template v1_Appendix 1a Part 2 v5 BMS fix_Workings_HFM DATA_HFM DATA" xfId="2161"/>
    <cellStyle name="_Data_Flash-Zahlen int Budget_2+10 CEO Country review template v1_Appendix 1a Part 2 v5 BMS fix_Workings_HFM DATA_S&amp;D Analysis" xfId="2162"/>
    <cellStyle name="_Data_Flash-Zahlen int Budget_2+10 CEO Country review template v1_Appendix 1a Part 2 v5 BMS fix_Workings_S&amp;D Analysis" xfId="2163"/>
    <cellStyle name="_Data_Flash-Zahlen int Budget_2+10 CEO Country review template v1_Control" xfId="2164"/>
    <cellStyle name="_Data_Flash-Zahlen int Budget_2+10 CEO Country review template v1_Control_HFM DATA" xfId="2165"/>
    <cellStyle name="_Data_Flash-Zahlen int Budget_2+10 CEO Country review template v1_Control_HFM DATA_1" xfId="2166"/>
    <cellStyle name="_Data_Flash-Zahlen int Budget_2+10 CEO Country review template v1_Control_HFM DATA_HFM DATA" xfId="2167"/>
    <cellStyle name="_Data_Flash-Zahlen int Budget_2+10 CEO Country review template v1_Control_HFM DATA_S&amp;D Analysis" xfId="2168"/>
    <cellStyle name="_Data_Flash-Zahlen int Budget_2+10 CEO Country review template v1_Control_S&amp;D Analysis" xfId="2169"/>
    <cellStyle name="_Data_Flash-Zahlen int Budget_2+10 CEO Country review template v1_Control_Workings" xfId="2170"/>
    <cellStyle name="_Data_Flash-Zahlen int Budget_2+10 CEO Country review template v1_Control_Workings_HFM DATA" xfId="2171"/>
    <cellStyle name="_Data_Flash-Zahlen int Budget_2+10 CEO Country review template v1_Control_Workings_HFM DATA_1" xfId="2172"/>
    <cellStyle name="_Data_Flash-Zahlen int Budget_2+10 CEO Country review template v1_Control_Workings_HFM DATA_HFM DATA" xfId="2173"/>
    <cellStyle name="_Data_Flash-Zahlen int Budget_2+10 CEO Country review template v1_Control_Workings_HFM DATA_S&amp;D Analysis" xfId="2174"/>
    <cellStyle name="_Data_Flash-Zahlen int Budget_2+10 CEO Country review template v1_Control_Workings_S&amp;D Analysis" xfId="2175"/>
    <cellStyle name="_Data_Flash-Zahlen int Budget_2+10 CEO Country review template v1_Ess_Offnet" xfId="2176"/>
    <cellStyle name="_Data_Flash-Zahlen int Budget_2+10 CEO Country review template v1_Ess_Offnet_HFM DATA" xfId="2177"/>
    <cellStyle name="_Data_Flash-Zahlen int Budget_2+10 CEO Country review template v1_Ess_Offnet_HFM DATA_1" xfId="2178"/>
    <cellStyle name="_Data_Flash-Zahlen int Budget_2+10 CEO Country review template v1_Ess_Offnet_HFM DATA_HFM DATA" xfId="2179"/>
    <cellStyle name="_Data_Flash-Zahlen int Budget_2+10 CEO Country review template v1_Ess_Offnet_HFM DATA_S&amp;D Analysis" xfId="2180"/>
    <cellStyle name="_Data_Flash-Zahlen int Budget_2+10 CEO Country review template v1_Ess_Offnet_New Appendix 1A - part 1 FINAL modified 0403" xfId="2181"/>
    <cellStyle name="_Data_Flash-Zahlen int Budget_2+10 CEO Country review template v1_Ess_Offnet_New Appendix 1A - part 1 FINAL modified 0403_HFM DATA" xfId="2182"/>
    <cellStyle name="_Data_Flash-Zahlen int Budget_2+10 CEO Country review template v1_Ess_Offnet_New Appendix 1A - part 1 FINAL modified 0403_HFM DATA_1" xfId="2183"/>
    <cellStyle name="_Data_Flash-Zahlen int Budget_2+10 CEO Country review template v1_Ess_Offnet_New Appendix 1A - part 1 FINAL modified 0403_HFM DATA_HFM DATA" xfId="2184"/>
    <cellStyle name="_Data_Flash-Zahlen int Budget_2+10 CEO Country review template v1_Ess_Offnet_New Appendix 1A - part 1 FINAL modified 0403_HFM DATA_S&amp;D Analysis" xfId="2185"/>
    <cellStyle name="_Data_Flash-Zahlen int Budget_2+10 CEO Country review template v1_Ess_Offnet_New Appendix 1A - part 1 FINAL modified 0403_S&amp;D Analysis" xfId="2186"/>
    <cellStyle name="_Data_Flash-Zahlen int Budget_2+10 CEO Country review template v1_Ess_Offnet_New Appendix 1A - part 1 FINAL modified 0403_Workings" xfId="2187"/>
    <cellStyle name="_Data_Flash-Zahlen int Budget_2+10 CEO Country review template v1_Ess_Offnet_New Appendix 1A - part 1 FINAL modified 0403_Workings_HFM DATA" xfId="2188"/>
    <cellStyle name="_Data_Flash-Zahlen int Budget_2+10 CEO Country review template v1_Ess_Offnet_New Appendix 1A - part 1 FINAL modified 0403_Workings_HFM DATA_1" xfId="2189"/>
    <cellStyle name="_Data_Flash-Zahlen int Budget_2+10 CEO Country review template v1_Ess_Offnet_New Appendix 1A - part 1 FINAL modified 0403_Workings_HFM DATA_HFM DATA" xfId="2190"/>
    <cellStyle name="_Data_Flash-Zahlen int Budget_2+10 CEO Country review template v1_Ess_Offnet_New Appendix 1A - part 1 FINAL modified 0403_Workings_HFM DATA_S&amp;D Analysis" xfId="2191"/>
    <cellStyle name="_Data_Flash-Zahlen int Budget_2+10 CEO Country review template v1_Ess_Offnet_New Appendix 1A - part 1 FINAL modified 0403_Workings_S&amp;D Analysis" xfId="2192"/>
    <cellStyle name="_Data_Flash-Zahlen int Budget_2+10 CEO Country review template v1_Ess_Offnet_S&amp;D Analysis" xfId="2193"/>
    <cellStyle name="_Data_Flash-Zahlen int Budget_2+10 CEO Country review template v1_Ess_Offnet_Workings" xfId="2194"/>
    <cellStyle name="_Data_Flash-Zahlen int Budget_2+10 CEO Country review template v1_Ess_Offnet_Workings_HFM DATA" xfId="2195"/>
    <cellStyle name="_Data_Flash-Zahlen int Budget_2+10 CEO Country review template v1_Ess_Offnet_Workings_HFM DATA_1" xfId="2196"/>
    <cellStyle name="_Data_Flash-Zahlen int Budget_2+10 CEO Country review template v1_Ess_Offnet_Workings_HFM DATA_HFM DATA" xfId="2197"/>
    <cellStyle name="_Data_Flash-Zahlen int Budget_2+10 CEO Country review template v1_Ess_Offnet_Workings_HFM DATA_S&amp;D Analysis" xfId="2198"/>
    <cellStyle name="_Data_Flash-Zahlen int Budget_2+10 CEO Country review template v1_Ess_Offnet_Workings_S&amp;D Analysis" xfId="2199"/>
    <cellStyle name="_Data_Flash-Zahlen int Budget_2+10 CEO Country review template v1_HFM DATA" xfId="2200"/>
    <cellStyle name="_Data_Flash-Zahlen int Budget_2+10 CEO Country review template v1_Workings" xfId="2201"/>
    <cellStyle name="_Data_Flash-Zahlen int Budget_2+10 CEO Country review template v1_Workings_HFM DATA" xfId="2202"/>
    <cellStyle name="_Data_Flash-Zahlen int Budget_20091209APME 1a DB Financial Overview" xfId="2203"/>
    <cellStyle name="_Data_Flash-Zahlen int Budget_20091209APME 1a DB Financial Overview_HFM DATA" xfId="2204"/>
    <cellStyle name="_Data_Flash-Zahlen int Budget_20091209APME 1a DB Financial Overview_Workings" xfId="2205"/>
    <cellStyle name="_Data_Flash-Zahlen int Budget_20091209APME 1a DB Financial Overview_Workings_HFM DATA" xfId="2206"/>
    <cellStyle name="_Data_Flash-Zahlen int Budget_Appendix 1a DB part 2 v2" xfId="2207"/>
    <cellStyle name="_Data_Flash-Zahlen int Budget_Appendix 1a DB part 2 v2_HFM DATA" xfId="2208"/>
    <cellStyle name="_Data_Flash-Zahlen int Budget_Appendix 1a DB part 2 v2_Workings" xfId="2209"/>
    <cellStyle name="_Data_Flash-Zahlen int Budget_Appendix 1a DB part 2 v2_Workings_HFM DATA" xfId="2210"/>
    <cellStyle name="_Data_Flash-Zahlen int Budget_Appendix 1a Part 2 v5 BMS fix" xfId="2211"/>
    <cellStyle name="_Data_Flash-Zahlen int Budget_Appendix 1a Part 2 v5 BMS fix_HFM DATA" xfId="2212"/>
    <cellStyle name="_Data_Flash-Zahlen int Budget_Appendix 1a Part 2 v5 BMS fix_Workings" xfId="2213"/>
    <cellStyle name="_Data_Flash-Zahlen int Budget_Appendix 1a Part 2 v5 BMS fix_Workings_HFM DATA" xfId="2214"/>
    <cellStyle name="_Data_Flash-Zahlen int Budget_Calculation v2" xfId="2215"/>
    <cellStyle name="_Data_Flash-Zahlen int Budget_Calculation v2_090526 Suggested european reports and 1B" xfId="2216"/>
    <cellStyle name="_Data_Flash-Zahlen int Budget_Calculation v2_090526 Suggested european reports and 1B_HFM DATA" xfId="2217"/>
    <cellStyle name="_Data_Flash-Zahlen int Budget_Calculation v2_090526 Suggested european reports and 1B_Workings" xfId="2218"/>
    <cellStyle name="_Data_Flash-Zahlen int Budget_Calculation v2_090526 Suggested european reports and 1B_Workings_HFM DATA" xfId="2219"/>
    <cellStyle name="_Data_Flash-Zahlen int Budget_Calculation v2_2+10 CEO Country review template v1" xfId="2220"/>
    <cellStyle name="_Data_Flash-Zahlen int Budget_Calculation v2_2+10 CEO Country review template v1_GROUP" xfId="2221"/>
    <cellStyle name="_Data_Flash-Zahlen int Budget_Calculation v2_2+10 CEO Country review template v1_HFM DATA" xfId="2222"/>
    <cellStyle name="_Data_Flash-Zahlen int Budget_Calculation v2_2+10 CEO Country review template v1_HFM DATA_1" xfId="2223"/>
    <cellStyle name="_Data_Flash-Zahlen int Budget_Calculation v2_2+10 CEO Country review template v1_HFM DATA_1_HFM DATA" xfId="2224"/>
    <cellStyle name="_Data_Flash-Zahlen int Budget_Calculation v2_2+10 CEO Country review template v1_HFM DATA_2" xfId="2225"/>
    <cellStyle name="_Data_Flash-Zahlen int Budget_Calculation v2_2+10 CEO Country review template v1_HFM DATA_2_HFM DATA" xfId="2226"/>
    <cellStyle name="_Data_Flash-Zahlen int Budget_Calculation v2_2+10 CEO Country review template v1_HFM DATA_2_S&amp;D Analysis" xfId="2227"/>
    <cellStyle name="_Data_Flash-Zahlen int Budget_Calculation v2_2+10 CEO Country review template v1_HFM DATA_3" xfId="2228"/>
    <cellStyle name="_Data_Flash-Zahlen int Budget_Calculation v2_2+10 CEO Country review template v1_HFM DATA_4" xfId="2229"/>
    <cellStyle name="_Data_Flash-Zahlen int Budget_Calculation v2_2+10 CEO Country review template v1_HFM DATA_4_OUTPUT" xfId="2230"/>
    <cellStyle name="_Data_Flash-Zahlen int Budget_Calculation v2_2+10 CEO Country review template v1_HFM DATA_HFM DATA" xfId="2231"/>
    <cellStyle name="_Data_Flash-Zahlen int Budget_Calculation v2_2+10 CEO Country review template v1_HFM DATA_HFM DATA_1" xfId="2232"/>
    <cellStyle name="_Data_Flash-Zahlen int Budget_Calculation v2_2+10 CEO Country review template v1_HFM DATA_HFM DATA_HFM DATA" xfId="2233"/>
    <cellStyle name="_Data_Flash-Zahlen int Budget_Calculation v2_2+10 CEO Country review template v1_HFM DATA_HFM DATA_HFM DATA_1" xfId="2234"/>
    <cellStyle name="_Data_Flash-Zahlen int Budget_Calculation v2_2+10 CEO Country review template v1_HFM DATA_HFM DATA_HFM DATA_HFM DATA" xfId="2235"/>
    <cellStyle name="_Data_Flash-Zahlen int Budget_Calculation v2_2+10 CEO Country review template v1_HFM DATA_HFM DATA_HFM DATA_S&amp;D Analysis" xfId="2236"/>
    <cellStyle name="_Data_Flash-Zahlen int Budget_Calculation v2_2+10 CEO Country review template v1_HFM DATA_HFM DATA_S&amp;D Analysis" xfId="2237"/>
    <cellStyle name="_Data_Flash-Zahlen int Budget_Calculation v2_2+10 CEO Country review template v1_S&amp;D Analysis" xfId="2238"/>
    <cellStyle name="_Data_Flash-Zahlen int Budget_Calculation v2_2+10 CEO Country review template v1_Workings" xfId="2239"/>
    <cellStyle name="_Data_Flash-Zahlen int Budget_Calculation v2_2+10 CEO Country review template v1_Workings_HFM DATA" xfId="2240"/>
    <cellStyle name="_Data_Flash-Zahlen int Budget_Calculation v2_2+10 CEO Country review template v1_Workings_HFM DATA_1" xfId="2241"/>
    <cellStyle name="_Data_Flash-Zahlen int Budget_Calculation v2_2+10 CEO Country review template v1_Workings_HFM DATA_HFM DATA" xfId="2242"/>
    <cellStyle name="_Data_Flash-Zahlen int Budget_Calculation v2_2+10 CEO Country review template v1_Workings_HFM DATA_S&amp;D Analysis" xfId="2243"/>
    <cellStyle name="_Data_Flash-Zahlen int Budget_Calculation v2_2+10 CEO Country review template v1_Workings_S&amp;D Analysis" xfId="2244"/>
    <cellStyle name="_Data_Flash-Zahlen int Budget_Calculation v2_20091209APME 1a DB Financial Overview" xfId="2245"/>
    <cellStyle name="_Data_Flash-Zahlen int Budget_Calculation v2_20091209APME 1a DB Financial Overview_HFM DATA" xfId="2246"/>
    <cellStyle name="_Data_Flash-Zahlen int Budget_Calculation v2_20091209APME 1a DB Financial Overview_Workings" xfId="2247"/>
    <cellStyle name="_Data_Flash-Zahlen int Budget_Calculation v2_20091209APME 1a DB Financial Overview_Workings_HFM DATA" xfId="2248"/>
    <cellStyle name="_Data_Flash-Zahlen int Budget_Calculation v2_Appendix 1a DB part 2 v2" xfId="2249"/>
    <cellStyle name="_Data_Flash-Zahlen int Budget_Calculation v2_Appendix 1a DB part 2 v2_20091209APME 1a DB Financial Overview" xfId="2250"/>
    <cellStyle name="_Data_Flash-Zahlen int Budget_Calculation v2_Appendix 1a DB part 2 v2_20091209APME 1a DB Financial Overview_HFM DATA" xfId="2251"/>
    <cellStyle name="_Data_Flash-Zahlen int Budget_Calculation v2_Appendix 1a DB part 2 v2_20091209APME 1a DB Financial Overview_Workings" xfId="2252"/>
    <cellStyle name="_Data_Flash-Zahlen int Budget_Calculation v2_Appendix 1a DB part 2 v2_20091209APME 1a DB Financial Overview_Workings_HFM DATA" xfId="2253"/>
    <cellStyle name="_Data_Flash-Zahlen int Budget_Calculation v2_Appendix 1a DB part 2 v2_Appendix 1a Part 2 v5 BMS fix" xfId="2254"/>
    <cellStyle name="_Data_Flash-Zahlen int Budget_Calculation v2_Appendix 1a DB part 2 v2_Appendix 1a Part 2 v5 BMS fix_HFM DATA" xfId="2255"/>
    <cellStyle name="_Data_Flash-Zahlen int Budget_Calculation v2_Appendix 1a DB part 2 v2_Appendix 1a Part 2 v5 BMS fix_Workings" xfId="2256"/>
    <cellStyle name="_Data_Flash-Zahlen int Budget_Calculation v2_Appendix 1a DB part 2 v2_Appendix 1a Part 2 v5 BMS fix_Workings_HFM DATA" xfId="2257"/>
    <cellStyle name="_Data_Flash-Zahlen int Budget_Calculation v2_Appendix 1a DB part 2 v2_Control" xfId="2258"/>
    <cellStyle name="_Data_Flash-Zahlen int Budget_Calculation v2_Appendix 1a DB part 2 v2_Control_HFM DATA" xfId="2259"/>
    <cellStyle name="_Data_Flash-Zahlen int Budget_Calculation v2_Appendix 1a DB part 2 v2_Control_Workings" xfId="2260"/>
    <cellStyle name="_Data_Flash-Zahlen int Budget_Calculation v2_Appendix 1a DB part 2 v2_Control_Workings_HFM DATA" xfId="2261"/>
    <cellStyle name="_Data_Flash-Zahlen int Budget_Calculation v2_Appendix 1a DB part 2 v2_Ess_Offnet" xfId="2262"/>
    <cellStyle name="_Data_Flash-Zahlen int Budget_Calculation v2_Appendix 1a DB part 2 v2_Ess_Offnet_HFM DATA" xfId="2263"/>
    <cellStyle name="_Data_Flash-Zahlen int Budget_Calculation v2_Appendix 1a DB part 2 v2_Ess_Offnet_New Appendix 1A - part 2 FINAL modified 0403" xfId="2264"/>
    <cellStyle name="_Data_Flash-Zahlen int Budget_Calculation v2_Appendix 1a DB part 2 v2_Ess_Offnet_New Appendix 1A - part 2 FINAL modified 0403_HFM DATA" xfId="2265"/>
    <cellStyle name="_Data_Flash-Zahlen int Budget_Calculation v2_Appendix 1a DB part 2 v2_Ess_Offnet_New Appendix 1A - part 2 FINAL modified 0403_Workings" xfId="2266"/>
    <cellStyle name="_Data_Flash-Zahlen int Budget_Calculation v2_Appendix 1a DB part 2 v2_Ess_Offnet_New Appendix 1A - part 2 FINAL modified 0403_Workings_HFM DATA" xfId="2267"/>
    <cellStyle name="_Data_Flash-Zahlen int Budget_Calculation v2_Appendix 1a DB part 2 v2_Ess_Offnet_Workings" xfId="2268"/>
    <cellStyle name="_Data_Flash-Zahlen int Budget_Calculation v2_Appendix 1a DB part 2 v2_Ess_Offnet_Workings_HFM DATA" xfId="2269"/>
    <cellStyle name="_Data_Flash-Zahlen int Budget_Calculation v2_Appendix 1a DB part 2 v2_HFM DATA" xfId="2270"/>
    <cellStyle name="_Data_Flash-Zahlen int Budget_Calculation v2_Appendix 1a DB part 2 v2_Workings" xfId="2271"/>
    <cellStyle name="_Data_Flash-Zahlen int Budget_Calculation v2_Appendix 1a DB part 2 v2_Workings_HFM DATA" xfId="2272"/>
    <cellStyle name="_Data_Flash-Zahlen int Budget_Calculation v2_Appendix 1a Part 2 v5 BMS fix" xfId="2273"/>
    <cellStyle name="_Data_Flash-Zahlen int Budget_Calculation v2_Appendix 1a Part 2 v5 BMS fix_HFM DATA" xfId="2274"/>
    <cellStyle name="_Data_Flash-Zahlen int Budget_Calculation v2_Appendix 1a Part 2 v5 BMS fix_Workings" xfId="2275"/>
    <cellStyle name="_Data_Flash-Zahlen int Budget_Calculation v2_Appendix 1a Part 2 v5 BMS fix_Workings_HFM DATA" xfId="2276"/>
    <cellStyle name="_Data_Flash-Zahlen int Budget_Calculation v2_Control" xfId="2277"/>
    <cellStyle name="_Data_Flash-Zahlen int Budget_Calculation v2_Control_HFM DATA" xfId="2278"/>
    <cellStyle name="_Data_Flash-Zahlen int Budget_Calculation v2_Control_Workings" xfId="2279"/>
    <cellStyle name="_Data_Flash-Zahlen int Budget_Calculation v2_Control_Workings_HFM DATA" xfId="2280"/>
    <cellStyle name="_Data_Flash-Zahlen int Budget_Calculation v2_DB 1b Summary" xfId="2281"/>
    <cellStyle name="_Data_Flash-Zahlen int Budget_Calculation v2_DB 1b Summary_Entities" xfId="2282"/>
    <cellStyle name="_Data_Flash-Zahlen int Budget_Calculation v2_DB 1b Summary_Entities_HFM DATA" xfId="2283"/>
    <cellStyle name="_Data_Flash-Zahlen int Budget_Calculation v2_DB 1b Summary_Entities_Processed.Book4" xfId="2284"/>
    <cellStyle name="_Data_Flash-Zahlen int Budget_Calculation v2_DB 1b Summary_Entities_Processed.Book4_20091209APME 1a DB Financial Overview" xfId="2285"/>
    <cellStyle name="_Data_Flash-Zahlen int Budget_Calculation v2_DB 1b Summary_Entities_Processed.Book4_20091209APME 1a DB Financial Overview_HFM DATA" xfId="2286"/>
    <cellStyle name="_Data_Flash-Zahlen int Budget_Calculation v2_DB 1b Summary_Entities_Processed.Book4_20091209APME 1a DB Financial Overview_Workings" xfId="2287"/>
    <cellStyle name="_Data_Flash-Zahlen int Budget_Calculation v2_DB 1b Summary_Entities_Processed.Book4_20091209APME 1a DB Financial Overview_Workings_HFM DATA" xfId="2288"/>
    <cellStyle name="_Data_Flash-Zahlen int Budget_Calculation v2_DB 1b Summary_Entities_Processed.Book4_Appendix 1a Part 2 v5 BMS fix" xfId="2289"/>
    <cellStyle name="_Data_Flash-Zahlen int Budget_Calculation v2_DB 1b Summary_Entities_Processed.Book4_Appendix 1a Part 2 v5 BMS fix_HFM DATA" xfId="2290"/>
    <cellStyle name="_Data_Flash-Zahlen int Budget_Calculation v2_DB 1b Summary_Entities_Processed.Book4_Appendix 1a Part 2 v5 BMS fix_Workings" xfId="2291"/>
    <cellStyle name="_Data_Flash-Zahlen int Budget_Calculation v2_DB 1b Summary_Entities_Processed.Book4_Appendix 1a Part 2 v5 BMS fix_Workings_HFM DATA" xfId="2292"/>
    <cellStyle name="_Data_Flash-Zahlen int Budget_Calculation v2_DB 1b Summary_Entities_Processed.Book4_Control" xfId="2293"/>
    <cellStyle name="_Data_Flash-Zahlen int Budget_Calculation v2_DB 1b Summary_Entities_Processed.Book4_Control_HFM DATA" xfId="2294"/>
    <cellStyle name="_Data_Flash-Zahlen int Budget_Calculation v2_DB 1b Summary_Entities_Processed.Book4_Control_Workings" xfId="2295"/>
    <cellStyle name="_Data_Flash-Zahlen int Budget_Calculation v2_DB 1b Summary_Entities_Processed.Book4_Control_Workings_HFM DATA" xfId="2296"/>
    <cellStyle name="_Data_Flash-Zahlen int Budget_Calculation v2_DB 1b Summary_Entities_Processed.Book4_Ess_Offnet" xfId="2297"/>
    <cellStyle name="_Data_Flash-Zahlen int Budget_Calculation v2_DB 1b Summary_Entities_Processed.Book4_Ess_Offnet_HFM DATA" xfId="2298"/>
    <cellStyle name="_Data_Flash-Zahlen int Budget_Calculation v2_DB 1b Summary_Entities_Processed.Book4_Ess_Offnet_New Appendix 1A - part 2 FINAL modified 0403" xfId="2299"/>
    <cellStyle name="_Data_Flash-Zahlen int Budget_Calculation v2_DB 1b Summary_Entities_Processed.Book4_Ess_Offnet_New Appendix 1A - part 2 FINAL modified 0403_HFM DATA" xfId="2300"/>
    <cellStyle name="_Data_Flash-Zahlen int Budget_Calculation v2_DB 1b Summary_Entities_Processed.Book4_Ess_Offnet_New Appendix 1A - part 2 FINAL modified 0403_Workings" xfId="2301"/>
    <cellStyle name="_Data_Flash-Zahlen int Budget_Calculation v2_DB 1b Summary_Entities_Processed.Book4_Ess_Offnet_New Appendix 1A - part 2 FINAL modified 0403_Workings_HFM DATA" xfId="2302"/>
    <cellStyle name="_Data_Flash-Zahlen int Budget_Calculation v2_DB 1b Summary_Entities_Processed.Book4_Ess_Offnet_Workings" xfId="2303"/>
    <cellStyle name="_Data_Flash-Zahlen int Budget_Calculation v2_DB 1b Summary_Entities_Processed.Book4_Ess_Offnet_Workings_HFM DATA" xfId="2304"/>
    <cellStyle name="_Data_Flash-Zahlen int Budget_Calculation v2_DB 1b Summary_Entities_Processed.Book4_HFM DATA" xfId="2305"/>
    <cellStyle name="_Data_Flash-Zahlen int Budget_Calculation v2_DB 1b Summary_Entities_Processed.Book4_Workings" xfId="2306"/>
    <cellStyle name="_Data_Flash-Zahlen int Budget_Calculation v2_DB 1b Summary_Entities_Processed.Book4_Workings_HFM DATA" xfId="2307"/>
    <cellStyle name="_Data_Flash-Zahlen int Budget_Calculation v2_DB 1b Summary_Entities_Workings" xfId="2308"/>
    <cellStyle name="_Data_Flash-Zahlen int Budget_Calculation v2_DB 1b Summary_Entities_Workings_HFM DATA" xfId="2309"/>
    <cellStyle name="_Data_Flash-Zahlen int Budget_Calculation v2_DB 1b Summary_HFM DATA" xfId="2310"/>
    <cellStyle name="_Data_Flash-Zahlen int Budget_Calculation v2_DB 1b Summary_Supplementary input" xfId="2311"/>
    <cellStyle name="_Data_Flash-Zahlen int Budget_Calculation v2_DB 1b Summary_Supplementary input_HFM DATA" xfId="2312"/>
    <cellStyle name="_Data_Flash-Zahlen int Budget_Calculation v2_DB 1b Summary_Supplementary input_Workings" xfId="2313"/>
    <cellStyle name="_Data_Flash-Zahlen int Budget_Calculation v2_DB 1b Summary_Supplementary input_Workings_HFM DATA" xfId="2314"/>
    <cellStyle name="_Data_Flash-Zahlen int Budget_Calculation v2_Ess_5+7F 2010_11 v4 FINAL" xfId="2315"/>
    <cellStyle name="_Data_Flash-Zahlen int Budget_Calculation v2_Ess_5+7F 2010_11 v4 FINAL_HFM DATA" xfId="2316"/>
    <cellStyle name="_Data_Flash-Zahlen int Budget_Calculation v2_Ess_5+7F 2010_11 v4 FINAL_Workings" xfId="2317"/>
    <cellStyle name="_Data_Flash-Zahlen int Budget_Calculation v2_Ess_5+7F 2010_11 v4 FINAL_Workings_HFM DATA" xfId="2318"/>
    <cellStyle name="_Data_Flash-Zahlen int Budget_Calculation v2_Ess_Offnet" xfId="2319"/>
    <cellStyle name="_Data_Flash-Zahlen int Budget_Calculation v2_Ess_Offnet_HFM DATA" xfId="2320"/>
    <cellStyle name="_Data_Flash-Zahlen int Budget_Calculation v2_Ess_Offnet_Workings" xfId="2321"/>
    <cellStyle name="_Data_Flash-Zahlen int Budget_Calculation v2_Ess_Offnet_Workings_HFM DATA" xfId="2322"/>
    <cellStyle name="_Data_Flash-Zahlen int Budget_Calculation v2_Ess_Overview" xfId="2323"/>
    <cellStyle name="_Data_Flash-Zahlen int Budget_Calculation v2_Ess_Overview_HFM DATA" xfId="2324"/>
    <cellStyle name="_Data_Flash-Zahlen int Budget_Calculation v2_Ess_Overview_Workings" xfId="2325"/>
    <cellStyle name="_Data_Flash-Zahlen int Budget_Calculation v2_Ess_Overview_Workings_HFM DATA" xfId="2326"/>
    <cellStyle name="_Data_Flash-Zahlen int Budget_Calculation v2_Financial overview" xfId="2327"/>
    <cellStyle name="_Data_Flash-Zahlen int Budget_Calculation v2_Financial overview_HFM DATA" xfId="2328"/>
    <cellStyle name="_Data_Flash-Zahlen int Budget_Calculation v2_Financial overview_Workings" xfId="2329"/>
    <cellStyle name="_Data_Flash-Zahlen int Budget_Calculation v2_Financial overview_Workings_HFM DATA" xfId="2330"/>
    <cellStyle name="_Data_Flash-Zahlen int Budget_Calculation v2_GermanyHo" xfId="2331"/>
    <cellStyle name="_Data_Flash-Zahlen int Budget_Calculation v2_GermanyHo_20091209APME 1a DB Financial Overview" xfId="2332"/>
    <cellStyle name="_Data_Flash-Zahlen int Budget_Calculation v2_GermanyHo_20091209APME 1a DB Financial Overview_HFM DATA" xfId="2333"/>
    <cellStyle name="_Data_Flash-Zahlen int Budget_Calculation v2_GermanyHo_20091209APME 1a DB Financial Overview_HFM DATA_1" xfId="2334"/>
    <cellStyle name="_Data_Flash-Zahlen int Budget_Calculation v2_GermanyHo_20091209APME 1a DB Financial Overview_HFM DATA_HFM DATA" xfId="2335"/>
    <cellStyle name="_Data_Flash-Zahlen int Budget_Calculation v2_GermanyHo_20091209APME 1a DB Financial Overview_HFM DATA_S&amp;D Analysis" xfId="2336"/>
    <cellStyle name="_Data_Flash-Zahlen int Budget_Calculation v2_GermanyHo_20091209APME 1a DB Financial Overview_S&amp;D Analysis" xfId="2337"/>
    <cellStyle name="_Data_Flash-Zahlen int Budget_Calculation v2_GermanyHo_20091209APME 1a DB Financial Overview_Workings" xfId="2338"/>
    <cellStyle name="_Data_Flash-Zahlen int Budget_Calculation v2_GermanyHo_20091209APME 1a DB Financial Overview_Workings_HFM DATA" xfId="2339"/>
    <cellStyle name="_Data_Flash-Zahlen int Budget_Calculation v2_GermanyHo_20091209APME 1a DB Financial Overview_Workings_HFM DATA_1" xfId="2340"/>
    <cellStyle name="_Data_Flash-Zahlen int Budget_Calculation v2_GermanyHo_20091209APME 1a DB Financial Overview_Workings_HFM DATA_HFM DATA" xfId="2341"/>
    <cellStyle name="_Data_Flash-Zahlen int Budget_Calculation v2_GermanyHo_20091209APME 1a DB Financial Overview_Workings_HFM DATA_S&amp;D Analysis" xfId="2342"/>
    <cellStyle name="_Data_Flash-Zahlen int Budget_Calculation v2_GermanyHo_20091209APME 1a DB Financial Overview_Workings_S&amp;D Analysis" xfId="2343"/>
    <cellStyle name="_Data_Flash-Zahlen int Budget_Calculation v2_GermanyHo_Appendix 1a Part 2 v5 BMS fix" xfId="2344"/>
    <cellStyle name="_Data_Flash-Zahlen int Budget_Calculation v2_GermanyHo_Appendix 1a Part 2 v5 BMS fix_HFM DATA" xfId="2345"/>
    <cellStyle name="_Data_Flash-Zahlen int Budget_Calculation v2_GermanyHo_Appendix 1a Part 2 v5 BMS fix_HFM DATA_1" xfId="2346"/>
    <cellStyle name="_Data_Flash-Zahlen int Budget_Calculation v2_GermanyHo_Appendix 1a Part 2 v5 BMS fix_HFM DATA_HFM DATA" xfId="2347"/>
    <cellStyle name="_Data_Flash-Zahlen int Budget_Calculation v2_GermanyHo_Appendix 1a Part 2 v5 BMS fix_HFM DATA_S&amp;D Analysis" xfId="2348"/>
    <cellStyle name="_Data_Flash-Zahlen int Budget_Calculation v2_GermanyHo_Appendix 1a Part 2 v5 BMS fix_S&amp;D Analysis" xfId="2349"/>
    <cellStyle name="_Data_Flash-Zahlen int Budget_Calculation v2_GermanyHo_Appendix 1a Part 2 v5 BMS fix_Workings" xfId="2350"/>
    <cellStyle name="_Data_Flash-Zahlen int Budget_Calculation v2_GermanyHo_Appendix 1a Part 2 v5 BMS fix_Workings_HFM DATA" xfId="2351"/>
    <cellStyle name="_Data_Flash-Zahlen int Budget_Calculation v2_GermanyHo_Appendix 1a Part 2 v5 BMS fix_Workings_HFM DATA_1" xfId="2352"/>
    <cellStyle name="_Data_Flash-Zahlen int Budget_Calculation v2_GermanyHo_Appendix 1a Part 2 v5 BMS fix_Workings_HFM DATA_HFM DATA" xfId="2353"/>
    <cellStyle name="_Data_Flash-Zahlen int Budget_Calculation v2_GermanyHo_Appendix 1a Part 2 v5 BMS fix_Workings_HFM DATA_S&amp;D Analysis" xfId="2354"/>
    <cellStyle name="_Data_Flash-Zahlen int Budget_Calculation v2_GermanyHo_Appendix 1a Part 2 v5 BMS fix_Workings_S&amp;D Analysis" xfId="2355"/>
    <cellStyle name="_Data_Flash-Zahlen int Budget_Calculation v2_GermanyHo_Control" xfId="2356"/>
    <cellStyle name="_Data_Flash-Zahlen int Budget_Calculation v2_GermanyHo_Control_HFM DATA" xfId="2357"/>
    <cellStyle name="_Data_Flash-Zahlen int Budget_Calculation v2_GermanyHo_Control_HFM DATA_1" xfId="2358"/>
    <cellStyle name="_Data_Flash-Zahlen int Budget_Calculation v2_GermanyHo_Control_HFM DATA_HFM DATA" xfId="2359"/>
    <cellStyle name="_Data_Flash-Zahlen int Budget_Calculation v2_GermanyHo_Control_HFM DATA_S&amp;D Analysis" xfId="2360"/>
    <cellStyle name="_Data_Flash-Zahlen int Budget_Calculation v2_GermanyHo_Control_S&amp;D Analysis" xfId="2361"/>
    <cellStyle name="_Data_Flash-Zahlen int Budget_Calculation v2_GermanyHo_Control_Workings" xfId="2362"/>
    <cellStyle name="_Data_Flash-Zahlen int Budget_Calculation v2_GermanyHo_Control_Workings_HFM DATA" xfId="2363"/>
    <cellStyle name="_Data_Flash-Zahlen int Budget_Calculation v2_GermanyHo_Control_Workings_HFM DATA_1" xfId="2364"/>
    <cellStyle name="_Data_Flash-Zahlen int Budget_Calculation v2_GermanyHo_Control_Workings_HFM DATA_HFM DATA" xfId="2365"/>
    <cellStyle name="_Data_Flash-Zahlen int Budget_Calculation v2_GermanyHo_Control_Workings_HFM DATA_S&amp;D Analysis" xfId="2366"/>
    <cellStyle name="_Data_Flash-Zahlen int Budget_Calculation v2_GermanyHo_Control_Workings_S&amp;D Analysis" xfId="2367"/>
    <cellStyle name="_Data_Flash-Zahlen int Budget_Calculation v2_GermanyHo_Entities" xfId="2368"/>
    <cellStyle name="_Data_Flash-Zahlen int Budget_Calculation v2_GermanyHo_Entities 2" xfId="6505"/>
    <cellStyle name="_Data_Flash-Zahlen int Budget_Calculation v2_GermanyHo_Entities 3" xfId="6789"/>
    <cellStyle name="_Data_Flash-Zahlen int Budget_Calculation v2_GermanyHo_Entities_01 Quarterly revenue" xfId="7530"/>
    <cellStyle name="_Data_Flash-Zahlen int Budget_Calculation v2_GermanyHo_Entities_02 Regional results" xfId="8417"/>
    <cellStyle name="_Data_Flash-Zahlen int Budget_Calculation v2_GermanyHo_Entities_05 Half-year regional analysis" xfId="8470"/>
    <cellStyle name="_Data_Flash-Zahlen int Budget_Calculation v2_GermanyHo_Entities_Flash - December 2010" xfId="2369"/>
    <cellStyle name="_Data_Flash-Zahlen int Budget_Calculation v2_GermanyHo_Entities_Flash - December 2010_HFM DATA" xfId="2370"/>
    <cellStyle name="_Data_Flash-Zahlen int Budget_Calculation v2_GermanyHo_Entities_Flash - December 2010_HFM DATA_OUTPUT" xfId="2371"/>
    <cellStyle name="_Data_Flash-Zahlen int Budget_Calculation v2_GermanyHo_Entities_HFM DATA" xfId="2372"/>
    <cellStyle name="_Data_Flash-Zahlen int Budget_Calculation v2_GermanyHo_Entities_HFM DATA_1" xfId="2373"/>
    <cellStyle name="_Data_Flash-Zahlen int Budget_Calculation v2_GermanyHo_Entities_HFM DATA_1_HFM DATA" xfId="2374"/>
    <cellStyle name="_Data_Flash-Zahlen int Budget_Calculation v2_GermanyHo_Entities_HFM DATA_2" xfId="2375"/>
    <cellStyle name="_Data_Flash-Zahlen int Budget_Calculation v2_GermanyHo_Entities_HFM DATA_2_HFM DATA" xfId="2376"/>
    <cellStyle name="_Data_Flash-Zahlen int Budget_Calculation v2_GermanyHo_Entities_HFM DATA_2_S&amp;D Analysis" xfId="2377"/>
    <cellStyle name="_Data_Flash-Zahlen int Budget_Calculation v2_GermanyHo_Entities_HFM DATA_3" xfId="2378"/>
    <cellStyle name="_Data_Flash-Zahlen int Budget_Calculation v2_GermanyHo_Entities_HFM DATA_4" xfId="2379"/>
    <cellStyle name="_Data_Flash-Zahlen int Budget_Calculation v2_GermanyHo_Entities_HFM DATA_5" xfId="2380"/>
    <cellStyle name="_Data_Flash-Zahlen int Budget_Calculation v2_GermanyHo_Entities_HFM DATA_5_OUTPUT" xfId="2381"/>
    <cellStyle name="_Data_Flash-Zahlen int Budget_Calculation v2_GermanyHo_Entities_HFM DATA_HFM DATA" xfId="2382"/>
    <cellStyle name="_Data_Flash-Zahlen int Budget_Calculation v2_GermanyHo_Entities_HFM DATA_HFM DATA_1" xfId="2383"/>
    <cellStyle name="_Data_Flash-Zahlen int Budget_Calculation v2_GermanyHo_Entities_HFM DATA_HFM DATA_HFM DATA" xfId="2384"/>
    <cellStyle name="_Data_Flash-Zahlen int Budget_Calculation v2_GermanyHo_Entities_HFM DATA_HFM DATA_HFM DATA_1" xfId="2385"/>
    <cellStyle name="_Data_Flash-Zahlen int Budget_Calculation v2_GermanyHo_Entities_HFM DATA_HFM DATA_HFM DATA_HFM DATA" xfId="2386"/>
    <cellStyle name="_Data_Flash-Zahlen int Budget_Calculation v2_GermanyHo_Entities_HFM DATA_HFM DATA_HFM DATA_S&amp;D Analysis" xfId="2387"/>
    <cellStyle name="_Data_Flash-Zahlen int Budget_Calculation v2_GermanyHo_Entities_HFM DATA_HFM DATA_S&amp;D Analysis" xfId="2388"/>
    <cellStyle name="_Data_Flash-Zahlen int Budget_Calculation v2_GermanyHo_Entities_IGT forecast" xfId="2389"/>
    <cellStyle name="_Data_Flash-Zahlen int Budget_Calculation v2_GermanyHo_Entities_IGT forecast_HFM DATA" xfId="2390"/>
    <cellStyle name="_Data_Flash-Zahlen int Budget_Calculation v2_GermanyHo_Entities_Jun 09 Ext 2 values" xfId="6506"/>
    <cellStyle name="_Data_Flash-Zahlen int Budget_Calculation v2_GermanyHo_Entities_LY" xfId="2391"/>
    <cellStyle name="_Data_Flash-Zahlen int Budget_Calculation v2_GermanyHo_Entities_LY_HFM DATA" xfId="2392"/>
    <cellStyle name="_Data_Flash-Zahlen int Budget_Calculation v2_GermanyHo_Entities_LY_HFM DATA_1" xfId="2393"/>
    <cellStyle name="_Data_Flash-Zahlen int Budget_Calculation v2_GermanyHo_Entities_LY_HFM DATA_2" xfId="2394"/>
    <cellStyle name="_Data_Flash-Zahlen int Budget_Calculation v2_GermanyHo_Entities_LY_HFM DATA_2_OUTPUT" xfId="2395"/>
    <cellStyle name="_Data_Flash-Zahlen int Budget_Calculation v2_GermanyHo_Entities_S&amp;D Analysis" xfId="2396"/>
    <cellStyle name="_Data_Flash-Zahlen int Budget_Calculation v2_GermanyHo_Entities_Workings" xfId="2397"/>
    <cellStyle name="_Data_Flash-Zahlen int Budget_Calculation v2_GermanyHo_Entities_Workings_HFM DATA" xfId="2398"/>
    <cellStyle name="_Data_Flash-Zahlen int Budget_Calculation v2_GermanyHo_Entities_Workings_HFM DATA_1" xfId="2399"/>
    <cellStyle name="_Data_Flash-Zahlen int Budget_Calculation v2_GermanyHo_Entities_Workings_HFM DATA_HFM DATA" xfId="2400"/>
    <cellStyle name="_Data_Flash-Zahlen int Budget_Calculation v2_GermanyHo_Entities_Workings_HFM DATA_S&amp;D Analysis" xfId="2401"/>
    <cellStyle name="_Data_Flash-Zahlen int Budget_Calculation v2_GermanyHo_Entities_Workings_S&amp;D Analysis" xfId="2402"/>
    <cellStyle name="_Data_Flash-Zahlen int Budget_Calculation v2_GermanyHo_Ess_Offnet" xfId="2403"/>
    <cellStyle name="_Data_Flash-Zahlen int Budget_Calculation v2_GermanyHo_Ess_Offnet_HFM DATA" xfId="2404"/>
    <cellStyle name="_Data_Flash-Zahlen int Budget_Calculation v2_GermanyHo_Ess_Offnet_HFM DATA_1" xfId="2405"/>
    <cellStyle name="_Data_Flash-Zahlen int Budget_Calculation v2_GermanyHo_Ess_Offnet_HFM DATA_HFM DATA" xfId="2406"/>
    <cellStyle name="_Data_Flash-Zahlen int Budget_Calculation v2_GermanyHo_Ess_Offnet_HFM DATA_S&amp;D Analysis" xfId="2407"/>
    <cellStyle name="_Data_Flash-Zahlen int Budget_Calculation v2_GermanyHo_Ess_Offnet_New Appendix 1A - part 2 FINAL modified 0403" xfId="2408"/>
    <cellStyle name="_Data_Flash-Zahlen int Budget_Calculation v2_GermanyHo_Ess_Offnet_New Appendix 1A - part 2 FINAL modified 0403_HFM DATA" xfId="2409"/>
    <cellStyle name="_Data_Flash-Zahlen int Budget_Calculation v2_GermanyHo_Ess_Offnet_New Appendix 1A - part 2 FINAL modified 0403_HFM DATA_1" xfId="2410"/>
    <cellStyle name="_Data_Flash-Zahlen int Budget_Calculation v2_GermanyHo_Ess_Offnet_New Appendix 1A - part 2 FINAL modified 0403_HFM DATA_HFM DATA" xfId="2411"/>
    <cellStyle name="_Data_Flash-Zahlen int Budget_Calculation v2_GermanyHo_Ess_Offnet_New Appendix 1A - part 2 FINAL modified 0403_HFM DATA_S&amp;D Analysis" xfId="2412"/>
    <cellStyle name="_Data_Flash-Zahlen int Budget_Calculation v2_GermanyHo_Ess_Offnet_New Appendix 1A - part 2 FINAL modified 0403_S&amp;D Analysis" xfId="2413"/>
    <cellStyle name="_Data_Flash-Zahlen int Budget_Calculation v2_GermanyHo_Ess_Offnet_New Appendix 1A - part 2 FINAL modified 0403_Workings" xfId="2414"/>
    <cellStyle name="_Data_Flash-Zahlen int Budget_Calculation v2_GermanyHo_Ess_Offnet_New Appendix 1A - part 2 FINAL modified 0403_Workings_HFM DATA" xfId="2415"/>
    <cellStyle name="_Data_Flash-Zahlen int Budget_Calculation v2_GermanyHo_Ess_Offnet_New Appendix 1A - part 2 FINAL modified 0403_Workings_HFM DATA_1" xfId="2416"/>
    <cellStyle name="_Data_Flash-Zahlen int Budget_Calculation v2_GermanyHo_Ess_Offnet_New Appendix 1A - part 2 FINAL modified 0403_Workings_HFM DATA_HFM DATA" xfId="2417"/>
    <cellStyle name="_Data_Flash-Zahlen int Budget_Calculation v2_GermanyHo_Ess_Offnet_New Appendix 1A - part 2 FINAL modified 0403_Workings_HFM DATA_S&amp;D Analysis" xfId="2418"/>
    <cellStyle name="_Data_Flash-Zahlen int Budget_Calculation v2_GermanyHo_Ess_Offnet_New Appendix 1A - part 2 FINAL modified 0403_Workings_S&amp;D Analysis" xfId="2419"/>
    <cellStyle name="_Data_Flash-Zahlen int Budget_Calculation v2_GermanyHo_Ess_Offnet_S&amp;D Analysis" xfId="2420"/>
    <cellStyle name="_Data_Flash-Zahlen int Budget_Calculation v2_GermanyHo_Ess_Offnet_Workings" xfId="2421"/>
    <cellStyle name="_Data_Flash-Zahlen int Budget_Calculation v2_GermanyHo_Ess_Offnet_Workings_HFM DATA" xfId="2422"/>
    <cellStyle name="_Data_Flash-Zahlen int Budget_Calculation v2_GermanyHo_Ess_Offnet_Workings_HFM DATA_1" xfId="2423"/>
    <cellStyle name="_Data_Flash-Zahlen int Budget_Calculation v2_GermanyHo_Ess_Offnet_Workings_HFM DATA_HFM DATA" xfId="2424"/>
    <cellStyle name="_Data_Flash-Zahlen int Budget_Calculation v2_GermanyHo_Ess_Offnet_Workings_HFM DATA_S&amp;D Analysis" xfId="2425"/>
    <cellStyle name="_Data_Flash-Zahlen int Budget_Calculation v2_GermanyHo_Ess_Offnet_Workings_S&amp;D Analysis" xfId="2426"/>
    <cellStyle name="_Data_Flash-Zahlen int Budget_Calculation v2_GermanyHo_GROUP" xfId="2427"/>
    <cellStyle name="_Data_Flash-Zahlen int Budget_Calculation v2_GermanyHo_HFM DATA" xfId="2428"/>
    <cellStyle name="_Data_Flash-Zahlen int Budget_Calculation v2_GermanyHo_HFM DATA_1" xfId="2429"/>
    <cellStyle name="_Data_Flash-Zahlen int Budget_Calculation v2_GermanyHo_HFM DATA_1_HFM DATA" xfId="2430"/>
    <cellStyle name="_Data_Flash-Zahlen int Budget_Calculation v2_GermanyHo_HFM DATA_1_S&amp;D Analysis" xfId="2431"/>
    <cellStyle name="_Data_Flash-Zahlen int Budget_Calculation v2_GermanyHo_HFM DATA_HFM DATA" xfId="2432"/>
    <cellStyle name="_Data_Flash-Zahlen int Budget_Calculation v2_GermanyHo_Opex&amp;Capex" xfId="2433"/>
    <cellStyle name="_Data_Flash-Zahlen int Budget_Calculation v2_GermanyHo_Opex&amp;Capex_20091209APME 1a DB Financial Overview" xfId="2434"/>
    <cellStyle name="_Data_Flash-Zahlen int Budget_Calculation v2_GermanyHo_Opex&amp;Capex_20091209APME 1a DB Financial Overview_HFM DATA" xfId="2435"/>
    <cellStyle name="_Data_Flash-Zahlen int Budget_Calculation v2_GermanyHo_Opex&amp;Capex_20091209APME 1a DB Financial Overview_HFM DATA_1" xfId="2436"/>
    <cellStyle name="_Data_Flash-Zahlen int Budget_Calculation v2_GermanyHo_Opex&amp;Capex_20091209APME 1a DB Financial Overview_HFM DATA_HFM DATA" xfId="2437"/>
    <cellStyle name="_Data_Flash-Zahlen int Budget_Calculation v2_GermanyHo_Opex&amp;Capex_20091209APME 1a DB Financial Overview_HFM DATA_S&amp;D Analysis" xfId="2438"/>
    <cellStyle name="_Data_Flash-Zahlen int Budget_Calculation v2_GermanyHo_Opex&amp;Capex_20091209APME 1a DB Financial Overview_S&amp;D Analysis" xfId="2439"/>
    <cellStyle name="_Data_Flash-Zahlen int Budget_Calculation v2_GermanyHo_Opex&amp;Capex_20091209APME 1a DB Financial Overview_Workings" xfId="2440"/>
    <cellStyle name="_Data_Flash-Zahlen int Budget_Calculation v2_GermanyHo_Opex&amp;Capex_20091209APME 1a DB Financial Overview_Workings_HFM DATA" xfId="2441"/>
    <cellStyle name="_Data_Flash-Zahlen int Budget_Calculation v2_GermanyHo_Opex&amp;Capex_20091209APME 1a DB Financial Overview_Workings_HFM DATA_1" xfId="2442"/>
    <cellStyle name="_Data_Flash-Zahlen int Budget_Calculation v2_GermanyHo_Opex&amp;Capex_20091209APME 1a DB Financial Overview_Workings_HFM DATA_HFM DATA" xfId="2443"/>
    <cellStyle name="_Data_Flash-Zahlen int Budget_Calculation v2_GermanyHo_Opex&amp;Capex_20091209APME 1a DB Financial Overview_Workings_HFM DATA_S&amp;D Analysis" xfId="2444"/>
    <cellStyle name="_Data_Flash-Zahlen int Budget_Calculation v2_GermanyHo_Opex&amp;Capex_20091209APME 1a DB Financial Overview_Workings_S&amp;D Analysis" xfId="2445"/>
    <cellStyle name="_Data_Flash-Zahlen int Budget_Calculation v2_GermanyHo_Opex&amp;Capex_Appendix 1a Part 2 v5 BMS fix" xfId="2446"/>
    <cellStyle name="_Data_Flash-Zahlen int Budget_Calculation v2_GermanyHo_Opex&amp;Capex_Appendix 1a Part 2 v5 BMS fix_HFM DATA" xfId="2447"/>
    <cellStyle name="_Data_Flash-Zahlen int Budget_Calculation v2_GermanyHo_Opex&amp;Capex_Appendix 1a Part 2 v5 BMS fix_HFM DATA_1" xfId="2448"/>
    <cellStyle name="_Data_Flash-Zahlen int Budget_Calculation v2_GermanyHo_Opex&amp;Capex_Appendix 1a Part 2 v5 BMS fix_HFM DATA_HFM DATA" xfId="2449"/>
    <cellStyle name="_Data_Flash-Zahlen int Budget_Calculation v2_GermanyHo_Opex&amp;Capex_Appendix 1a Part 2 v5 BMS fix_HFM DATA_S&amp;D Analysis" xfId="2450"/>
    <cellStyle name="_Data_Flash-Zahlen int Budget_Calculation v2_GermanyHo_Opex&amp;Capex_Appendix 1a Part 2 v5 BMS fix_S&amp;D Analysis" xfId="2451"/>
    <cellStyle name="_Data_Flash-Zahlen int Budget_Calculation v2_GermanyHo_Opex&amp;Capex_Appendix 1a Part 2 v5 BMS fix_Workings" xfId="2452"/>
    <cellStyle name="_Data_Flash-Zahlen int Budget_Calculation v2_GermanyHo_Opex&amp;Capex_Appendix 1a Part 2 v5 BMS fix_Workings_HFM DATA" xfId="2453"/>
    <cellStyle name="_Data_Flash-Zahlen int Budget_Calculation v2_GermanyHo_Opex&amp;Capex_Appendix 1a Part 2 v5 BMS fix_Workings_HFM DATA_1" xfId="2454"/>
    <cellStyle name="_Data_Flash-Zahlen int Budget_Calculation v2_GermanyHo_Opex&amp;Capex_Appendix 1a Part 2 v5 BMS fix_Workings_HFM DATA_HFM DATA" xfId="2455"/>
    <cellStyle name="_Data_Flash-Zahlen int Budget_Calculation v2_GermanyHo_Opex&amp;Capex_Appendix 1a Part 2 v5 BMS fix_Workings_HFM DATA_S&amp;D Analysis" xfId="2456"/>
    <cellStyle name="_Data_Flash-Zahlen int Budget_Calculation v2_GermanyHo_Opex&amp;Capex_Appendix 1a Part 2 v5 BMS fix_Workings_S&amp;D Analysis" xfId="2457"/>
    <cellStyle name="_Data_Flash-Zahlen int Budget_Calculation v2_GermanyHo_Opex&amp;Capex_Control" xfId="2458"/>
    <cellStyle name="_Data_Flash-Zahlen int Budget_Calculation v2_GermanyHo_Opex&amp;Capex_Control_HFM DATA" xfId="2459"/>
    <cellStyle name="_Data_Flash-Zahlen int Budget_Calculation v2_GermanyHo_Opex&amp;Capex_Control_HFM DATA_1" xfId="2460"/>
    <cellStyle name="_Data_Flash-Zahlen int Budget_Calculation v2_GermanyHo_Opex&amp;Capex_Control_HFM DATA_HFM DATA" xfId="2461"/>
    <cellStyle name="_Data_Flash-Zahlen int Budget_Calculation v2_GermanyHo_Opex&amp;Capex_Control_HFM DATA_S&amp;D Analysis" xfId="2462"/>
    <cellStyle name="_Data_Flash-Zahlen int Budget_Calculation v2_GermanyHo_Opex&amp;Capex_Control_S&amp;D Analysis" xfId="2463"/>
    <cellStyle name="_Data_Flash-Zahlen int Budget_Calculation v2_GermanyHo_Opex&amp;Capex_Control_Workings" xfId="2464"/>
    <cellStyle name="_Data_Flash-Zahlen int Budget_Calculation v2_GermanyHo_Opex&amp;Capex_Control_Workings_HFM DATA" xfId="2465"/>
    <cellStyle name="_Data_Flash-Zahlen int Budget_Calculation v2_GermanyHo_Opex&amp;Capex_Control_Workings_HFM DATA_1" xfId="2466"/>
    <cellStyle name="_Data_Flash-Zahlen int Budget_Calculation v2_GermanyHo_Opex&amp;Capex_Control_Workings_HFM DATA_HFM DATA" xfId="2467"/>
    <cellStyle name="_Data_Flash-Zahlen int Budget_Calculation v2_GermanyHo_Opex&amp;Capex_Control_Workings_HFM DATA_S&amp;D Analysis" xfId="2468"/>
    <cellStyle name="_Data_Flash-Zahlen int Budget_Calculation v2_GermanyHo_Opex&amp;Capex_Control_Workings_S&amp;D Analysis" xfId="2469"/>
    <cellStyle name="_Data_Flash-Zahlen int Budget_Calculation v2_GermanyHo_Opex&amp;Capex_Ess_Offnet" xfId="2470"/>
    <cellStyle name="_Data_Flash-Zahlen int Budget_Calculation v2_GermanyHo_Opex&amp;Capex_Ess_Offnet_HFM DATA" xfId="2471"/>
    <cellStyle name="_Data_Flash-Zahlen int Budget_Calculation v2_GermanyHo_Opex&amp;Capex_Ess_Offnet_HFM DATA_1" xfId="2472"/>
    <cellStyle name="_Data_Flash-Zahlen int Budget_Calculation v2_GermanyHo_Opex&amp;Capex_Ess_Offnet_HFM DATA_HFM DATA" xfId="2473"/>
    <cellStyle name="_Data_Flash-Zahlen int Budget_Calculation v2_GermanyHo_Opex&amp;Capex_Ess_Offnet_HFM DATA_S&amp;D Analysis" xfId="2474"/>
    <cellStyle name="_Data_Flash-Zahlen int Budget_Calculation v2_GermanyHo_Opex&amp;Capex_Ess_Offnet_New Appendix 1A - part 1 FINAL modified 0403" xfId="2475"/>
    <cellStyle name="_Data_Flash-Zahlen int Budget_Calculation v2_GermanyHo_Opex&amp;Capex_Ess_Offnet_New Appendix 1A - part 1 FINAL modified 0403_HFM DATA" xfId="2476"/>
    <cellStyle name="_Data_Flash-Zahlen int Budget_Calculation v2_GermanyHo_Opex&amp;Capex_Ess_Offnet_New Appendix 1A - part 1 FINAL modified 0403_HFM DATA_1" xfId="2477"/>
    <cellStyle name="_Data_Flash-Zahlen int Budget_Calculation v2_GermanyHo_Opex&amp;Capex_Ess_Offnet_New Appendix 1A - part 1 FINAL modified 0403_HFM DATA_HFM DATA" xfId="2478"/>
    <cellStyle name="_Data_Flash-Zahlen int Budget_Calculation v2_GermanyHo_Opex&amp;Capex_Ess_Offnet_New Appendix 1A - part 1 FINAL modified 0403_HFM DATA_S&amp;D Analysis" xfId="2479"/>
    <cellStyle name="_Data_Flash-Zahlen int Budget_Calculation v2_GermanyHo_Opex&amp;Capex_Ess_Offnet_New Appendix 1A - part 1 FINAL modified 0403_S&amp;D Analysis" xfId="2480"/>
    <cellStyle name="_Data_Flash-Zahlen int Budget_Calculation v2_GermanyHo_Opex&amp;Capex_Ess_Offnet_New Appendix 1A - part 1 FINAL modified 0403_Workings" xfId="2481"/>
    <cellStyle name="_Data_Flash-Zahlen int Budget_Calculation v2_GermanyHo_Opex&amp;Capex_Ess_Offnet_New Appendix 1A - part 1 FINAL modified 0403_Workings_HFM DATA" xfId="2482"/>
    <cellStyle name="_Data_Flash-Zahlen int Budget_Calculation v2_GermanyHo_Opex&amp;Capex_Ess_Offnet_New Appendix 1A - part 1 FINAL modified 0403_Workings_HFM DATA_1" xfId="2483"/>
    <cellStyle name="_Data_Flash-Zahlen int Budget_Calculation v2_GermanyHo_Opex&amp;Capex_Ess_Offnet_New Appendix 1A - part 1 FINAL modified 0403_Workings_HFM DATA_HFM DATA" xfId="2484"/>
    <cellStyle name="_Data_Flash-Zahlen int Budget_Calculation v2_GermanyHo_Opex&amp;Capex_Ess_Offnet_New Appendix 1A - part 1 FINAL modified 0403_Workings_HFM DATA_S&amp;D Analysis" xfId="2485"/>
    <cellStyle name="_Data_Flash-Zahlen int Budget_Calculation v2_GermanyHo_Opex&amp;Capex_Ess_Offnet_New Appendix 1A - part 1 FINAL modified 0403_Workings_S&amp;D Analysis" xfId="2486"/>
    <cellStyle name="_Data_Flash-Zahlen int Budget_Calculation v2_GermanyHo_Opex&amp;Capex_Ess_Offnet_New Appendix 1A - part 2 FINAL modified 0403" xfId="2487"/>
    <cellStyle name="_Data_Flash-Zahlen int Budget_Calculation v2_GermanyHo_Opex&amp;Capex_Ess_Offnet_New Appendix 1A - part 2 FINAL modified 0403_HFM DATA" xfId="2488"/>
    <cellStyle name="_Data_Flash-Zahlen int Budget_Calculation v2_GermanyHo_Opex&amp;Capex_Ess_Offnet_New Appendix 1A - part 2 FINAL modified 0403_HFM DATA_1" xfId="2489"/>
    <cellStyle name="_Data_Flash-Zahlen int Budget_Calculation v2_GermanyHo_Opex&amp;Capex_Ess_Offnet_New Appendix 1A - part 2 FINAL modified 0403_HFM DATA_HFM DATA" xfId="2490"/>
    <cellStyle name="_Data_Flash-Zahlen int Budget_Calculation v2_GermanyHo_Opex&amp;Capex_Ess_Offnet_New Appendix 1A - part 2 FINAL modified 0403_HFM DATA_S&amp;D Analysis" xfId="2491"/>
    <cellStyle name="_Data_Flash-Zahlen int Budget_Calculation v2_GermanyHo_Opex&amp;Capex_Ess_Offnet_New Appendix 1A - part 2 FINAL modified 0403_S&amp;D Analysis" xfId="2492"/>
    <cellStyle name="_Data_Flash-Zahlen int Budget_Calculation v2_GermanyHo_Opex&amp;Capex_Ess_Offnet_New Appendix 1A - part 2 FINAL modified 0403_Workings" xfId="2493"/>
    <cellStyle name="_Data_Flash-Zahlen int Budget_Calculation v2_GermanyHo_Opex&amp;Capex_Ess_Offnet_New Appendix 1A - part 2 FINAL modified 0403_Workings_HFM DATA" xfId="2494"/>
    <cellStyle name="_Data_Flash-Zahlen int Budget_Calculation v2_GermanyHo_Opex&amp;Capex_Ess_Offnet_New Appendix 1A - part 2 FINAL modified 0403_Workings_HFM DATA_1" xfId="2495"/>
    <cellStyle name="_Data_Flash-Zahlen int Budget_Calculation v2_GermanyHo_Opex&amp;Capex_Ess_Offnet_New Appendix 1A - part 2 FINAL modified 0403_Workings_HFM DATA_HFM DATA" xfId="2496"/>
    <cellStyle name="_Data_Flash-Zahlen int Budget_Calculation v2_GermanyHo_Opex&amp;Capex_Ess_Offnet_New Appendix 1A - part 2 FINAL modified 0403_Workings_HFM DATA_S&amp;D Analysis" xfId="2497"/>
    <cellStyle name="_Data_Flash-Zahlen int Budget_Calculation v2_GermanyHo_Opex&amp;Capex_Ess_Offnet_New Appendix 1A - part 2 FINAL modified 0403_Workings_S&amp;D Analysis" xfId="2498"/>
    <cellStyle name="_Data_Flash-Zahlen int Budget_Calculation v2_GermanyHo_Opex&amp;Capex_Ess_Offnet_S&amp;D Analysis" xfId="2499"/>
    <cellStyle name="_Data_Flash-Zahlen int Budget_Calculation v2_GermanyHo_Opex&amp;Capex_Ess_Offnet_Workings" xfId="2500"/>
    <cellStyle name="_Data_Flash-Zahlen int Budget_Calculation v2_GermanyHo_Opex&amp;Capex_Ess_Offnet_Workings_HFM DATA" xfId="2501"/>
    <cellStyle name="_Data_Flash-Zahlen int Budget_Calculation v2_GermanyHo_Opex&amp;Capex_Ess_Offnet_Workings_HFM DATA_1" xfId="2502"/>
    <cellStyle name="_Data_Flash-Zahlen int Budget_Calculation v2_GermanyHo_Opex&amp;Capex_Ess_Offnet_Workings_HFM DATA_HFM DATA" xfId="2503"/>
    <cellStyle name="_Data_Flash-Zahlen int Budget_Calculation v2_GermanyHo_Opex&amp;Capex_Ess_Offnet_Workings_HFM DATA_S&amp;D Analysis" xfId="2504"/>
    <cellStyle name="_Data_Flash-Zahlen int Budget_Calculation v2_GermanyHo_Opex&amp;Capex_Ess_Offnet_Workings_S&amp;D Analysis" xfId="2505"/>
    <cellStyle name="_Data_Flash-Zahlen int Budget_Calculation v2_GermanyHo_Opex&amp;Capex_HFM DATA" xfId="2506"/>
    <cellStyle name="_Data_Flash-Zahlen int Budget_Calculation v2_GermanyHo_Opex&amp;Capex_HFM DATA_1" xfId="2507"/>
    <cellStyle name="_Data_Flash-Zahlen int Budget_Calculation v2_GermanyHo_Opex&amp;Capex_HFM DATA_HFM DATA" xfId="2508"/>
    <cellStyle name="_Data_Flash-Zahlen int Budget_Calculation v2_GermanyHo_Opex&amp;Capex_HFM DATA_S&amp;D Analysis" xfId="2509"/>
    <cellStyle name="_Data_Flash-Zahlen int Budget_Calculation v2_GermanyHo_Opex&amp;Capex_S&amp;D Analysis" xfId="2510"/>
    <cellStyle name="_Data_Flash-Zahlen int Budget_Calculation v2_GermanyHo_Opex&amp;Capex_Workings" xfId="2511"/>
    <cellStyle name="_Data_Flash-Zahlen int Budget_Calculation v2_GermanyHo_Opex&amp;Capex_Workings_HFM DATA" xfId="2512"/>
    <cellStyle name="_Data_Flash-Zahlen int Budget_Calculation v2_GermanyHo_Opex&amp;Capex_Workings_HFM DATA_1" xfId="2513"/>
    <cellStyle name="_Data_Flash-Zahlen int Budget_Calculation v2_GermanyHo_Opex&amp;Capex_Workings_HFM DATA_HFM DATA" xfId="2514"/>
    <cellStyle name="_Data_Flash-Zahlen int Budget_Calculation v2_GermanyHo_Opex&amp;Capex_Workings_HFM DATA_S&amp;D Analysis" xfId="2515"/>
    <cellStyle name="_Data_Flash-Zahlen int Budget_Calculation v2_GermanyHo_Opex&amp;Capex_Workings_S&amp;D Analysis" xfId="2516"/>
    <cellStyle name="_Data_Flash-Zahlen int Budget_Calculation v2_GermanyHo_S&amp;D Analysis" xfId="2517"/>
    <cellStyle name="_Data_Flash-Zahlen int Budget_Calculation v2_GermanyHo_Workings" xfId="2518"/>
    <cellStyle name="_Data_Flash-Zahlen int Budget_Calculation v2_GermanyHo_Workings_HFM DATA" xfId="2519"/>
    <cellStyle name="_Data_Flash-Zahlen int Budget_Calculation v2_GermanyHo_Workings_HFM DATA_1" xfId="2520"/>
    <cellStyle name="_Data_Flash-Zahlen int Budget_Calculation v2_GermanyHo_Workings_HFM DATA_HFM DATA" xfId="2521"/>
    <cellStyle name="_Data_Flash-Zahlen int Budget_Calculation v2_GermanyHo_Workings_HFM DATA_S&amp;D Analysis" xfId="2522"/>
    <cellStyle name="_Data_Flash-Zahlen int Budget_Calculation v2_GermanyHo_Workings_S&amp;D Analysis" xfId="2523"/>
    <cellStyle name="_Data_Flash-Zahlen int Budget_Calculation v2_HFM DATA" xfId="2524"/>
    <cellStyle name="_Data_Flash-Zahlen int Budget_Calculation v2_HFM DATA_1" xfId="2525"/>
    <cellStyle name="_Data_Flash-Zahlen int Budget_Calculation v2_HFM DATA_1_HFM DATA" xfId="2526"/>
    <cellStyle name="_Data_Flash-Zahlen int Budget_Calculation v2_HFM DATA_2" xfId="2527"/>
    <cellStyle name="_Data_Flash-Zahlen int Budget_Calculation v2_HFM DATA_HFM DATA" xfId="2528"/>
    <cellStyle name="_Data_Flash-Zahlen int Budget_Calculation v2_HFM DATA_HFM DATA_1" xfId="2529"/>
    <cellStyle name="_Data_Flash-Zahlen int Budget_Calculation v2_HFM DATA_HFM DATA_HFM DATA" xfId="2530"/>
    <cellStyle name="_Data_Flash-Zahlen int Budget_Calculation v2_HFM DATA_OUTPUT" xfId="2531"/>
    <cellStyle name="_Data_Flash-Zahlen int Budget_Calculation v2_OUTPUT" xfId="2532"/>
    <cellStyle name="_Data_Flash-Zahlen int Budget_Calculation v2_Workings" xfId="2533"/>
    <cellStyle name="_Data_Flash-Zahlen int Budget_Calculation v2_Workings_HFM DATA" xfId="2534"/>
    <cellStyle name="_Data_Flash-Zahlen int Budget_Control" xfId="2535"/>
    <cellStyle name="_Data_Flash-Zahlen int Budget_Control_HFM DATA" xfId="2536"/>
    <cellStyle name="_Data_Flash-Zahlen int Budget_Control_Workings" xfId="2537"/>
    <cellStyle name="_Data_Flash-Zahlen int Budget_Control_Workings_HFM DATA" xfId="2538"/>
    <cellStyle name="_Data_Flash-Zahlen int Budget_DB 1b Summary" xfId="2539"/>
    <cellStyle name="_Data_Flash-Zahlen int Budget_DB 1b Summary_Entities" xfId="2540"/>
    <cellStyle name="_Data_Flash-Zahlen int Budget_DB 1b Summary_Entities_HFM DATA" xfId="2541"/>
    <cellStyle name="_Data_Flash-Zahlen int Budget_DB 1b Summary_Entities_Processed.Book4" xfId="2542"/>
    <cellStyle name="_Data_Flash-Zahlen int Budget_DB 1b Summary_Entities_Processed.Book4_20091209APME 1a DB Financial Overview" xfId="2543"/>
    <cellStyle name="_Data_Flash-Zahlen int Budget_DB 1b Summary_Entities_Processed.Book4_20091209APME 1a DB Financial Overview_HFM DATA" xfId="2544"/>
    <cellStyle name="_Data_Flash-Zahlen int Budget_DB 1b Summary_Entities_Processed.Book4_20091209APME 1a DB Financial Overview_Workings" xfId="2545"/>
    <cellStyle name="_Data_Flash-Zahlen int Budget_DB 1b Summary_Entities_Processed.Book4_20091209APME 1a DB Financial Overview_Workings_HFM DATA" xfId="2546"/>
    <cellStyle name="_Data_Flash-Zahlen int Budget_DB 1b Summary_Entities_Processed.Book4_Appendix 1a Part 2 v5 BMS fix" xfId="2547"/>
    <cellStyle name="_Data_Flash-Zahlen int Budget_DB 1b Summary_Entities_Processed.Book4_Appendix 1a Part 2 v5 BMS fix_HFM DATA" xfId="2548"/>
    <cellStyle name="_Data_Flash-Zahlen int Budget_DB 1b Summary_Entities_Processed.Book4_Appendix 1a Part 2 v5 BMS fix_Workings" xfId="2549"/>
    <cellStyle name="_Data_Flash-Zahlen int Budget_DB 1b Summary_Entities_Processed.Book4_Appendix 1a Part 2 v5 BMS fix_Workings_HFM DATA" xfId="2550"/>
    <cellStyle name="_Data_Flash-Zahlen int Budget_DB 1b Summary_Entities_Processed.Book4_Control" xfId="2551"/>
    <cellStyle name="_Data_Flash-Zahlen int Budget_DB 1b Summary_Entities_Processed.Book4_Control_HFM DATA" xfId="2552"/>
    <cellStyle name="_Data_Flash-Zahlen int Budget_DB 1b Summary_Entities_Processed.Book4_Control_Workings" xfId="2553"/>
    <cellStyle name="_Data_Flash-Zahlen int Budget_DB 1b Summary_Entities_Processed.Book4_Control_Workings_HFM DATA" xfId="2554"/>
    <cellStyle name="_Data_Flash-Zahlen int Budget_DB 1b Summary_Entities_Processed.Book4_Ess_Offnet" xfId="2555"/>
    <cellStyle name="_Data_Flash-Zahlen int Budget_DB 1b Summary_Entities_Processed.Book4_Ess_Offnet_HFM DATA" xfId="2556"/>
    <cellStyle name="_Data_Flash-Zahlen int Budget_DB 1b Summary_Entities_Processed.Book4_Ess_Offnet_New Appendix 1A - part 1 FINAL modified 0403" xfId="2557"/>
    <cellStyle name="_Data_Flash-Zahlen int Budget_DB 1b Summary_Entities_Processed.Book4_Ess_Offnet_New Appendix 1A - part 1 FINAL modified 0403_HFM DATA" xfId="2558"/>
    <cellStyle name="_Data_Flash-Zahlen int Budget_DB 1b Summary_Entities_Processed.Book4_Ess_Offnet_New Appendix 1A - part 1 FINAL modified 0403_Workings" xfId="2559"/>
    <cellStyle name="_Data_Flash-Zahlen int Budget_DB 1b Summary_Entities_Processed.Book4_Ess_Offnet_New Appendix 1A - part 1 FINAL modified 0403_Workings_HFM DATA" xfId="2560"/>
    <cellStyle name="_Data_Flash-Zahlen int Budget_DB 1b Summary_Entities_Processed.Book4_Ess_Offnet_New Appendix 1A - part 2 FINAL modified 0403" xfId="2561"/>
    <cellStyle name="_Data_Flash-Zahlen int Budget_DB 1b Summary_Entities_Processed.Book4_Ess_Offnet_New Appendix 1A - part 2 FINAL modified 0403_HFM DATA" xfId="2562"/>
    <cellStyle name="_Data_Flash-Zahlen int Budget_DB 1b Summary_Entities_Processed.Book4_Ess_Offnet_New Appendix 1A - part 2 FINAL modified 0403_Workings" xfId="2563"/>
    <cellStyle name="_Data_Flash-Zahlen int Budget_DB 1b Summary_Entities_Processed.Book4_Ess_Offnet_New Appendix 1A - part 2 FINAL modified 0403_Workings_HFM DATA" xfId="2564"/>
    <cellStyle name="_Data_Flash-Zahlen int Budget_DB 1b Summary_Entities_Processed.Book4_Ess_Offnet_Workings" xfId="2565"/>
    <cellStyle name="_Data_Flash-Zahlen int Budget_DB 1b Summary_Entities_Processed.Book4_Ess_Offnet_Workings_HFM DATA" xfId="2566"/>
    <cellStyle name="_Data_Flash-Zahlen int Budget_DB 1b Summary_Entities_Processed.Book4_HFM DATA" xfId="2567"/>
    <cellStyle name="_Data_Flash-Zahlen int Budget_DB 1b Summary_Entities_Processed.Book4_Workings" xfId="2568"/>
    <cellStyle name="_Data_Flash-Zahlen int Budget_DB 1b Summary_Entities_Processed.Book4_Workings_HFM DATA" xfId="2569"/>
    <cellStyle name="_Data_Flash-Zahlen int Budget_DB 1b Summary_Entities_Workings" xfId="2570"/>
    <cellStyle name="_Data_Flash-Zahlen int Budget_DB 1b Summary_Entities_Workings_HFM DATA" xfId="2571"/>
    <cellStyle name="_Data_Flash-Zahlen int Budget_DB 1b Summary_HFM DATA" xfId="2572"/>
    <cellStyle name="_Data_Flash-Zahlen int Budget_DB 1b Summary_Supplementary input" xfId="2573"/>
    <cellStyle name="_Data_Flash-Zahlen int Budget_DB 1b Summary_Supplementary input_HFM DATA" xfId="2574"/>
    <cellStyle name="_Data_Flash-Zahlen int Budget_DB 1b Summary_Supplementary input_Workings" xfId="2575"/>
    <cellStyle name="_Data_Flash-Zahlen int Budget_DB 1b Summary_Supplementary input_Workings_HFM DATA" xfId="2576"/>
    <cellStyle name="_Data_Flash-Zahlen int Budget_DCF-2" xfId="2577"/>
    <cellStyle name="_Data_Flash-Zahlen int Budget_DCF-2_20091209APME 1a DB Financial Overview" xfId="2578"/>
    <cellStyle name="_Data_Flash-Zahlen int Budget_DCF-2_20091209APME 1a DB Financial Overview_HFM DATA" xfId="2579"/>
    <cellStyle name="_Data_Flash-Zahlen int Budget_DCF-2_20091209APME 1a DB Financial Overview_Workings" xfId="2580"/>
    <cellStyle name="_Data_Flash-Zahlen int Budget_DCF-2_20091209APME 1a DB Financial Overview_Workings_HFM DATA" xfId="2581"/>
    <cellStyle name="_Data_Flash-Zahlen int Budget_DCF-2_Appendix 1a Part 2 v5 BMS fix" xfId="2582"/>
    <cellStyle name="_Data_Flash-Zahlen int Budget_DCF-2_Appendix 1a Part 2 v5 BMS fix_HFM DATA" xfId="2583"/>
    <cellStyle name="_Data_Flash-Zahlen int Budget_DCF-2_Appendix 1a Part 2 v5 BMS fix_Workings" xfId="2584"/>
    <cellStyle name="_Data_Flash-Zahlen int Budget_DCF-2_Appendix 1a Part 2 v5 BMS fix_Workings_HFM DATA" xfId="2585"/>
    <cellStyle name="_Data_Flash-Zahlen int Budget_DCF-2_Control" xfId="2586"/>
    <cellStyle name="_Data_Flash-Zahlen int Budget_DCF-2_Control_HFM DATA" xfId="2587"/>
    <cellStyle name="_Data_Flash-Zahlen int Budget_DCF-2_Control_Workings" xfId="2588"/>
    <cellStyle name="_Data_Flash-Zahlen int Budget_DCF-2_Control_Workings_HFM DATA" xfId="2589"/>
    <cellStyle name="_Data_Flash-Zahlen int Budget_DCF-2_DB 1b Summary_Entities" xfId="2590"/>
    <cellStyle name="_Data_Flash-Zahlen int Budget_DCF-2_DB 1b Summary_Entities_HFM DATA" xfId="2591"/>
    <cellStyle name="_Data_Flash-Zahlen int Budget_DCF-2_DB 1b Summary_Entities_Workings" xfId="2592"/>
    <cellStyle name="_Data_Flash-Zahlen int Budget_DCF-2_DB 1b Summary_Entities_Workings_HFM DATA" xfId="2593"/>
    <cellStyle name="_Data_Flash-Zahlen int Budget_DCF-2_Ess_Offnet" xfId="2594"/>
    <cellStyle name="_Data_Flash-Zahlen int Budget_DCF-2_Ess_Offnet_HFM DATA" xfId="2595"/>
    <cellStyle name="_Data_Flash-Zahlen int Budget_DCF-2_Ess_Offnet_New Appendix 1A - part 1 FINAL modified 0403" xfId="2596"/>
    <cellStyle name="_Data_Flash-Zahlen int Budget_DCF-2_Ess_Offnet_New Appendix 1A - part 1 FINAL modified 0403_HFM DATA" xfId="2597"/>
    <cellStyle name="_Data_Flash-Zahlen int Budget_DCF-2_Ess_Offnet_New Appendix 1A - part 1 FINAL modified 0403_Workings" xfId="2598"/>
    <cellStyle name="_Data_Flash-Zahlen int Budget_DCF-2_Ess_Offnet_New Appendix 1A - part 1 FINAL modified 0403_Workings_HFM DATA" xfId="2599"/>
    <cellStyle name="_Data_Flash-Zahlen int Budget_DCF-2_Ess_Offnet_New Appendix 1A - part 2 FINAL modified 0403" xfId="2600"/>
    <cellStyle name="_Data_Flash-Zahlen int Budget_DCF-2_Ess_Offnet_New Appendix 1A - part 2 FINAL modified 0403_HFM DATA" xfId="2601"/>
    <cellStyle name="_Data_Flash-Zahlen int Budget_DCF-2_Ess_Offnet_New Appendix 1A - part 2 FINAL modified 0403_Workings" xfId="2602"/>
    <cellStyle name="_Data_Flash-Zahlen int Budget_DCF-2_Ess_Offnet_New Appendix 1A - part 2 FINAL modified 0403_Workings_HFM DATA" xfId="2603"/>
    <cellStyle name="_Data_Flash-Zahlen int Budget_DCF-2_Ess_Offnet_Workings" xfId="2604"/>
    <cellStyle name="_Data_Flash-Zahlen int Budget_DCF-2_Ess_Offnet_Workings_HFM DATA" xfId="2605"/>
    <cellStyle name="_Data_Flash-Zahlen int Budget_DCF-2_HFM DATA" xfId="2606"/>
    <cellStyle name="_Data_Flash-Zahlen int Budget_DCF-2_Opex&amp;Capex" xfId="2607"/>
    <cellStyle name="_Data_Flash-Zahlen int Budget_DCF-2_Opex&amp;Capex_20091209APME 1a DB Financial Overview" xfId="2608"/>
    <cellStyle name="_Data_Flash-Zahlen int Budget_DCF-2_Opex&amp;Capex_20091209APME 1a DB Financial Overview_HFM DATA" xfId="2609"/>
    <cellStyle name="_Data_Flash-Zahlen int Budget_DCF-2_Opex&amp;Capex_20091209APME 1a DB Financial Overview_Workings" xfId="2610"/>
    <cellStyle name="_Data_Flash-Zahlen int Budget_DCF-2_Opex&amp;Capex_20091209APME 1a DB Financial Overview_Workings_HFM DATA" xfId="2611"/>
    <cellStyle name="_Data_Flash-Zahlen int Budget_DCF-2_Opex&amp;Capex_Appendix 1a Part 2 v5 BMS fix" xfId="2612"/>
    <cellStyle name="_Data_Flash-Zahlen int Budget_DCF-2_Opex&amp;Capex_Appendix 1a Part 2 v5 BMS fix_HFM DATA" xfId="2613"/>
    <cellStyle name="_Data_Flash-Zahlen int Budget_DCF-2_Opex&amp;Capex_Appendix 1a Part 2 v5 BMS fix_Workings" xfId="2614"/>
    <cellStyle name="_Data_Flash-Zahlen int Budget_DCF-2_Opex&amp;Capex_Appendix 1a Part 2 v5 BMS fix_Workings_HFM DATA" xfId="2615"/>
    <cellStyle name="_Data_Flash-Zahlen int Budget_DCF-2_Opex&amp;Capex_Control" xfId="2616"/>
    <cellStyle name="_Data_Flash-Zahlen int Budget_DCF-2_Opex&amp;Capex_Control_HFM DATA" xfId="2617"/>
    <cellStyle name="_Data_Flash-Zahlen int Budget_DCF-2_Opex&amp;Capex_Control_Workings" xfId="2618"/>
    <cellStyle name="_Data_Flash-Zahlen int Budget_DCF-2_Opex&amp;Capex_Control_Workings_HFM DATA" xfId="2619"/>
    <cellStyle name="_Data_Flash-Zahlen int Budget_DCF-2_Opex&amp;Capex_Ess_Offnet" xfId="2620"/>
    <cellStyle name="_Data_Flash-Zahlen int Budget_DCF-2_Opex&amp;Capex_Ess_Offnet_HFM DATA" xfId="2621"/>
    <cellStyle name="_Data_Flash-Zahlen int Budget_DCF-2_Opex&amp;Capex_Ess_Offnet_New Appendix 1A - part 1 FINAL modified 0403" xfId="2622"/>
    <cellStyle name="_Data_Flash-Zahlen int Budget_DCF-2_Opex&amp;Capex_Ess_Offnet_New Appendix 1A - part 1 FINAL modified 0403_HFM DATA" xfId="2623"/>
    <cellStyle name="_Data_Flash-Zahlen int Budget_DCF-2_Opex&amp;Capex_Ess_Offnet_New Appendix 1A - part 1 FINAL modified 0403_Workings" xfId="2624"/>
    <cellStyle name="_Data_Flash-Zahlen int Budget_DCF-2_Opex&amp;Capex_Ess_Offnet_New Appendix 1A - part 1 FINAL modified 0403_Workings_HFM DATA" xfId="2625"/>
    <cellStyle name="_Data_Flash-Zahlen int Budget_DCF-2_Opex&amp;Capex_Ess_Offnet_New Appendix 1A - part 2 FINAL modified 0403" xfId="2626"/>
    <cellStyle name="_Data_Flash-Zahlen int Budget_DCF-2_Opex&amp;Capex_Ess_Offnet_New Appendix 1A - part 2 FINAL modified 0403_HFM DATA" xfId="2627"/>
    <cellStyle name="_Data_Flash-Zahlen int Budget_DCF-2_Opex&amp;Capex_Ess_Offnet_New Appendix 1A - part 2 FINAL modified 0403_Workings" xfId="2628"/>
    <cellStyle name="_Data_Flash-Zahlen int Budget_DCF-2_Opex&amp;Capex_Ess_Offnet_New Appendix 1A - part 2 FINAL modified 0403_Workings_HFM DATA" xfId="2629"/>
    <cellStyle name="_Data_Flash-Zahlen int Budget_DCF-2_Opex&amp;Capex_Ess_Offnet_Workings" xfId="2630"/>
    <cellStyle name="_Data_Flash-Zahlen int Budget_DCF-2_Opex&amp;Capex_Ess_Offnet_Workings_HFM DATA" xfId="2631"/>
    <cellStyle name="_Data_Flash-Zahlen int Budget_DCF-2_Opex&amp;Capex_HFM DATA" xfId="2632"/>
    <cellStyle name="_Data_Flash-Zahlen int Budget_DCF-2_Opex&amp;Capex_Workings" xfId="2633"/>
    <cellStyle name="_Data_Flash-Zahlen int Budget_DCF-2_Opex&amp;Capex_Workings_HFM DATA" xfId="2634"/>
    <cellStyle name="_Data_Flash-Zahlen int Budget_DCF-2_Workings" xfId="2635"/>
    <cellStyle name="_Data_Flash-Zahlen int Budget_DCF-2_Workings_HFM DATA" xfId="2636"/>
    <cellStyle name="_Data_Flash-Zahlen int Budget_Ess_5+7F 2010_11 v4 FINAL" xfId="2637"/>
    <cellStyle name="_Data_Flash-Zahlen int Budget_Ess_5+7F 2010_11 v4 FINAL_HFM DATA" xfId="2638"/>
    <cellStyle name="_Data_Flash-Zahlen int Budget_Ess_5+7F 2010_11 v4 FINAL_Workings" xfId="2639"/>
    <cellStyle name="_Data_Flash-Zahlen int Budget_Ess_5+7F 2010_11 v4 FINAL_Workings_HFM DATA" xfId="2640"/>
    <cellStyle name="_Data_Flash-Zahlen int Budget_Ess_Offnet" xfId="2641"/>
    <cellStyle name="_Data_Flash-Zahlen int Budget_Ess_Offnet_HFM DATA" xfId="2642"/>
    <cellStyle name="_Data_Flash-Zahlen int Budget_Ess_Offnet_New Appendix 1A - part 1 FINAL modified 0403" xfId="2643"/>
    <cellStyle name="_Data_Flash-Zahlen int Budget_Ess_Offnet_New Appendix 1A - part 1 FINAL modified 0403_HFM DATA" xfId="2644"/>
    <cellStyle name="_Data_Flash-Zahlen int Budget_Ess_Offnet_New Appendix 1A - part 1 FINAL modified 0403_Workings" xfId="2645"/>
    <cellStyle name="_Data_Flash-Zahlen int Budget_Ess_Offnet_New Appendix 1A - part 1 FINAL modified 0403_Workings_HFM DATA" xfId="2646"/>
    <cellStyle name="_Data_Flash-Zahlen int Budget_Ess_Offnet_New Appendix 1A - part 2 FINAL modified 0403" xfId="2647"/>
    <cellStyle name="_Data_Flash-Zahlen int Budget_Ess_Offnet_New Appendix 1A - part 2 FINAL modified 0403_HFM DATA" xfId="2648"/>
    <cellStyle name="_Data_Flash-Zahlen int Budget_Ess_Offnet_New Appendix 1A - part 2 FINAL modified 0403_Workings" xfId="2649"/>
    <cellStyle name="_Data_Flash-Zahlen int Budget_Ess_Offnet_New Appendix 1A - part 2 FINAL modified 0403_Workings_HFM DATA" xfId="2650"/>
    <cellStyle name="_Data_Flash-Zahlen int Budget_Ess_Offnet_Workings" xfId="2651"/>
    <cellStyle name="_Data_Flash-Zahlen int Budget_Ess_Offnet_Workings_HFM DATA" xfId="2652"/>
    <cellStyle name="_Data_Flash-Zahlen int Budget_Ess_Overview" xfId="2653"/>
    <cellStyle name="_Data_Flash-Zahlen int Budget_Ess_Overview_HFM DATA" xfId="2654"/>
    <cellStyle name="_Data_Flash-Zahlen int Budget_Ess_Overview_Workings" xfId="2655"/>
    <cellStyle name="_Data_Flash-Zahlen int Budget_Ess_Overview_Workings_HFM DATA" xfId="2656"/>
    <cellStyle name="_Data_Flash-Zahlen int Budget_Financial overview" xfId="2657"/>
    <cellStyle name="_Data_Flash-Zahlen int Budget_Financial overview_HFM DATA" xfId="2658"/>
    <cellStyle name="_Data_Flash-Zahlen int Budget_Financial overview_Workings" xfId="2659"/>
    <cellStyle name="_Data_Flash-Zahlen int Budget_Financial overview_Workings_HFM DATA" xfId="2660"/>
    <cellStyle name="_Data_Flash-Zahlen int Budget_GermanyHo" xfId="2661"/>
    <cellStyle name="_Data_Flash-Zahlen int Budget_GermanyHo_Entities" xfId="2662"/>
    <cellStyle name="_Data_Flash-Zahlen int Budget_GermanyHo_Entities_HFM DATA" xfId="2663"/>
    <cellStyle name="_Data_Flash-Zahlen int Budget_GermanyHo_Entities_Workings" xfId="2664"/>
    <cellStyle name="_Data_Flash-Zahlen int Budget_GermanyHo_Entities_Workings_HFM DATA" xfId="2665"/>
    <cellStyle name="_Data_Flash-Zahlen int Budget_GermanyHo_HFM DATA" xfId="2666"/>
    <cellStyle name="_Data_Flash-Zahlen int Budget_GermanyHo_Opex&amp;Capex" xfId="2667"/>
    <cellStyle name="_Data_Flash-Zahlen int Budget_GermanyHo_Opex&amp;Capex_HFM DATA" xfId="2668"/>
    <cellStyle name="_Data_Flash-Zahlen int Budget_GermanyHo_Opex&amp;Capex_Workings" xfId="2669"/>
    <cellStyle name="_Data_Flash-Zahlen int Budget_GermanyHo_Opex&amp;Capex_Workings_HFM DATA" xfId="2670"/>
    <cellStyle name="_Data_Flash-Zahlen int Budget_GermanyHo_Workings" xfId="2671"/>
    <cellStyle name="_Data_Flash-Zahlen int Budget_GermanyHo_Workings_HFM DATA" xfId="2672"/>
    <cellStyle name="_Data_Flash-Zahlen int Budget_HFM DATA" xfId="2673"/>
    <cellStyle name="_Data_Flash-Zahlen int Budget_HFM DATA_1" xfId="2674"/>
    <cellStyle name="_Data_Flash-Zahlen int Budget_HFM DATA_1_HFM DATA" xfId="2675"/>
    <cellStyle name="_Data_Flash-Zahlen int Budget_HFM DATA_2" xfId="2676"/>
    <cellStyle name="_Data_Flash-Zahlen int Budget_HFM DATA_HFM DATA" xfId="2677"/>
    <cellStyle name="_Data_Flash-Zahlen int Budget_HFM DATA_HFM DATA_1" xfId="2678"/>
    <cellStyle name="_Data_Flash-Zahlen int Budget_HFM DATA_HFM DATA_HFM DATA" xfId="2679"/>
    <cellStyle name="_Data_Flash-Zahlen int Budget_HFM DATA_OUTPUT" xfId="2680"/>
    <cellStyle name="_Data_Flash-Zahlen int Budget_OUTPUT" xfId="2681"/>
    <cellStyle name="_Data_Flash-Zahlen int Budget_Workings" xfId="2682"/>
    <cellStyle name="_Data_Flash-Zahlen int Budget_Workings_HFM DATA" xfId="2683"/>
    <cellStyle name="_Data_FY 2014" xfId="6678"/>
    <cellStyle name="_Data_FY 2015" xfId="6703"/>
    <cellStyle name="_Data_FY 2016" xfId="6728"/>
    <cellStyle name="_Data_GO Opex entities 160507-V1" xfId="2684"/>
    <cellStyle name="_Data_GO Opex entities 160507-V1_20091209APME 1a DB Financial Overview" xfId="2685"/>
    <cellStyle name="_Data_GO Opex entities 160507-V1_20091209APME 1a DB Financial Overview_HFM DATA" xfId="2686"/>
    <cellStyle name="_Data_GO Opex entities 160507-V1_20091209APME 1a DB Financial Overview_Workings" xfId="2687"/>
    <cellStyle name="_Data_GO Opex entities 160507-V1_20091209APME 1a DB Financial Overview_Workings_HFM DATA" xfId="2688"/>
    <cellStyle name="_Data_GO Opex entities 160507-V1_Appendix 1a DB part 2 v2" xfId="2689"/>
    <cellStyle name="_Data_GO Opex entities 160507-V1_Appendix 1a DB part 2 v2_20091209APME 1a DB Financial Overview" xfId="2690"/>
    <cellStyle name="_Data_GO Opex entities 160507-V1_Appendix 1a DB part 2 v2_20091209APME 1a DB Financial Overview_HFM DATA" xfId="2691"/>
    <cellStyle name="_Data_GO Opex entities 160507-V1_Appendix 1a DB part 2 v2_20091209APME 1a DB Financial Overview_Workings" xfId="2692"/>
    <cellStyle name="_Data_GO Opex entities 160507-V1_Appendix 1a DB part 2 v2_20091209APME 1a DB Financial Overview_Workings_HFM DATA" xfId="2693"/>
    <cellStyle name="_Data_GO Opex entities 160507-V1_Appendix 1a DB part 2 v2_Appendix 1a Part 2 v5 BMS fix" xfId="2694"/>
    <cellStyle name="_Data_GO Opex entities 160507-V1_Appendix 1a DB part 2 v2_Appendix 1a Part 2 v5 BMS fix_HFM DATA" xfId="2695"/>
    <cellStyle name="_Data_GO Opex entities 160507-V1_Appendix 1a DB part 2 v2_Appendix 1a Part 2 v5 BMS fix_Workings" xfId="2696"/>
    <cellStyle name="_Data_GO Opex entities 160507-V1_Appendix 1a DB part 2 v2_Appendix 1a Part 2 v5 BMS fix_Workings_HFM DATA" xfId="2697"/>
    <cellStyle name="_Data_GO Opex entities 160507-V1_Appendix 1a DB part 2 v2_Control" xfId="2698"/>
    <cellStyle name="_Data_GO Opex entities 160507-V1_Appendix 1a DB part 2 v2_Control_HFM DATA" xfId="2699"/>
    <cellStyle name="_Data_GO Opex entities 160507-V1_Appendix 1a DB part 2 v2_Control_Workings" xfId="2700"/>
    <cellStyle name="_Data_GO Opex entities 160507-V1_Appendix 1a DB part 2 v2_Control_Workings_HFM DATA" xfId="2701"/>
    <cellStyle name="_Data_GO Opex entities 160507-V1_Appendix 1a DB part 2 v2_Ess_Offnet" xfId="2702"/>
    <cellStyle name="_Data_GO Opex entities 160507-V1_Appendix 1a DB part 2 v2_Ess_Offnet_HFM DATA" xfId="2703"/>
    <cellStyle name="_Data_GO Opex entities 160507-V1_Appendix 1a DB part 2 v2_Ess_Offnet_New Appendix 1A - part 2 FINAL modified 0403" xfId="2704"/>
    <cellStyle name="_Data_GO Opex entities 160507-V1_Appendix 1a DB part 2 v2_Ess_Offnet_New Appendix 1A - part 2 FINAL modified 0403_HFM DATA" xfId="2705"/>
    <cellStyle name="_Data_GO Opex entities 160507-V1_Appendix 1a DB part 2 v2_Ess_Offnet_New Appendix 1A - part 2 FINAL modified 0403_Workings" xfId="2706"/>
    <cellStyle name="_Data_GO Opex entities 160507-V1_Appendix 1a DB part 2 v2_Ess_Offnet_New Appendix 1A - part 2 FINAL modified 0403_Workings_HFM DATA" xfId="2707"/>
    <cellStyle name="_Data_GO Opex entities 160507-V1_Appendix 1a DB part 2 v2_Ess_Offnet_New Appendix 1A - Part2-v10" xfId="2708"/>
    <cellStyle name="_Data_GO Opex entities 160507-V1_Appendix 1a DB part 2 v2_Ess_Offnet_New Appendix 1A - Part2-v10_HFM DATA" xfId="2709"/>
    <cellStyle name="_Data_GO Opex entities 160507-V1_Appendix 1a DB part 2 v2_Ess_Offnet_New Appendix 1A - Part2-v10_Workings" xfId="2710"/>
    <cellStyle name="_Data_GO Opex entities 160507-V1_Appendix 1a DB part 2 v2_Ess_Offnet_New Appendix 1A - Part2-v10_Workings_HFM DATA" xfId="2711"/>
    <cellStyle name="_Data_GO Opex entities 160507-V1_Appendix 1a DB part 2 v2_Ess_Offnet_Workings" xfId="2712"/>
    <cellStyle name="_Data_GO Opex entities 160507-V1_Appendix 1a DB part 2 v2_Ess_Offnet_Workings_HFM DATA" xfId="2713"/>
    <cellStyle name="_Data_GO Opex entities 160507-V1_Appendix 1a DB part 2 v2_HFM DATA" xfId="2714"/>
    <cellStyle name="_Data_GO Opex entities 160507-V1_Appendix 1a DB part 2 v2_Workings" xfId="2715"/>
    <cellStyle name="_Data_GO Opex entities 160507-V1_Appendix 1a DB part 2 v2_Workings_HFM DATA" xfId="2716"/>
    <cellStyle name="_Data_GO Opex entities 160507-V1_Appendix 1a Part 2 v5 BMS fix" xfId="2717"/>
    <cellStyle name="_Data_GO Opex entities 160507-V1_Appendix 1a Part 2 v5 BMS fix_HFM DATA" xfId="2718"/>
    <cellStyle name="_Data_GO Opex entities 160507-V1_Appendix 1a Part 2 v5 BMS fix_Workings" xfId="2719"/>
    <cellStyle name="_Data_GO Opex entities 160507-V1_Appendix 1a Part 2 v5 BMS fix_Workings_HFM DATA" xfId="2720"/>
    <cellStyle name="_Data_GO Opex entities 160507-V1_Control" xfId="2721"/>
    <cellStyle name="_Data_GO Opex entities 160507-V1_Control_HFM DATA" xfId="2722"/>
    <cellStyle name="_Data_GO Opex entities 160507-V1_Control_Workings" xfId="2723"/>
    <cellStyle name="_Data_GO Opex entities 160507-V1_Control_Workings_HFM DATA" xfId="2724"/>
    <cellStyle name="_Data_GO Opex entities 160507-V1_Ess_5+7F 2010_11 v4 FINAL" xfId="2725"/>
    <cellStyle name="_Data_GO Opex entities 160507-V1_Ess_5+7F 2010_11 v4 FINAL_HFM DATA" xfId="2726"/>
    <cellStyle name="_Data_GO Opex entities 160507-V1_Ess_5+7F 2010_11 v4 FINAL_Workings" xfId="2727"/>
    <cellStyle name="_Data_GO Opex entities 160507-V1_Ess_5+7F 2010_11 v4 FINAL_Workings_HFM DATA" xfId="2728"/>
    <cellStyle name="_Data_GO Opex entities 160507-V1_Ess_Offnet" xfId="2729"/>
    <cellStyle name="_Data_GO Opex entities 160507-V1_Ess_Offnet_HFM DATA" xfId="2730"/>
    <cellStyle name="_Data_GO Opex entities 160507-V1_Ess_Offnet_New Appendix 1A - part 1 FINAL modified 0403" xfId="2731"/>
    <cellStyle name="_Data_GO Opex entities 160507-V1_Ess_Offnet_New Appendix 1A - part 1 FINAL modified 0403_HFM DATA" xfId="2732"/>
    <cellStyle name="_Data_GO Opex entities 160507-V1_Ess_Offnet_New Appendix 1A - part 1 FINAL modified 0403_Workings" xfId="2733"/>
    <cellStyle name="_Data_GO Opex entities 160507-V1_Ess_Offnet_New Appendix 1A - part 1 FINAL modified 0403_Workings_HFM DATA" xfId="2734"/>
    <cellStyle name="_Data_GO Opex entities 160507-V1_Ess_Offnet_Workings" xfId="2735"/>
    <cellStyle name="_Data_GO Opex entities 160507-V1_Ess_Offnet_Workings_HFM DATA" xfId="2736"/>
    <cellStyle name="_Data_GO Opex entities 160507-V1_Ess_Overview" xfId="2737"/>
    <cellStyle name="_Data_GO Opex entities 160507-V1_Ess_Overview_HFM DATA" xfId="2738"/>
    <cellStyle name="_Data_GO Opex entities 160507-V1_Ess_Overview_Workings" xfId="2739"/>
    <cellStyle name="_Data_GO Opex entities 160507-V1_Ess_Overview_Workings_HFM DATA" xfId="2740"/>
    <cellStyle name="_Data_GO Opex entities 160507-V1_Financial overview" xfId="2741"/>
    <cellStyle name="_Data_GO Opex entities 160507-V1_Financial overview_HFM DATA" xfId="2742"/>
    <cellStyle name="_Data_GO Opex entities 160507-V1_Financial overview_Workings" xfId="2743"/>
    <cellStyle name="_Data_GO Opex entities 160507-V1_Financial overview_Workings_HFM DATA" xfId="2744"/>
    <cellStyle name="_Data_GO Opex entities 160507-V1_HFM DATA" xfId="2745"/>
    <cellStyle name="_Data_GO Opex entities 160507-V1_ICR Report - Trial Final" xfId="2746"/>
    <cellStyle name="_Data_GO Opex entities 160507-V1_ICR Report - Trial Final_HFM DATA" xfId="2747"/>
    <cellStyle name="_Data_GO Opex entities 160507-V1_ICR Report - Trial Final_Workings" xfId="2748"/>
    <cellStyle name="_Data_GO Opex entities 160507-V1_ICR Report - Trial Final_Workings_HFM DATA" xfId="2749"/>
    <cellStyle name="_Data_GO Opex entities 160507-V1_New Appendix 1A - part 2 FINAL modified 0403" xfId="2750"/>
    <cellStyle name="_Data_GO Opex entities 160507-V1_New Appendix 1A - part 2 FINAL modified 0403_HFM DATA" xfId="2751"/>
    <cellStyle name="_Data_GO Opex entities 160507-V1_New Appendix 1A - part 2 FINAL modified 0403_Workings" xfId="2752"/>
    <cellStyle name="_Data_GO Opex entities 160507-V1_New Appendix 1A - part 2 FINAL modified 0403_Workings_HFM DATA" xfId="2753"/>
    <cellStyle name="_Data_GO Opex entities 160507-V1_Opco Business page" xfId="2754"/>
    <cellStyle name="_Data_GO Opex entities 160507-V1_Opco Business page_HFM DATA" xfId="2755"/>
    <cellStyle name="_Data_GO Opex entities 160507-V1_Opco Business page_Workings" xfId="2756"/>
    <cellStyle name="_Data_GO Opex entities 160507-V1_Opco Business page_Workings_HFM DATA" xfId="2757"/>
    <cellStyle name="_Data_GO Opex entities 160507-V1_Opco Cons Cont page" xfId="2758"/>
    <cellStyle name="_Data_GO Opex entities 160507-V1_Opco Cons Cont page_HFM DATA" xfId="2759"/>
    <cellStyle name="_Data_GO Opex entities 160507-V1_Opco Cons Cont page_Workings" xfId="2760"/>
    <cellStyle name="_Data_GO Opex entities 160507-V1_Opco Cons Cont page_Workings_HFM DATA" xfId="2761"/>
    <cellStyle name="_Data_GO Opex entities 160507-V1_OpCo Page" xfId="2762"/>
    <cellStyle name="_Data_GO Opex entities 160507-V1_OpCo Page_HFM DATA" xfId="2763"/>
    <cellStyle name="_Data_GO Opex entities 160507-V1_OpCo Page_Workings" xfId="2764"/>
    <cellStyle name="_Data_GO Opex entities 160507-V1_OpCo Page_Workings_HFM DATA" xfId="2765"/>
    <cellStyle name="_Data_GO Opex entities 160507-V1_OpCo table" xfId="2766"/>
    <cellStyle name="_Data_GO Opex entities 160507-V1_OpCo table Business" xfId="2767"/>
    <cellStyle name="_Data_GO Opex entities 160507-V1_OpCo table Business_HFM DATA" xfId="2768"/>
    <cellStyle name="_Data_GO Opex entities 160507-V1_OpCo table Business_Workings" xfId="2769"/>
    <cellStyle name="_Data_GO Opex entities 160507-V1_OpCo table Business_Workings_HFM DATA" xfId="2770"/>
    <cellStyle name="_Data_GO Opex entities 160507-V1_OpCo table Cons Cont" xfId="2771"/>
    <cellStyle name="_Data_GO Opex entities 160507-V1_OpCo table Cons Cont_HFM DATA" xfId="2772"/>
    <cellStyle name="_Data_GO Opex entities 160507-V1_OpCo table Cons Cont_Workings" xfId="2773"/>
    <cellStyle name="_Data_GO Opex entities 160507-V1_OpCo table Cons Cont_Workings_HFM DATA" xfId="2774"/>
    <cellStyle name="_Data_GO Opex entities 160507-V1_OpCo table_HFM DATA" xfId="2775"/>
    <cellStyle name="_Data_GO Opex entities 160507-V1_OpCo table_Workings" xfId="2776"/>
    <cellStyle name="_Data_GO Opex entities 160507-V1_OpCo table_Workings_HFM DATA" xfId="2777"/>
    <cellStyle name="_Data_GO Opex entities 160507-V1_Sheet1" xfId="2778"/>
    <cellStyle name="_Data_GO Opex entities 160507-V1_Sheet1_20091209APME 1a DB Financial Overview" xfId="2779"/>
    <cellStyle name="_Data_GO Opex entities 160507-V1_Sheet1_20091209APME 1a DB Financial Overview_HFM DATA" xfId="2780"/>
    <cellStyle name="_Data_GO Opex entities 160507-V1_Sheet1_20091209APME 1a DB Financial Overview_Workings" xfId="2781"/>
    <cellStyle name="_Data_GO Opex entities 160507-V1_Sheet1_20091209APME 1a DB Financial Overview_Workings_HFM DATA" xfId="2782"/>
    <cellStyle name="_Data_GO Opex entities 160507-V1_Sheet1_Appendix 1a Part 2 v5 BMS fix" xfId="2783"/>
    <cellStyle name="_Data_GO Opex entities 160507-V1_Sheet1_Appendix 1a Part 2 v5 BMS fix_HFM DATA" xfId="2784"/>
    <cellStyle name="_Data_GO Opex entities 160507-V1_Sheet1_Appendix 1a Part 2 v5 BMS fix_New Appendix 1A - part 1 FINAL modified 0403" xfId="2785"/>
    <cellStyle name="_Data_GO Opex entities 160507-V1_Sheet1_Appendix 1a Part 2 v5 BMS fix_New Appendix 1A - part 1 FINAL modified 0403_HFM DATA" xfId="2786"/>
    <cellStyle name="_Data_GO Opex entities 160507-V1_Sheet1_Appendix 1a Part 2 v5 BMS fix_New Appendix 1A - part 1 FINAL modified 0403_Workings" xfId="2787"/>
    <cellStyle name="_Data_GO Opex entities 160507-V1_Sheet1_Appendix 1a Part 2 v5 BMS fix_New Appendix 1A - part 1 FINAL modified 0403_Workings_HFM DATA" xfId="2788"/>
    <cellStyle name="_Data_GO Opex entities 160507-V1_Sheet1_Appendix 1a Part 2 v5 BMS fix_New Appendix 1A - part 2 FINAL modified 0403" xfId="2789"/>
    <cellStyle name="_Data_GO Opex entities 160507-V1_Sheet1_Appendix 1a Part 2 v5 BMS fix_New Appendix 1A - part 2 FINAL modified 0403_HFM DATA" xfId="2790"/>
    <cellStyle name="_Data_GO Opex entities 160507-V1_Sheet1_Appendix 1a Part 2 v5 BMS fix_New Appendix 1A - part 2 FINAL modified 0403_Workings" xfId="2791"/>
    <cellStyle name="_Data_GO Opex entities 160507-V1_Sheet1_Appendix 1a Part 2 v5 BMS fix_New Appendix 1A - part 2 FINAL modified 0403_Workings_HFM DATA" xfId="2792"/>
    <cellStyle name="_Data_GO Opex entities 160507-V1_Sheet1_Appendix 1a Part 2 v5 BMS fix_Workings" xfId="2793"/>
    <cellStyle name="_Data_GO Opex entities 160507-V1_Sheet1_Appendix 1a Part 2 v5 BMS fix_Workings_HFM DATA" xfId="2794"/>
    <cellStyle name="_Data_GO Opex entities 160507-V1_Sheet1_Control" xfId="2795"/>
    <cellStyle name="_Data_GO Opex entities 160507-V1_Sheet1_Control_HFM DATA" xfId="2796"/>
    <cellStyle name="_Data_GO Opex entities 160507-V1_Sheet1_Control_Workings" xfId="2797"/>
    <cellStyle name="_Data_GO Opex entities 160507-V1_Sheet1_Control_Workings_HFM DATA" xfId="2798"/>
    <cellStyle name="_Data_GO Opex entities 160507-V1_Sheet1_Ess_Offnet" xfId="2799"/>
    <cellStyle name="_Data_GO Opex entities 160507-V1_Sheet1_Ess_Offnet_HFM DATA" xfId="2800"/>
    <cellStyle name="_Data_GO Opex entities 160507-V1_Sheet1_Ess_Offnet_Workings" xfId="2801"/>
    <cellStyle name="_Data_GO Opex entities 160507-V1_Sheet1_Ess_Offnet_Workings_HFM DATA" xfId="2802"/>
    <cellStyle name="_Data_GO Opex entities 160507-V1_Sheet1_HFM DATA" xfId="2803"/>
    <cellStyle name="_Data_GO Opex entities 160507-V1_Sheet1_Workings" xfId="2804"/>
    <cellStyle name="_Data_GO Opex entities 160507-V1_Sheet1_Workings_HFM DATA" xfId="2805"/>
    <cellStyle name="_Data_GO Opex entities 160507-V1_Workings" xfId="2806"/>
    <cellStyle name="_Data_GO Opex entities 160507-V1_Workings_HFM DATA" xfId="2807"/>
    <cellStyle name="_Data_GROUP" xfId="2808"/>
    <cellStyle name="_Data_Group Dashboard - January 2011 28Feb" xfId="2809"/>
    <cellStyle name="_Data_Group Dashboard - Model Templates" xfId="2810"/>
    <cellStyle name="_Data_GROUP_HFM DATA" xfId="2811"/>
    <cellStyle name="_Data_GROUP_S&amp;D Analysis" xfId="2812"/>
    <cellStyle name="_Data_HFM" xfId="2813"/>
    <cellStyle name="_Data_HFM DATA" xfId="2814"/>
    <cellStyle name="_Data_HFM DATA_1" xfId="2815"/>
    <cellStyle name="_Data_HFM DATA_1_HFM DATA" xfId="2816"/>
    <cellStyle name="_Data_HFM DATA_1_S&amp;D Analysis" xfId="2817"/>
    <cellStyle name="_Data_HFM DATA_2" xfId="2818"/>
    <cellStyle name="_Data_HFM DATA_3" xfId="2819"/>
    <cellStyle name="_Data_HFM DATA_HFM DATA" xfId="2820"/>
    <cellStyle name="_Data_HFM DATA_HFM DATA_1" xfId="2821"/>
    <cellStyle name="_Data_HFM DATA_HFM DATA_HFM DATA" xfId="2822"/>
    <cellStyle name="_Data_HFM DATA_HFM DATA_S&amp;D Analysis" xfId="2823"/>
    <cellStyle name="_Data_HFM DATA_OUTPUT" xfId="2824"/>
    <cellStyle name="_Data_HFM DATA_S&amp;D Analysis" xfId="2825"/>
    <cellStyle name="_Data_HFM_HFM DATA" xfId="2826"/>
    <cellStyle name="_Data_HFM_S&amp;D Analysis" xfId="2827"/>
    <cellStyle name="_Data_ICR Report - Trial Final" xfId="2828"/>
    <cellStyle name="_Data_ICR Report - Trial Final_HFM DATA" xfId="2829"/>
    <cellStyle name="_Data_ICR Report - Trial Final_S&amp;D Analysis" xfId="2830"/>
    <cellStyle name="_Data_New Appendix 1A - part 1 FINAL modified 0403" xfId="2831"/>
    <cellStyle name="_Data_New Appendix 1A - part 1 FINAL modified 0403_HFM DATA" xfId="2832"/>
    <cellStyle name="_Data_New Appendix 1A - part 1 FINAL modified 0403_HFM DATA_1" xfId="2833"/>
    <cellStyle name="_Data_New Appendix 1A - part 1 FINAL modified 0403_HFM DATA_HFM DATA" xfId="2834"/>
    <cellStyle name="_Data_New Appendix 1A - part 1 FINAL modified 0403_HFM DATA_S&amp;D Analysis" xfId="2835"/>
    <cellStyle name="_Data_New Appendix 1A - part 1 FINAL modified 0403_S&amp;D Analysis" xfId="2836"/>
    <cellStyle name="_Data_New Appendix 1A - part 1 FINAL modified 0403_Workings" xfId="2837"/>
    <cellStyle name="_Data_New Appendix 1A - part 1 FINAL modified 0403_Workings_HFM DATA" xfId="2838"/>
    <cellStyle name="_Data_New Appendix 1A - part 1 FINAL modified 0403_Workings_HFM DATA_1" xfId="2839"/>
    <cellStyle name="_Data_New Appendix 1A - part 1 FINAL modified 0403_Workings_HFM DATA_HFM DATA" xfId="2840"/>
    <cellStyle name="_Data_New Appendix 1A - part 1 FINAL modified 0403_Workings_HFM DATA_S&amp;D Analysis" xfId="2841"/>
    <cellStyle name="_Data_New Appendix 1A - part 1 FINAL modified 0403_Workings_S&amp;D Analysis" xfId="2842"/>
    <cellStyle name="_Data_New Appendix 1A - part 2 FINAL modified 0403" xfId="2843"/>
    <cellStyle name="_Data_New Appendix 1A - part 2 FINAL modified 0403_HFM DATA" xfId="2844"/>
    <cellStyle name="_Data_New Appendix 1A - part 2 FINAL modified 0403_HFM DATA_1" xfId="2845"/>
    <cellStyle name="_Data_New Appendix 1A - part 2 FINAL modified 0403_HFM DATA_HFM DATA" xfId="2846"/>
    <cellStyle name="_Data_New Appendix 1A - part 2 FINAL modified 0403_HFM DATA_S&amp;D Analysis" xfId="2847"/>
    <cellStyle name="_Data_New Appendix 1A - part 2 FINAL modified 0403_S&amp;D Analysis" xfId="2848"/>
    <cellStyle name="_Data_New Appendix 1A - part 2 FINAL modified 0403_Workings" xfId="2849"/>
    <cellStyle name="_Data_New Appendix 1A - part 2 FINAL modified 0403_Workings_HFM DATA" xfId="2850"/>
    <cellStyle name="_Data_New Appendix 1A - part 2 FINAL modified 0403_Workings_HFM DATA_1" xfId="2851"/>
    <cellStyle name="_Data_New Appendix 1A - part 2 FINAL modified 0403_Workings_HFM DATA_HFM DATA" xfId="2852"/>
    <cellStyle name="_Data_New Appendix 1A - part 2 FINAL modified 0403_Workings_HFM DATA_S&amp;D Analysis" xfId="2853"/>
    <cellStyle name="_Data_New Appendix 1A - part 2 FINAL modified 0403_Workings_S&amp;D Analysis" xfId="2854"/>
    <cellStyle name="_Data_Opco Business page" xfId="2855"/>
    <cellStyle name="_Data_Opco Business page_HFM DATA" xfId="2856"/>
    <cellStyle name="_Data_Opco Business page_S&amp;D Analysis" xfId="2857"/>
    <cellStyle name="_Data_Opco Cons Cont page" xfId="2858"/>
    <cellStyle name="_Data_Opco Cons Cont page_HFM DATA" xfId="2859"/>
    <cellStyle name="_Data_Opco Cons Cont page_S&amp;D Analysis" xfId="2860"/>
    <cellStyle name="_Data_OpCo Page" xfId="2861"/>
    <cellStyle name="_Data_OpCo Page_HFM DATA" xfId="2862"/>
    <cellStyle name="_Data_OpCo Page_S&amp;D Analysis" xfId="2863"/>
    <cellStyle name="_Data_OpCo table" xfId="2864"/>
    <cellStyle name="_Data_OpCo table Business" xfId="2865"/>
    <cellStyle name="_Data_OpCo table Business_HFM DATA" xfId="2866"/>
    <cellStyle name="_Data_OpCo table Business_S&amp;D Analysis" xfId="2867"/>
    <cellStyle name="_Data_OpCo table Cons Cont" xfId="2868"/>
    <cellStyle name="_Data_OpCo table Cons Cont_HFM DATA" xfId="2869"/>
    <cellStyle name="_Data_OpCo table Cons Cont_S&amp;D Analysis" xfId="2870"/>
    <cellStyle name="_Data_OpCo table_HFM DATA" xfId="2871"/>
    <cellStyle name="_Data_OpCo table_S&amp;D Analysis" xfId="2872"/>
    <cellStyle name="_Data_OTHER DATA v.36 Output sheet final (PV) v3" xfId="2873"/>
    <cellStyle name="_Data_OTHER DATA v.36 Output sheet final (PV) v3_HFM DATA" xfId="2874"/>
    <cellStyle name="_Data_OTHER DATA v.36 Output sheet final (PV) v3_HFM DATA_1" xfId="2875"/>
    <cellStyle name="_Data_OTHER DATA v.36 Output sheet final (PV) v3_HFM DATA_HFM DATA" xfId="2876"/>
    <cellStyle name="_Data_OTHER DATA v.36 Output sheet final (PV) v3_HFM DATA_S&amp;D Analysis" xfId="2877"/>
    <cellStyle name="_Data_OTHER DATA v.36 Output sheet final (PV) v3_OUTPUT" xfId="2878"/>
    <cellStyle name="_Data_OTHER DATA v.36 Output sheet final (PV) v3_Q1 11-12" xfId="2879"/>
    <cellStyle name="_Data_OTHER DATA v.36 Output sheet final (PV) v3_Q1 12-13 (2)" xfId="2880"/>
    <cellStyle name="_Data_OTHER DATA v.36 Output sheet final (PV) v3_S&amp;D Analysis" xfId="2881"/>
    <cellStyle name="_Data_OUTPUT" xfId="2882"/>
    <cellStyle name="_Data_OUTPUT_1" xfId="2883"/>
    <cellStyle name="_Data_OUTPUT_2" xfId="2884"/>
    <cellStyle name="_Data_Q1 11-12" xfId="2885"/>
    <cellStyle name="_Data_Q1 12-13 (2)" xfId="2886"/>
    <cellStyle name="_Data_S&amp;D Analysis" xfId="2887"/>
    <cellStyle name="_Data_sonstiger Input" xfId="2888"/>
    <cellStyle name="_Data_sonstiger Input 2" xfId="6507"/>
    <cellStyle name="_Data_sonstiger Input 3" xfId="6790"/>
    <cellStyle name="_Data_sonstiger Input_01 Quarterly revenue" xfId="7543"/>
    <cellStyle name="_Data_sonstiger Input_02 Regional results" xfId="8418"/>
    <cellStyle name="_Data_sonstiger Input_05 Half-year regional analysis" xfId="8471"/>
    <cellStyle name="_Data_sonstiger Input_HFM DATA" xfId="2889"/>
    <cellStyle name="_Data_sonstiger Input_HFM DATA_1" xfId="2890"/>
    <cellStyle name="_Data_sonstiger Input_HFM DATA_HFM DATA" xfId="2891"/>
    <cellStyle name="_Data_sonstiger Input_HFM DATA_OUTPUT" xfId="2892"/>
    <cellStyle name="_Data_sonstiger Input_OUTPUT" xfId="2893"/>
    <cellStyle name="_Data_sonstiger Input_Workings" xfId="2894"/>
    <cellStyle name="_Data_sonstiger Input_Workings_HFM DATA" xfId="2895"/>
    <cellStyle name="_Data_SUMMARY" xfId="2896"/>
    <cellStyle name="_Data_SUMMARY_HFM DATA" xfId="2897"/>
    <cellStyle name="_Data_SUMMARY_S&amp;D Analysis" xfId="2898"/>
    <cellStyle name="_Data_Tower data file" xfId="2899"/>
    <cellStyle name="_Data_Tower data file_20091209APME 1a DB Financial Overview" xfId="2900"/>
    <cellStyle name="_Data_Tower data file_20091209APME 1a DB Financial Overview_HFM DATA" xfId="2901"/>
    <cellStyle name="_Data_Tower data file_20091209APME 1a DB Financial Overview_HFM DATA_1" xfId="2902"/>
    <cellStyle name="_Data_Tower data file_20091209APME 1a DB Financial Overview_HFM DATA_HFM DATA" xfId="2903"/>
    <cellStyle name="_Data_Tower data file_20091209APME 1a DB Financial Overview_HFM DATA_S&amp;D Analysis" xfId="2904"/>
    <cellStyle name="_Data_Tower data file_20091209APME 1a DB Financial Overview_S&amp;D Analysis" xfId="2905"/>
    <cellStyle name="_Data_Tower data file_20091209APME 1a DB Financial Overview_Workings" xfId="2906"/>
    <cellStyle name="_Data_Tower data file_20091209APME 1a DB Financial Overview_Workings_HFM DATA" xfId="2907"/>
    <cellStyle name="_Data_Tower data file_20091209APME 1a DB Financial Overview_Workings_HFM DATA_1" xfId="2908"/>
    <cellStyle name="_Data_Tower data file_20091209APME 1a DB Financial Overview_Workings_HFM DATA_HFM DATA" xfId="2909"/>
    <cellStyle name="_Data_Tower data file_20091209APME 1a DB Financial Overview_Workings_HFM DATA_S&amp;D Analysis" xfId="2910"/>
    <cellStyle name="_Data_Tower data file_20091209APME 1a DB Financial Overview_Workings_S&amp;D Analysis" xfId="2911"/>
    <cellStyle name="_Data_Tower data file_Appendix 1a Part 2 v5 BMS fix" xfId="2912"/>
    <cellStyle name="_Data_Tower data file_Appendix 1a Part 2 v5 BMS fix_HFM DATA" xfId="2913"/>
    <cellStyle name="_Data_Tower data file_Appendix 1a Part 2 v5 BMS fix_HFM DATA_1" xfId="2914"/>
    <cellStyle name="_Data_Tower data file_Appendix 1a Part 2 v5 BMS fix_HFM DATA_HFM DATA" xfId="2915"/>
    <cellStyle name="_Data_Tower data file_Appendix 1a Part 2 v5 BMS fix_HFM DATA_S&amp;D Analysis" xfId="2916"/>
    <cellStyle name="_Data_Tower data file_Appendix 1a Part 2 v5 BMS fix_S&amp;D Analysis" xfId="2917"/>
    <cellStyle name="_Data_Tower data file_Appendix 1a Part 2 v5 BMS fix_Workings" xfId="2918"/>
    <cellStyle name="_Data_Tower data file_Appendix 1a Part 2 v5 BMS fix_Workings_HFM DATA" xfId="2919"/>
    <cellStyle name="_Data_Tower data file_Appendix 1a Part 2 v5 BMS fix_Workings_HFM DATA_1" xfId="2920"/>
    <cellStyle name="_Data_Tower data file_Appendix 1a Part 2 v5 BMS fix_Workings_HFM DATA_HFM DATA" xfId="2921"/>
    <cellStyle name="_Data_Tower data file_Appendix 1a Part 2 v5 BMS fix_Workings_HFM DATA_S&amp;D Analysis" xfId="2922"/>
    <cellStyle name="_Data_Tower data file_Appendix 1a Part 2 v5 BMS fix_Workings_S&amp;D Analysis" xfId="2923"/>
    <cellStyle name="_Data_Tower data file_Arcor Appendix 1b (Detailed Budget)_hardtype" xfId="2924"/>
    <cellStyle name="_Data_Tower data file_Arcor Appendix 1b (Detailed Budget)_hardtype_HFM DATA" xfId="2925"/>
    <cellStyle name="_Data_Tower data file_Change Log" xfId="2926"/>
    <cellStyle name="_Data_Tower data file_Change Log_Entities" xfId="2927"/>
    <cellStyle name="_Data_Tower data file_Change Log_Entities 2" xfId="6508"/>
    <cellStyle name="_Data_Tower data file_Change Log_Entities 3" xfId="6791"/>
    <cellStyle name="_Data_Tower data file_Change Log_Entities_01 Quarterly revenue" xfId="7547"/>
    <cellStyle name="_Data_Tower data file_Change Log_Entities_02 Regional results" xfId="8419"/>
    <cellStyle name="_Data_Tower data file_Change Log_Entities_05 Half-year regional analysis" xfId="8472"/>
    <cellStyle name="_Data_Tower data file_Change Log_Entities_Flash - December 2010" xfId="2928"/>
    <cellStyle name="_Data_Tower data file_Change Log_Entities_Flash - December 2010_HFM DATA" xfId="2929"/>
    <cellStyle name="_Data_Tower data file_Change Log_Entities_Flash - December 2010_HFM DATA_OUTPUT" xfId="2930"/>
    <cellStyle name="_Data_Tower data file_Change Log_Entities_HFM DATA" xfId="2931"/>
    <cellStyle name="_Data_Tower data file_Change Log_Entities_HFM DATA_1" xfId="2932"/>
    <cellStyle name="_Data_Tower data file_Change Log_Entities_HFM DATA_1_HFM DATA" xfId="2933"/>
    <cellStyle name="_Data_Tower data file_Change Log_Entities_HFM DATA_2" xfId="2934"/>
    <cellStyle name="_Data_Tower data file_Change Log_Entities_HFM DATA_2_HFM DATA" xfId="2935"/>
    <cellStyle name="_Data_Tower data file_Change Log_Entities_HFM DATA_2_S&amp;D Analysis" xfId="2936"/>
    <cellStyle name="_Data_Tower data file_Change Log_Entities_HFM DATA_3" xfId="2937"/>
    <cellStyle name="_Data_Tower data file_Change Log_Entities_HFM DATA_4" xfId="2938"/>
    <cellStyle name="_Data_Tower data file_Change Log_Entities_HFM DATA_5" xfId="2939"/>
    <cellStyle name="_Data_Tower data file_Change Log_Entities_HFM DATA_5_OUTPUT" xfId="2940"/>
    <cellStyle name="_Data_Tower data file_Change Log_Entities_HFM DATA_HFM DATA" xfId="2941"/>
    <cellStyle name="_Data_Tower data file_Change Log_Entities_HFM DATA_HFM DATA_1" xfId="2942"/>
    <cellStyle name="_Data_Tower data file_Change Log_Entities_HFM DATA_HFM DATA_HFM DATA" xfId="2943"/>
    <cellStyle name="_Data_Tower data file_Change Log_Entities_HFM DATA_HFM DATA_HFM DATA_1" xfId="2944"/>
    <cellStyle name="_Data_Tower data file_Change Log_Entities_HFM DATA_HFM DATA_HFM DATA_HFM DATA" xfId="2945"/>
    <cellStyle name="_Data_Tower data file_Change Log_Entities_HFM DATA_HFM DATA_HFM DATA_S&amp;D Analysis" xfId="2946"/>
    <cellStyle name="_Data_Tower data file_Change Log_Entities_HFM DATA_HFM DATA_S&amp;D Analysis" xfId="2947"/>
    <cellStyle name="_Data_Tower data file_Change Log_Entities_IGT forecast" xfId="2948"/>
    <cellStyle name="_Data_Tower data file_Change Log_Entities_IGT forecast_HFM DATA" xfId="2949"/>
    <cellStyle name="_Data_Tower data file_Change Log_Entities_Jun 09 Ext 2 values" xfId="6509"/>
    <cellStyle name="_Data_Tower data file_Change Log_Entities_LY" xfId="2950"/>
    <cellStyle name="_Data_Tower data file_Change Log_Entities_LY_HFM DATA" xfId="2951"/>
    <cellStyle name="_Data_Tower data file_Change Log_Entities_LY_HFM DATA_1" xfId="2952"/>
    <cellStyle name="_Data_Tower data file_Change Log_Entities_LY_HFM DATA_2" xfId="2953"/>
    <cellStyle name="_Data_Tower data file_Change Log_Entities_LY_HFM DATA_2_OUTPUT" xfId="2954"/>
    <cellStyle name="_Data_Tower data file_Change Log_Entities_S&amp;D Analysis" xfId="2955"/>
    <cellStyle name="_Data_Tower data file_Change Log_Entities_Workings" xfId="2956"/>
    <cellStyle name="_Data_Tower data file_Change Log_Entities_Workings_HFM DATA" xfId="2957"/>
    <cellStyle name="_Data_Tower data file_Change Log_Entities_Workings_HFM DATA_1" xfId="2958"/>
    <cellStyle name="_Data_Tower data file_Change Log_Entities_Workings_HFM DATA_HFM DATA" xfId="2959"/>
    <cellStyle name="_Data_Tower data file_Change Log_Entities_Workings_HFM DATA_S&amp;D Analysis" xfId="2960"/>
    <cellStyle name="_Data_Tower data file_Change Log_Entities_Workings_S&amp;D Analysis" xfId="2961"/>
    <cellStyle name="_Data_Tower data file_Change Log_HFM DATA" xfId="2962"/>
    <cellStyle name="_Data_Tower data file_Change Log_HFM DATA_1" xfId="2963"/>
    <cellStyle name="_Data_Tower data file_Change Log_HFM DATA_HFM DATA" xfId="2964"/>
    <cellStyle name="_Data_Tower data file_Change Log_HFM DATA_S&amp;D Analysis" xfId="2965"/>
    <cellStyle name="_Data_Tower data file_Change Log_S&amp;D Analysis" xfId="2966"/>
    <cellStyle name="_Data_Tower data file_Change Log_Workings" xfId="2967"/>
    <cellStyle name="_Data_Tower data file_Change Log_Workings_HFM DATA" xfId="2968"/>
    <cellStyle name="_Data_Tower data file_Change Log_Workings_HFM DATA_1" xfId="2969"/>
    <cellStyle name="_Data_Tower data file_Change Log_Workings_HFM DATA_HFM DATA" xfId="2970"/>
    <cellStyle name="_Data_Tower data file_Change Log_Workings_HFM DATA_S&amp;D Analysis" xfId="2971"/>
    <cellStyle name="_Data_Tower data file_Change Log_Workings_S&amp;D Analysis" xfId="2972"/>
    <cellStyle name="_Data_Tower data file_Control" xfId="2973"/>
    <cellStyle name="_Data_Tower data file_Control_HFM DATA" xfId="2974"/>
    <cellStyle name="_Data_Tower data file_Control_HFM DATA_1" xfId="2975"/>
    <cellStyle name="_Data_Tower data file_Control_HFM DATA_HFM DATA" xfId="2976"/>
    <cellStyle name="_Data_Tower data file_Control_HFM DATA_S&amp;D Analysis" xfId="2977"/>
    <cellStyle name="_Data_Tower data file_Control_S&amp;D Analysis" xfId="2978"/>
    <cellStyle name="_Data_Tower data file_Control_Workings" xfId="2979"/>
    <cellStyle name="_Data_Tower data file_Control_Workings_HFM DATA" xfId="2980"/>
    <cellStyle name="_Data_Tower data file_Control_Workings_HFM DATA_1" xfId="2981"/>
    <cellStyle name="_Data_Tower data file_Control_Workings_HFM DATA_HFM DATA" xfId="2982"/>
    <cellStyle name="_Data_Tower data file_Control_Workings_HFM DATA_S&amp;D Analysis" xfId="2983"/>
    <cellStyle name="_Data_Tower data file_Control_Workings_S&amp;D Analysis" xfId="2984"/>
    <cellStyle name="_Data_Tower data file_Ess_Offnet" xfId="2985"/>
    <cellStyle name="_Data_Tower data file_Ess_Offnet_HFM DATA" xfId="2986"/>
    <cellStyle name="_Data_Tower data file_Ess_Offnet_HFM DATA_1" xfId="2987"/>
    <cellStyle name="_Data_Tower data file_Ess_Offnet_HFM DATA_HFM DATA" xfId="2988"/>
    <cellStyle name="_Data_Tower data file_Ess_Offnet_HFM DATA_S&amp;D Analysis" xfId="2989"/>
    <cellStyle name="_Data_Tower data file_Ess_Offnet_S&amp;D Analysis" xfId="2990"/>
    <cellStyle name="_Data_Tower data file_Ess_Offnet_Workings" xfId="2991"/>
    <cellStyle name="_Data_Tower data file_Ess_Offnet_Workings_HFM DATA" xfId="2992"/>
    <cellStyle name="_Data_Tower data file_Ess_Offnet_Workings_HFM DATA_1" xfId="2993"/>
    <cellStyle name="_Data_Tower data file_Ess_Offnet_Workings_HFM DATA_HFM DATA" xfId="2994"/>
    <cellStyle name="_Data_Tower data file_Ess_Offnet_Workings_HFM DATA_S&amp;D Analysis" xfId="2995"/>
    <cellStyle name="_Data_Tower data file_Ess_Offnet_Workings_S&amp;D Analysis" xfId="2996"/>
    <cellStyle name="_Data_Tower data file_GermanyHo" xfId="2997"/>
    <cellStyle name="_Data_Tower data file_GermanyHo_20091209APME 1a DB Financial Overview" xfId="2998"/>
    <cellStyle name="_Data_Tower data file_GermanyHo_20091209APME 1a DB Financial Overview_HFM DATA" xfId="2999"/>
    <cellStyle name="_Data_Tower data file_GermanyHo_20091209APME 1a DB Financial Overview_Workings" xfId="3000"/>
    <cellStyle name="_Data_Tower data file_GermanyHo_20091209APME 1a DB Financial Overview_Workings_HFM DATA" xfId="3001"/>
    <cellStyle name="_Data_Tower data file_GermanyHo_Appendix 1a Part 2 v5 BMS fix" xfId="3002"/>
    <cellStyle name="_Data_Tower data file_GermanyHo_Appendix 1a Part 2 v5 BMS fix_HFM DATA" xfId="3003"/>
    <cellStyle name="_Data_Tower data file_GermanyHo_Appendix 1a Part 2 v5 BMS fix_Workings" xfId="3004"/>
    <cellStyle name="_Data_Tower data file_GermanyHo_Appendix 1a Part 2 v5 BMS fix_Workings_HFM DATA" xfId="3005"/>
    <cellStyle name="_Data_Tower data file_GermanyHo_Control" xfId="3006"/>
    <cellStyle name="_Data_Tower data file_GermanyHo_Control_HFM DATA" xfId="3007"/>
    <cellStyle name="_Data_Tower data file_GermanyHo_Control_Workings" xfId="3008"/>
    <cellStyle name="_Data_Tower data file_GermanyHo_Control_Workings_HFM DATA" xfId="3009"/>
    <cellStyle name="_Data_Tower data file_GermanyHo_Entities" xfId="3010"/>
    <cellStyle name="_Data_Tower data file_GermanyHo_Entities 2" xfId="6510"/>
    <cellStyle name="_Data_Tower data file_GermanyHo_Entities 3" xfId="6792"/>
    <cellStyle name="_Data_Tower data file_GermanyHo_Entities_01 Quarterly revenue" xfId="7548"/>
    <cellStyle name="_Data_Tower data file_GermanyHo_Entities_02 Regional results" xfId="8420"/>
    <cellStyle name="_Data_Tower data file_GermanyHo_Entities_05 Half-year regional analysis" xfId="8473"/>
    <cellStyle name="_Data_Tower data file_GermanyHo_Entities_Flash - December 2010" xfId="3011"/>
    <cellStyle name="_Data_Tower data file_GermanyHo_Entities_HFM DATA" xfId="3012"/>
    <cellStyle name="_Data_Tower data file_GermanyHo_Entities_HFM DATA_1" xfId="3013"/>
    <cellStyle name="_Data_Tower data file_GermanyHo_Entities_HFM DATA_1_HFM DATA" xfId="3014"/>
    <cellStyle name="_Data_Tower data file_GermanyHo_Entities_HFM DATA_2" xfId="3015"/>
    <cellStyle name="_Data_Tower data file_GermanyHo_Entities_HFM DATA_HFM DATA" xfId="3016"/>
    <cellStyle name="_Data_Tower data file_GermanyHo_Entities_HFM DATA_HFM DATA_1" xfId="3017"/>
    <cellStyle name="_Data_Tower data file_GermanyHo_Entities_HFM DATA_HFM DATA_HFM DATA" xfId="3018"/>
    <cellStyle name="_Data_Tower data file_GermanyHo_Entities_IGT forecast" xfId="3019"/>
    <cellStyle name="_Data_Tower data file_GermanyHo_Entities_IGT forecast_HFM DATA" xfId="3020"/>
    <cellStyle name="_Data_Tower data file_GermanyHo_Entities_Jun 09 Ext 2 values" xfId="6511"/>
    <cellStyle name="_Data_Tower data file_GermanyHo_Entities_LY" xfId="3021"/>
    <cellStyle name="_Data_Tower data file_GermanyHo_Entities_LY_HFM DATA" xfId="3022"/>
    <cellStyle name="_Data_Tower data file_GermanyHo_Entities_Workings" xfId="3023"/>
    <cellStyle name="_Data_Tower data file_GermanyHo_Entities_Workings_HFM DATA" xfId="3024"/>
    <cellStyle name="_Data_Tower data file_GermanyHo_Ess_Offnet" xfId="3025"/>
    <cellStyle name="_Data_Tower data file_GermanyHo_Ess_Offnet_HFM DATA" xfId="3026"/>
    <cellStyle name="_Data_Tower data file_GermanyHo_Ess_Offnet_New Appendix 1A - part 1 FINAL modified 0403" xfId="3027"/>
    <cellStyle name="_Data_Tower data file_GermanyHo_Ess_Offnet_New Appendix 1A - part 1 FINAL modified 0403_HFM DATA" xfId="3028"/>
    <cellStyle name="_Data_Tower data file_GermanyHo_Ess_Offnet_New Appendix 1A - part 1 FINAL modified 0403_Workings" xfId="3029"/>
    <cellStyle name="_Data_Tower data file_GermanyHo_Ess_Offnet_New Appendix 1A - part 1 FINAL modified 0403_Workings_HFM DATA" xfId="3030"/>
    <cellStyle name="_Data_Tower data file_GermanyHo_Ess_Offnet_Workings" xfId="3031"/>
    <cellStyle name="_Data_Tower data file_GermanyHo_Ess_Offnet_Workings_HFM DATA" xfId="3032"/>
    <cellStyle name="_Data_Tower data file_GermanyHo_HFM DATA" xfId="3033"/>
    <cellStyle name="_Data_Tower data file_GermanyHo_Opex&amp;Capex" xfId="3034"/>
    <cellStyle name="_Data_Tower data file_GermanyHo_Opex&amp;Capex_20091209APME 1a DB Financial Overview" xfId="3035"/>
    <cellStyle name="_Data_Tower data file_GermanyHo_Opex&amp;Capex_20091209APME 1a DB Financial Overview_HFM DATA" xfId="3036"/>
    <cellStyle name="_Data_Tower data file_GermanyHo_Opex&amp;Capex_20091209APME 1a DB Financial Overview_Workings" xfId="3037"/>
    <cellStyle name="_Data_Tower data file_GermanyHo_Opex&amp;Capex_20091209APME 1a DB Financial Overview_Workings_HFM DATA" xfId="3038"/>
    <cellStyle name="_Data_Tower data file_GermanyHo_Opex&amp;Capex_Appendix 1a Part 2 v5 BMS fix" xfId="3039"/>
    <cellStyle name="_Data_Tower data file_GermanyHo_Opex&amp;Capex_Appendix 1a Part 2 v5 BMS fix_HFM DATA" xfId="3040"/>
    <cellStyle name="_Data_Tower data file_GermanyHo_Opex&amp;Capex_Appendix 1a Part 2 v5 BMS fix_Workings" xfId="3041"/>
    <cellStyle name="_Data_Tower data file_GermanyHo_Opex&amp;Capex_Appendix 1a Part 2 v5 BMS fix_Workings_HFM DATA" xfId="3042"/>
    <cellStyle name="_Data_Tower data file_GermanyHo_Opex&amp;Capex_Control" xfId="3043"/>
    <cellStyle name="_Data_Tower data file_GermanyHo_Opex&amp;Capex_Control_HFM DATA" xfId="3044"/>
    <cellStyle name="_Data_Tower data file_GermanyHo_Opex&amp;Capex_Control_Workings" xfId="3045"/>
    <cellStyle name="_Data_Tower data file_GermanyHo_Opex&amp;Capex_Control_Workings_HFM DATA" xfId="3046"/>
    <cellStyle name="_Data_Tower data file_GermanyHo_Opex&amp;Capex_Ess_Offnet" xfId="3047"/>
    <cellStyle name="_Data_Tower data file_GermanyHo_Opex&amp;Capex_Ess_Offnet_HFM DATA" xfId="3048"/>
    <cellStyle name="_Data_Tower data file_GermanyHo_Opex&amp;Capex_Ess_Offnet_New Appendix 1A - part 1 FINAL modified 0403" xfId="3049"/>
    <cellStyle name="_Data_Tower data file_GermanyHo_Opex&amp;Capex_Ess_Offnet_New Appendix 1A - part 1 FINAL modified 0403_HFM DATA" xfId="3050"/>
    <cellStyle name="_Data_Tower data file_GermanyHo_Opex&amp;Capex_Ess_Offnet_New Appendix 1A - part 1 FINAL modified 0403_Workings" xfId="3051"/>
    <cellStyle name="_Data_Tower data file_GermanyHo_Opex&amp;Capex_Ess_Offnet_New Appendix 1A - part 1 FINAL modified 0403_Workings_HFM DATA" xfId="3052"/>
    <cellStyle name="_Data_Tower data file_GermanyHo_Opex&amp;Capex_Ess_Offnet_New Appendix 1A - part 2 FINAL modified 0403" xfId="3053"/>
    <cellStyle name="_Data_Tower data file_GermanyHo_Opex&amp;Capex_Ess_Offnet_New Appendix 1A - part 2 FINAL modified 0403_HFM DATA" xfId="3054"/>
    <cellStyle name="_Data_Tower data file_GermanyHo_Opex&amp;Capex_Ess_Offnet_New Appendix 1A - part 2 FINAL modified 0403_Workings" xfId="3055"/>
    <cellStyle name="_Data_Tower data file_GermanyHo_Opex&amp;Capex_Ess_Offnet_New Appendix 1A - part 2 FINAL modified 0403_Workings_HFM DATA" xfId="3056"/>
    <cellStyle name="_Data_Tower data file_GermanyHo_Opex&amp;Capex_Ess_Offnet_Workings" xfId="3057"/>
    <cellStyle name="_Data_Tower data file_GermanyHo_Opex&amp;Capex_Ess_Offnet_Workings_HFM DATA" xfId="3058"/>
    <cellStyle name="_Data_Tower data file_GermanyHo_Opex&amp;Capex_HFM DATA" xfId="3059"/>
    <cellStyle name="_Data_Tower data file_GermanyHo_Opex&amp;Capex_Workings" xfId="3060"/>
    <cellStyle name="_Data_Tower data file_GermanyHo_Opex&amp;Capex_Workings_HFM DATA" xfId="3061"/>
    <cellStyle name="_Data_Tower data file_GermanyHo_Workings" xfId="3062"/>
    <cellStyle name="_Data_Tower data file_GermanyHo_Workings_HFM DATA" xfId="3063"/>
    <cellStyle name="_Data_Tower data file_GROUP" xfId="3064"/>
    <cellStyle name="_Data_Tower data file_HFM DATA" xfId="3065"/>
    <cellStyle name="_Data_Tower data file_HFM DATA_1" xfId="3066"/>
    <cellStyle name="_Data_Tower data file_HFM DATA_HFM DATA" xfId="3067"/>
    <cellStyle name="_Data_Tower data file_HFM DATA_S&amp;D Analysis" xfId="3068"/>
    <cellStyle name="_Data_Tower data file_New Appendix 1A - part 1 FINAL modified 0403" xfId="3069"/>
    <cellStyle name="_Data_Tower data file_New Appendix 1A - part 1 FINAL modified 0403_HFM DATA" xfId="3070"/>
    <cellStyle name="_Data_Tower data file_New Appendix 1A - part 1 FINAL modified 0403_HFM DATA_1" xfId="3071"/>
    <cellStyle name="_Data_Tower data file_New Appendix 1A - part 1 FINAL modified 0403_HFM DATA_HFM DATA" xfId="3072"/>
    <cellStyle name="_Data_Tower data file_New Appendix 1A - part 1 FINAL modified 0403_HFM DATA_S&amp;D Analysis" xfId="3073"/>
    <cellStyle name="_Data_Tower data file_New Appendix 1A - part 1 FINAL modified 0403_S&amp;D Analysis" xfId="3074"/>
    <cellStyle name="_Data_Tower data file_New Appendix 1A - part 1 FINAL modified 0403_Workings" xfId="3075"/>
    <cellStyle name="_Data_Tower data file_New Appendix 1A - part 1 FINAL modified 0403_Workings_HFM DATA" xfId="3076"/>
    <cellStyle name="_Data_Tower data file_New Appendix 1A - part 1 FINAL modified 0403_Workings_HFM DATA_1" xfId="3077"/>
    <cellStyle name="_Data_Tower data file_New Appendix 1A - part 1 FINAL modified 0403_Workings_HFM DATA_HFM DATA" xfId="3078"/>
    <cellStyle name="_Data_Tower data file_New Appendix 1A - part 1 FINAL modified 0403_Workings_HFM DATA_S&amp;D Analysis" xfId="3079"/>
    <cellStyle name="_Data_Tower data file_New Appendix 1A - part 1 FINAL modified 0403_Workings_S&amp;D Analysis" xfId="3080"/>
    <cellStyle name="_Data_Tower data file_Opex&amp;Capex" xfId="3081"/>
    <cellStyle name="_Data_Tower data file_Opex&amp;Capex_HFM DATA" xfId="3082"/>
    <cellStyle name="_Data_Tower data file_Opex&amp;Capex_HFM DATA_1" xfId="3083"/>
    <cellStyle name="_Data_Tower data file_Opex&amp;Capex_HFM DATA_HFM DATA" xfId="3084"/>
    <cellStyle name="_Data_Tower data file_Opex&amp;Capex_HFM DATA_S&amp;D Analysis" xfId="3085"/>
    <cellStyle name="_Data_Tower data file_Opex&amp;Capex_S&amp;D Analysis" xfId="3086"/>
    <cellStyle name="_Data_Tower data file_Opex&amp;Capex_Workings" xfId="3087"/>
    <cellStyle name="_Data_Tower data file_Opex&amp;Capex_Workings_HFM DATA" xfId="3088"/>
    <cellStyle name="_Data_Tower data file_Opex&amp;Capex_Workings_HFM DATA_1" xfId="3089"/>
    <cellStyle name="_Data_Tower data file_Opex&amp;Capex_Workings_HFM DATA_HFM DATA" xfId="3090"/>
    <cellStyle name="_Data_Tower data file_Opex&amp;Capex_Workings_HFM DATA_S&amp;D Analysis" xfId="3091"/>
    <cellStyle name="_Data_Tower data file_Opex&amp;Capex_Workings_S&amp;D Analysis" xfId="3092"/>
    <cellStyle name="_Data_Tower data file_S&amp;D Analysis" xfId="3093"/>
    <cellStyle name="_Data_Tower data file_Workings" xfId="3094"/>
    <cellStyle name="_Data_Tower data file_Workings_HFM DATA" xfId="3095"/>
    <cellStyle name="_Data_Tower data file_Workings_HFM DATA_1" xfId="3096"/>
    <cellStyle name="_Data_Tower data file_Workings_HFM DATA_HFM DATA" xfId="3097"/>
    <cellStyle name="_Data_Tower data file_Workings_HFM DATA_S&amp;D Analysis" xfId="3098"/>
    <cellStyle name="_Data_Tower data file_Workings_S&amp;D Analysis" xfId="3099"/>
    <cellStyle name="_Data_Workings" xfId="3100"/>
    <cellStyle name="_Data_Workings_HFM DATA" xfId="3101"/>
    <cellStyle name="_Data_Workings_HFM DATA_1" xfId="3102"/>
    <cellStyle name="_Data_Workings_HFM DATA_HFM DATA" xfId="3103"/>
    <cellStyle name="_Data_Workings_HFM DATA_S&amp;D Analysis" xfId="3104"/>
    <cellStyle name="_Data_Workings_S&amp;D Analysis" xfId="3105"/>
    <cellStyle name="_DB 11-12 big 6 OpCos" xfId="3106"/>
    <cellStyle name="_DB 11-12 big 6 OpCos_HFM DATA" xfId="3107"/>
    <cellStyle name="_DB 11-12 big 6 OpCos_S&amp;D Analysis" xfId="3108"/>
    <cellStyle name="_DB 11-12 big 6 OpCos_Workings" xfId="3109"/>
    <cellStyle name="_DB 11-12 big 6 OpCos_Workings_HFM DATA" xfId="3110"/>
    <cellStyle name="_DB 11-12 big 6 OpCos_Workings_S&amp;D Analysis" xfId="3111"/>
    <cellStyle name="_Dollar_Jazztel model 16DP3-Exhibits" xfId="3112"/>
    <cellStyle name="_Dollar_Jazztel model 16DP3-Exhibits_Entities" xfId="3113"/>
    <cellStyle name="_Dollar_Jazztel model 16DP3-Exhibits_Entities 2" xfId="6512"/>
    <cellStyle name="_Dollar_Jazztel model 16DP3-Exhibits_Entities 3" xfId="6793"/>
    <cellStyle name="_Dollar_Jazztel model 16DP3-Exhibits_Entities_01 Quarterly revenue" xfId="7550"/>
    <cellStyle name="_Dollar_Jazztel model 16DP3-Exhibits_Entities_02 Regional results" xfId="8421"/>
    <cellStyle name="_Dollar_Jazztel model 16DP3-Exhibits_Entities_05 Half-year regional analysis" xfId="8474"/>
    <cellStyle name="_Dollar_Jazztel model 16DP3-Exhibits_Entities_Flash - December 2010" xfId="3114"/>
    <cellStyle name="_Dollar_Jazztel model 16DP3-Exhibits_Entities_HFM DATA" xfId="3115"/>
    <cellStyle name="_Dollar_Jazztel model 16DP3-Exhibits_Entities_Jun 09 Ext 2 values" xfId="6513"/>
    <cellStyle name="_Dollar_Jazztel model 16DP3-Exhibits_Entities_LY" xfId="3116"/>
    <cellStyle name="_Dollar_Jazztel model 18DP-exhibits_T_MOBIL2_Orange-May01_GermanyHo" xfId="3117"/>
    <cellStyle name="_Dollar_Jazztel model 18DP-exhibits_T_MOBIL2_Orange-May01_GermanyHo_Entities" xfId="3118"/>
    <cellStyle name="_Dollar_Jazztel model 18DP-exhibits_T_MOBIL2_Orange-May01_GermanyHo_Entities 2" xfId="6514"/>
    <cellStyle name="_Dollar_Jazztel model 18DP-exhibits_T_MOBIL2_Orange-May01_GermanyHo_Entities 3" xfId="6794"/>
    <cellStyle name="_Dollar_Jazztel model 18DP-exhibits_T_MOBIL2_Orange-May01_GermanyHo_Entities_01 Quarterly revenue" xfId="7551"/>
    <cellStyle name="_Dollar_Jazztel model 18DP-exhibits_T_MOBIL2_Orange-May01_GermanyHo_Entities_02 Regional results" xfId="8422"/>
    <cellStyle name="_Dollar_Jazztel model 18DP-exhibits_T_MOBIL2_Orange-May01_GermanyHo_Entities_05 Half-year regional analysis" xfId="8475"/>
    <cellStyle name="_Dollar_Jazztel model 18DP-exhibits_T_MOBIL2_Orange-May01_GermanyHo_Entities_Flash - December 2010" xfId="3119"/>
    <cellStyle name="_Dollar_Jazztel model 18DP-exhibits_T_MOBIL2_Orange-May01_GermanyHo_Entities_HFM DATA" xfId="3120"/>
    <cellStyle name="_Dollar_Jazztel model 18DP-exhibits_T_MOBIL2_Orange-May01_GermanyHo_Entities_Jun 09 Ext 2 values" xfId="6515"/>
    <cellStyle name="_Dollar_Jazztel model 18DP-exhibits_T_MOBIL2_Orange-May01_GermanyHo_Entities_LY" xfId="3121"/>
    <cellStyle name="_Dollar_Jazztel model 18DP-exhibits_T_MOBIL2_Orange-May01_GermanyHo_Opex&amp;Capex" xfId="3122"/>
    <cellStyle name="_Elisa multiple5" xfId="3123"/>
    <cellStyle name="_Elisa multiple5 2" xfId="6795"/>
    <cellStyle name="_Elisa multiple5_01 Quarterly revenue" xfId="6960"/>
    <cellStyle name="_Elisa multiple5_02 Regional results" xfId="8423"/>
    <cellStyle name="_Elisa multiple5_05 Half-year regional analysis" xfId="8476"/>
    <cellStyle name="_Elisa multiple5_Data Summary" xfId="6986"/>
    <cellStyle name="_Elisa multiple5_FY 2014" xfId="6683"/>
    <cellStyle name="_Elisa multiple5_FY 2015" xfId="6708"/>
    <cellStyle name="_Elisa multiple5_FY 2016" xfId="6733"/>
    <cellStyle name="_Elisa multiple5_HFM DATA" xfId="3124"/>
    <cellStyle name="_Elisa multiple5_New Appendix 1A - part 1 FINAL modified 0403" xfId="3125"/>
    <cellStyle name="_Elisa multiple5_New Appendix 1A - part 1 FINAL modified 0403_HFM DATA" xfId="3126"/>
    <cellStyle name="_Elisa multiple5_New Appendix 1A - part 1 FINAL modified 0403_S&amp;D Analysis" xfId="3127"/>
    <cellStyle name="_Elisa multiple5_New Appendix 1A - part 1 FINAL modified 0403_Workings" xfId="3128"/>
    <cellStyle name="_Elisa multiple5_New Appendix 1A - part 1 FINAL modified 0403_Workings_HFM DATA" xfId="3129"/>
    <cellStyle name="_Elisa multiple5_New Appendix 1A - part 1 FINAL modified 0403_Workings_S&amp;D Analysis" xfId="3130"/>
    <cellStyle name="_Elisa multiple5_OUTPUT" xfId="3131"/>
    <cellStyle name="_Elisa multiple5_Q1 11-12" xfId="3132"/>
    <cellStyle name="_Elisa multiple5_Q1 12-13 (2)" xfId="3133"/>
    <cellStyle name="_Elisa multiple5_S&amp;D Analysis" xfId="3134"/>
    <cellStyle name="_Ess FY" xfId="3135"/>
    <cellStyle name="_Ess_5+7F 2010_11 v4 FINAL" xfId="3136"/>
    <cellStyle name="_Ess_Financial Overview-Data" xfId="3137"/>
    <cellStyle name="_Ess_Overview" xfId="3138"/>
    <cellStyle name="_Euro_050301 Camel operational model V1" xfId="3139"/>
    <cellStyle name="_Euro_050301 Camel operational model V1_115" xfId="3140"/>
    <cellStyle name="_Euro_050301 Camel operational model V1_20091209APME 1a DB Financial Overview" xfId="3141"/>
    <cellStyle name="_Euro_050301 Camel operational model V1_Accounts" xfId="3142"/>
    <cellStyle name="_Euro_050301 Camel operational model V1_Appendix 1a Part 2 DA v2" xfId="3143"/>
    <cellStyle name="_Euro_050301 Camel operational model V1_Arcor Appendix 1b (Detailed Budget)_hardtype" xfId="3144"/>
    <cellStyle name="_Euro_050301 Camel operational model V1_Change Log" xfId="3145"/>
    <cellStyle name="_Euro_050301 Camel operational model V1_Change Log_Entities" xfId="3146"/>
    <cellStyle name="_Euro_050301 Camel operational model V1_Change Log_Entities 2" xfId="6516"/>
    <cellStyle name="_Euro_050301 Camel operational model V1_Change Log_Entities 3" xfId="6796"/>
    <cellStyle name="_Euro_050301 Camel operational model V1_Change Log_Entities_01 Quarterly revenue" xfId="7553"/>
    <cellStyle name="_Euro_050301 Camel operational model V1_Change Log_Entities_02 Regional results" xfId="8424"/>
    <cellStyle name="_Euro_050301 Camel operational model V1_Change Log_Entities_05 Half-year regional analysis" xfId="8477"/>
    <cellStyle name="_Euro_050301 Camel operational model V1_Change Log_Entities_Flash - December 2010" xfId="3147"/>
    <cellStyle name="_Euro_050301 Camel operational model V1_Change Log_Entities_HFM DATA" xfId="3148"/>
    <cellStyle name="_Euro_050301 Camel operational model V1_Change Log_Entities_Jun 09 Ext 2 values" xfId="6517"/>
    <cellStyle name="_Euro_050301 Camel operational model V1_Change Log_Entities_LY" xfId="3149"/>
    <cellStyle name="_Euro_050301 Camel operational model V1_Change Log_Entities_Processed.Book4" xfId="3150"/>
    <cellStyle name="_Euro_050301 Camel operational model V1_Control" xfId="3151"/>
    <cellStyle name="_Euro_050301 Camel operational model V1_Ess_Offnet" xfId="3152"/>
    <cellStyle name="_Euro_050301 Camel operational model V1_HFM DATA" xfId="3153"/>
    <cellStyle name="_Euro_050301 Camel operational model V1_HFM DATA_OUTPUT" xfId="3154"/>
    <cellStyle name="_Euro_050301 Camel operational model V1_ICR Report - Trial Final" xfId="3155"/>
    <cellStyle name="_Euro_050301 Camel operational model V1_New Appendix 1A - part 1 FINAL modified 0403" xfId="3156"/>
    <cellStyle name="_Euro_050301 Camel operational model V1_New Appendix 1A - part 2 FINAL modified 0403" xfId="3157"/>
    <cellStyle name="_Euro_050301 Camel operational model V1_Opco Business page" xfId="3158"/>
    <cellStyle name="_Euro_050301 Camel operational model V1_Opco Cons Cont page" xfId="3159"/>
    <cellStyle name="_Euro_050301 Camel operational model V1_OpCo Page" xfId="3160"/>
    <cellStyle name="_Euro_050301 Camel operational model V1_OpCo table" xfId="3161"/>
    <cellStyle name="_Euro_050301 Camel operational model V1_OpCo table Business" xfId="3162"/>
    <cellStyle name="_Euro_050301 Camel operational model V1_OpCo table Cons Cont" xfId="3163"/>
    <cellStyle name="_Euro_050301 Camel operational model V1_OUTPUT" xfId="3164"/>
    <cellStyle name="_Euro_2+10 Pre-Sub Template v0.4" xfId="3165"/>
    <cellStyle name="_Euro_DB 1b Summary_Entities" xfId="3166"/>
    <cellStyle name="_Euro_DB 1b Summary_Entities 2" xfId="6797"/>
    <cellStyle name="_Europe appendix 1a Part 2" xfId="3167"/>
    <cellStyle name="_Financial overview" xfId="3168"/>
    <cellStyle name="_Germany Sc3 - analyst comp" xfId="3169"/>
    <cellStyle name="_Germany Sc3 - analyst comp 2" xfId="6798"/>
    <cellStyle name="_Header" xfId="3170"/>
    <cellStyle name="_Header 2" xfId="6518"/>
    <cellStyle name="_Header 3" xfId="6799"/>
    <cellStyle name="_Header_01 Quarterly revenue" xfId="7554"/>
    <cellStyle name="_Header_02 Regional results" xfId="8425"/>
    <cellStyle name="_Header_05 Half-year regional analysis" xfId="8478"/>
    <cellStyle name="_Header_090526 Suggested european reports and 1B" xfId="3171"/>
    <cellStyle name="_Header_2.4-Stat P&amp;L" xfId="3172"/>
    <cellStyle name="_Header_2+10 CEO Country review template v1" xfId="3173"/>
    <cellStyle name="_Header_3Yr Flash 1" xfId="3174"/>
    <cellStyle name="_Header_Appendix 1b 3yr review metrics " xfId="3175"/>
    <cellStyle name="_Header_Cashflow - July 2009" xfId="3176"/>
    <cellStyle name="_Header_Copy of Comparatives April 2007 Budget HC" xfId="3177"/>
    <cellStyle name="_Header_Dashboard" xfId="3178"/>
    <cellStyle name="_Header_DATA Cumulative" xfId="3179"/>
    <cellStyle name="_Header_DATA Monthly" xfId="3180"/>
    <cellStyle name="_Header_Ess_5+7F 2010_11 v4 FINAL" xfId="3181"/>
    <cellStyle name="_Header_Ess_Overview" xfId="3182"/>
    <cellStyle name="_Header_Financial overview" xfId="3183"/>
    <cellStyle name="_Header_GO Opex entities 160507-V1" xfId="3184"/>
    <cellStyle name="_Header_GO Opex entities 160507-V1_20091209APME 1a DB Financial Overview" xfId="3185"/>
    <cellStyle name="_Header_GO Opex entities 160507-V1_20091209APME 1a DB Financial Overview_HFM DATA" xfId="3186"/>
    <cellStyle name="_Header_GO Opex entities 160507-V1_20091209APME 1a DB Financial Overview_Workings" xfId="3187"/>
    <cellStyle name="_Header_GO Opex entities 160507-V1_20091209APME 1a DB Financial Overview_Workings_HFM DATA" xfId="3188"/>
    <cellStyle name="_Header_GO Opex entities 160507-V1_Appendix 1a Part 2 v5 BMS fix" xfId="3189"/>
    <cellStyle name="_Header_GO Opex entities 160507-V1_Appendix 1a Part 2 v5 BMS fix_HFM DATA" xfId="3190"/>
    <cellStyle name="_Header_GO Opex entities 160507-V1_Appendix 1a Part 2 v5 BMS fix_Workings" xfId="3191"/>
    <cellStyle name="_Header_GO Opex entities 160507-V1_Appendix 1a Part 2 v5 BMS fix_Workings_HFM DATA" xfId="3192"/>
    <cellStyle name="_Header_GO Opex entities 160507-V1_Control" xfId="3193"/>
    <cellStyle name="_Header_GO Opex entities 160507-V1_Control_HFM DATA" xfId="3194"/>
    <cellStyle name="_Header_GO Opex entities 160507-V1_Control_Workings" xfId="3195"/>
    <cellStyle name="_Header_GO Opex entities 160507-V1_Control_Workings_HFM DATA" xfId="3196"/>
    <cellStyle name="_Header_GO Opex entities 160507-V1_Ess_Offnet" xfId="3197"/>
    <cellStyle name="_Header_GO Opex entities 160507-V1_Ess_Offnet_HFM DATA" xfId="3198"/>
    <cellStyle name="_Header_GO Opex entities 160507-V1_Ess_Offnet_New Appendix 1A - part 1 FINAL modified 0403" xfId="3199"/>
    <cellStyle name="_Header_GO Opex entities 160507-V1_Ess_Offnet_New Appendix 1A - part 1 FINAL modified 0403_HFM DATA" xfId="3200"/>
    <cellStyle name="_Header_GO Opex entities 160507-V1_Ess_Offnet_New Appendix 1A - part 1 FINAL modified 0403_Workings" xfId="3201"/>
    <cellStyle name="_Header_GO Opex entities 160507-V1_Ess_Offnet_New Appendix 1A - part 1 FINAL modified 0403_Workings_HFM DATA" xfId="3202"/>
    <cellStyle name="_Header_GO Opex entities 160507-V1_Ess_Offnet_New Appendix 1A - part 2 FINAL modified 0403" xfId="3203"/>
    <cellStyle name="_Header_GO Opex entities 160507-V1_Ess_Offnet_New Appendix 1A - part 2 FINAL modified 0403_HFM DATA" xfId="3204"/>
    <cellStyle name="_Header_GO Opex entities 160507-V1_Ess_Offnet_New Appendix 1A - part 2 FINAL modified 0403_Workings" xfId="3205"/>
    <cellStyle name="_Header_GO Opex entities 160507-V1_Ess_Offnet_New Appendix 1A - part 2 FINAL modified 0403_Workings_HFM DATA" xfId="3206"/>
    <cellStyle name="_Header_GO Opex entities 160507-V1_Ess_Offnet_Workings" xfId="3207"/>
    <cellStyle name="_Header_GO Opex entities 160507-V1_Ess_Offnet_Workings_HFM DATA" xfId="3208"/>
    <cellStyle name="_Header_GO Opex entities 160507-V1_HFM DATA" xfId="3209"/>
    <cellStyle name="_Header_GO Opex entities 160507-V1_Workings" xfId="3210"/>
    <cellStyle name="_Header_GO Opex entities 160507-V1_Workings_HFM DATA" xfId="3211"/>
    <cellStyle name="_Header_GROUP" xfId="3212"/>
    <cellStyle name="_Header_Group Dashboard - January 2011 28Feb" xfId="3213"/>
    <cellStyle name="_Header_Group Dashboard - Model Templates" xfId="3214"/>
    <cellStyle name="_Header_HFM" xfId="3215"/>
    <cellStyle name="_Header_HFM DATA" xfId="3216"/>
    <cellStyle name="_Header_HFM DATA 1" xfId="3217"/>
    <cellStyle name="_Header_HFM DATA_1" xfId="3218"/>
    <cellStyle name="_Header_HFM DATA_1_HFM DATA" xfId="3219"/>
    <cellStyle name="_Header_HFM DATA_2" xfId="3220"/>
    <cellStyle name="_Header_HFM DATA_3" xfId="3221"/>
    <cellStyle name="_Header_HFM DATA_HFM DATA" xfId="3222"/>
    <cellStyle name="_Header_HFM DATA_OUTPUT" xfId="3223"/>
    <cellStyle name="_Header_ICR Report - Trial Final" xfId="3224"/>
    <cellStyle name="_Header_Opco Business page" xfId="3225"/>
    <cellStyle name="_Header_Opco Cons Cont page" xfId="3226"/>
    <cellStyle name="_Header_OpCo Page" xfId="3227"/>
    <cellStyle name="_Header_OpCo table" xfId="3228"/>
    <cellStyle name="_Header_OpCo table Business" xfId="3229"/>
    <cellStyle name="_Header_OpCo table Cons Cont" xfId="3230"/>
    <cellStyle name="_Header_OUTPUT" xfId="3231"/>
    <cellStyle name="_Heading" xfId="3232"/>
    <cellStyle name="_Heading_050301 Camel operational model V1" xfId="3233"/>
    <cellStyle name="_Heading_2+10 CEO Country review template v1" xfId="3234"/>
    <cellStyle name="_Heading_2+10 CEO Country review template v1_20091209APME 1a DB Financial Overview" xfId="3235"/>
    <cellStyle name="_Heading_2+10 CEO Country review template v1_Control" xfId="3236"/>
    <cellStyle name="_Heading_2+10 CEO Country review template v1_Control_Workings" xfId="3237"/>
    <cellStyle name="_Heading_2+10 CEO Country review template v1_Ess_Offnet" xfId="3238"/>
    <cellStyle name="_Heading_2+10 CEO Country review template v1_Ess_Offnet_Workings" xfId="3239"/>
    <cellStyle name="_Heading_20091209APME 1a DB Financial Overview" xfId="3240"/>
    <cellStyle name="_Heading_Control" xfId="3241"/>
    <cellStyle name="_Heading_Control_Copy of FY 11-12 Cost Review - ET Budget Version" xfId="3242"/>
    <cellStyle name="_Heading_Control_DW Opex  FTE Analysis (HFM) - 9+15F" xfId="3243"/>
    <cellStyle name="_Heading_Control_FY 11-12 Cost Review - Budget Version 3" xfId="3244"/>
    <cellStyle name="_Heading_Control_FY 11-12 Opex Analysis - September 2011" xfId="3245"/>
    <cellStyle name="_Heading_Control_FY 11-12 Opex Analysis - September 2011.xls V3" xfId="3246"/>
    <cellStyle name="_Heading_Control_HFM DATA" xfId="3247"/>
    <cellStyle name="_Heading_Control_S&amp;D Analysis" xfId="3248"/>
    <cellStyle name="_Heading_Control_Workings" xfId="3249"/>
    <cellStyle name="_Heading_Control_Workings_Copy of FY 11-12 Cost Review - ET Budget Version" xfId="3250"/>
    <cellStyle name="_Heading_Control_Workings_DW Opex  FTE Analysis (HFM) - 9+15F" xfId="3251"/>
    <cellStyle name="_Heading_Control_Workings_FY 11-12 Cost Review - Budget Version 3" xfId="3252"/>
    <cellStyle name="_Heading_Control_Workings_FY 11-12 Opex Analysis - September 2011" xfId="3253"/>
    <cellStyle name="_Heading_Control_Workings_FY 11-12 Opex Analysis - September 2011.xls V3" xfId="3254"/>
    <cellStyle name="_Heading_Control_Workings_HFM DATA" xfId="3255"/>
    <cellStyle name="_Heading_Control_Workings_S&amp;D Analysis" xfId="3256"/>
    <cellStyle name="_Heading_Ess 5YP 040110" xfId="3257"/>
    <cellStyle name="_Heading_Ess_Offnet" xfId="3258"/>
    <cellStyle name="_Heading_Ess_Offnet_Copy of FY 11-12 Cost Review - ET Budget Version" xfId="3259"/>
    <cellStyle name="_Heading_Ess_Offnet_DW Opex  FTE Analysis (HFM) - 9+15F" xfId="3260"/>
    <cellStyle name="_Heading_Ess_Offnet_FY 11-12 Cost Review - Budget Version 3" xfId="3261"/>
    <cellStyle name="_Heading_Ess_Offnet_FY 11-12 Opex Analysis - September 2011" xfId="3262"/>
    <cellStyle name="_Heading_Ess_Offnet_FY 11-12 Opex Analysis - September 2011.xls V3" xfId="3263"/>
    <cellStyle name="_Heading_Ess_Offnet_HFM DATA" xfId="3264"/>
    <cellStyle name="_Heading_Ess_Offnet_S&amp;D Analysis" xfId="3265"/>
    <cellStyle name="_Heading_Ess_Offnet_Workings" xfId="3266"/>
    <cellStyle name="_Heading_Ess_Offnet_Workings_Copy of FY 11-12 Cost Review - ET Budget Version" xfId="3267"/>
    <cellStyle name="_Heading_Ess_Offnet_Workings_DW Opex  FTE Analysis (HFM) - 9+15F" xfId="3268"/>
    <cellStyle name="_Heading_Ess_Offnet_Workings_FY 11-12 Cost Review - Budget Version 3" xfId="3269"/>
    <cellStyle name="_Heading_Ess_Offnet_Workings_FY 11-12 Opex Analysis - September 2011" xfId="3270"/>
    <cellStyle name="_Heading_Ess_Offnet_Workings_FY 11-12 Opex Analysis - September 2011.xls V3" xfId="3271"/>
    <cellStyle name="_Heading_Ess_Offnet_Workings_HFM DATA" xfId="3272"/>
    <cellStyle name="_Heading_Ess_Offnet_Workings_S&amp;D Analysis" xfId="3273"/>
    <cellStyle name="_Heading_New Appendix 1A - part 2 FINAL modified 0403" xfId="3274"/>
    <cellStyle name="_Heading_New Appendix 1A - part 2 FINAL modified 0403_Copy of FY 11-12 Cost Review - ET Budget Version" xfId="3275"/>
    <cellStyle name="_Heading_New Appendix 1A - part 2 FINAL modified 0403_DW Opex  FTE Analysis (HFM) - 9+15F" xfId="3276"/>
    <cellStyle name="_Heading_New Appendix 1A - part 2 FINAL modified 0403_FY 11-12 Cost Review - Budget Version 3" xfId="3277"/>
    <cellStyle name="_Heading_New Appendix 1A - part 2 FINAL modified 0403_FY 11-12 Opex Analysis - September 2011" xfId="3278"/>
    <cellStyle name="_Heading_New Appendix 1A - part 2 FINAL modified 0403_FY 11-12 Opex Analysis - September 2011.xls V3" xfId="3279"/>
    <cellStyle name="_Heading_New Appendix 1A - part 2 FINAL modified 0403_HFM DATA" xfId="3280"/>
    <cellStyle name="_Heading_New Appendix 1A - part 2 FINAL modified 0403_S&amp;D Analysis" xfId="3281"/>
    <cellStyle name="_Heading_New Appendix 1A - part 2 FINAL modified 0403_Workings" xfId="3282"/>
    <cellStyle name="_Heading_New Appendix 1A - part 2 FINAL modified 0403_Workings_Copy of FY 11-12 Cost Review - ET Budget Version" xfId="3283"/>
    <cellStyle name="_Heading_New Appendix 1A - part 2 FINAL modified 0403_Workings_DW Opex  FTE Analysis (HFM) - 9+15F" xfId="3284"/>
    <cellStyle name="_Heading_New Appendix 1A - part 2 FINAL modified 0403_Workings_FY 11-12 Cost Review - Budget Version 3" xfId="3285"/>
    <cellStyle name="_Heading_New Appendix 1A - part 2 FINAL modified 0403_Workings_FY 11-12 Opex Analysis - September 2011" xfId="3286"/>
    <cellStyle name="_Heading_New Appendix 1A - part 2 FINAL modified 0403_Workings_FY 11-12 Opex Analysis - September 2011.xls V3" xfId="3287"/>
    <cellStyle name="_Heading_New Appendix 1A - part 2 FINAL modified 0403_Workings_HFM DATA" xfId="3288"/>
    <cellStyle name="_Heading_New Appendix 1A - part 2 FINAL modified 0403_Workings_S&amp;D Analysis" xfId="3289"/>
    <cellStyle name="_Heading_prestemp" xfId="3290"/>
    <cellStyle name="_Heading_prestemp 2" xfId="6800"/>
    <cellStyle name="_Heading_prestemp_01 Quarterly revenue" xfId="6961"/>
    <cellStyle name="_Heading_prestemp_02 Regional results" xfId="8426"/>
    <cellStyle name="_Heading_prestemp_05 Half-year regional analysis" xfId="8479"/>
    <cellStyle name="_Heading_prestemp_Data Summary" xfId="6987"/>
    <cellStyle name="_Heading_prestemp_FY 2014" xfId="6684"/>
    <cellStyle name="_Heading_prestemp_FY 2015" xfId="6709"/>
    <cellStyle name="_Heading_prestemp_FY 2016" xfId="6734"/>
    <cellStyle name="_Heading_prestemp_GROUP" xfId="3291"/>
    <cellStyle name="_Heading_prestemp_GROUP_HFM DATA" xfId="3292"/>
    <cellStyle name="_Heading_prestemp_GROUP_S&amp;D Analysis" xfId="3293"/>
    <cellStyle name="_Heading_prestemp_HFM DATA" xfId="3294"/>
    <cellStyle name="_Heading_prestemp_HFM DATA_1" xfId="3295"/>
    <cellStyle name="_Heading_prestemp_HFM DATA_1_HFM DATA" xfId="3296"/>
    <cellStyle name="_Heading_prestemp_HFM DATA_1_S&amp;D Analysis" xfId="3297"/>
    <cellStyle name="_Heading_prestemp_HFM DATA_2" xfId="3298"/>
    <cellStyle name="_Heading_prestemp_HFM DATA_3" xfId="3299"/>
    <cellStyle name="_Heading_prestemp_HFM DATA_3_OUTPUT" xfId="3300"/>
    <cellStyle name="_Heading_prestemp_HFM DATA_Copy of FY 11-12 Cost Review - ET Budget Version" xfId="3301"/>
    <cellStyle name="_Heading_prestemp_HFM DATA_DW Opex  FTE Analysis (HFM) - 9+15F" xfId="3302"/>
    <cellStyle name="_Heading_prestemp_HFM DATA_FY 11-12 Cost Review - Budget Version 3" xfId="3303"/>
    <cellStyle name="_Heading_prestemp_HFM DATA_FY 11-12 Opex Analysis - September 2011" xfId="3304"/>
    <cellStyle name="_Heading_prestemp_HFM DATA_FY 11-12 Opex Analysis - September 2011.xls V3" xfId="3305"/>
    <cellStyle name="_Heading_prestemp_HFM DATA_HFM DATA" xfId="3306"/>
    <cellStyle name="_Heading_prestemp_HFM DATA_HFM DATA_1" xfId="3307"/>
    <cellStyle name="_Heading_prestemp_HFM DATA_HFM DATA_1_HFM DATA" xfId="3308"/>
    <cellStyle name="_Heading_prestemp_HFM DATA_HFM DATA_1_S&amp;D Analysis" xfId="3309"/>
    <cellStyle name="_Heading_prestemp_HFM DATA_S&amp;D Analysis" xfId="3310"/>
    <cellStyle name="_Heading_prestemp_OUTPUT" xfId="3311"/>
    <cellStyle name="_Heading_prestemp_Q1 11-12" xfId="3312"/>
    <cellStyle name="_Heading_prestemp_Q1 12-13 (2)" xfId="3313"/>
    <cellStyle name="_Heading_prestemp_Workings" xfId="3314"/>
    <cellStyle name="_Highlight" xfId="3315"/>
    <cellStyle name="_Hyperion input" xfId="3316"/>
    <cellStyle name="_Multiple" xfId="3317"/>
    <cellStyle name="_Multiple_050301 Camel operational model V1" xfId="3318"/>
    <cellStyle name="_Multiple_050301 Camel operational model V1_DB 1b Summary_Entities" xfId="3319"/>
    <cellStyle name="_Multiple_050301 Camel operational model V1_DB 1b Summary_Entities 2" xfId="6519"/>
    <cellStyle name="_Multiple_050301 Camel operational model V1_DB 1b Summary_Entities 3" xfId="6801"/>
    <cellStyle name="_Multiple_050301 Camel operational model V1_DB 1b Summary_Entities_01 Quarterly revenue" xfId="7555"/>
    <cellStyle name="_Multiple_050301 Camel operational model V1_DB 1b Summary_Entities_02 Regional results" xfId="8427"/>
    <cellStyle name="_Multiple_050301 Camel operational model V1_DB 1b Summary_Entities_05 Half-year regional analysis" xfId="8480"/>
    <cellStyle name="_Multiple_050301 Camel operational model V1_DB 1b Summary_Entities_Flash - December 2010" xfId="3320"/>
    <cellStyle name="_Multiple_050301 Camel operational model V1_DB 1b Summary_Entities_HFM DATA" xfId="3321"/>
    <cellStyle name="_Multiple_050301 Camel operational model V1_DB 1b Summary_Entities_Jun 09 Ext 2 values" xfId="6520"/>
    <cellStyle name="_Multiple_050301 Camel operational model V1_DB 1b Summary_Entities_LY" xfId="3322"/>
    <cellStyle name="_Multiple_050301 Camel operational model V1_Opex&amp;Capex" xfId="3323"/>
    <cellStyle name="_Multiple_20091209APME 1a DB Financial Overview" xfId="3324"/>
    <cellStyle name="_Multiple_Betas and WACC_GermanyHo" xfId="3325"/>
    <cellStyle name="_Multiple_Betas and WACC_GermanyHo_Entities" xfId="3326"/>
    <cellStyle name="_Multiple_Book1_Jazztel model 16DP3-Exhibits_FT-6June2001" xfId="3327"/>
    <cellStyle name="_Multiple_Book1_Jazztel model 16DP3-Exhibits_FT-6June2001_Entities" xfId="3328"/>
    <cellStyle name="_Multiple_Book1_Jazztel model 16DP3-Exhibits_FT-6June2001_Entities 2" xfId="6521"/>
    <cellStyle name="_Multiple_Book1_Jazztel model 16DP3-Exhibits_FT-6June2001_Entities 3" xfId="6802"/>
    <cellStyle name="_Multiple_Book1_Jazztel model 16DP3-Exhibits_FT-6June2001_Entities_01 Quarterly revenue" xfId="7556"/>
    <cellStyle name="_Multiple_Book1_Jazztel model 16DP3-Exhibits_FT-6June2001_Entities_02 Regional results" xfId="8428"/>
    <cellStyle name="_Multiple_Book1_Jazztel model 16DP3-Exhibits_FT-6June2001_Entities_05 Half-year regional analysis" xfId="8481"/>
    <cellStyle name="_Multiple_Book1_Jazztel model 16DP3-Exhibits_FT-6June2001_Entities_Flash - December 2010" xfId="3329"/>
    <cellStyle name="_Multiple_Book1_Jazztel model 16DP3-Exhibits_FT-6June2001_Entities_HFM DATA" xfId="3330"/>
    <cellStyle name="_Multiple_Book1_Jazztel model 16DP3-Exhibits_FT-6June2001_Entities_Jun 09 Ext 2 values" xfId="6522"/>
    <cellStyle name="_Multiple_Book1_Jazztel model 16DP3-Exhibits_FT-6June2001_Opex&amp;Capex" xfId="3331"/>
    <cellStyle name="_Multiple_Book1_Jazztel model 18DP-exhibits_T_MOBIL2_GermanyHo" xfId="3332"/>
    <cellStyle name="_Multiple_Book1_Jazztel model 18DP-exhibits_T_MOBIL2_GermanyHo_Entities" xfId="3333"/>
    <cellStyle name="_Multiple_Book1_Jazztel model 18DP-exhibits_T_MOBIL2_GermanyHo_Entities 2" xfId="6523"/>
    <cellStyle name="_Multiple_Book1_Jazztel model 18DP-exhibits_T_MOBIL2_GermanyHo_Entities 3" xfId="6803"/>
    <cellStyle name="_Multiple_Book1_Jazztel model 18DP-exhibits_T_MOBIL2_GermanyHo_Entities_01 Quarterly revenue" xfId="7557"/>
    <cellStyle name="_Multiple_Book1_Jazztel model 18DP-exhibits_T_MOBIL2_GermanyHo_Entities_02 Regional results" xfId="8429"/>
    <cellStyle name="_Multiple_Book1_Jazztel model 18DP-exhibits_T_MOBIL2_GermanyHo_Entities_05 Half-year regional analysis" xfId="8482"/>
    <cellStyle name="_Multiple_Book1_Jazztel model 18DP-exhibits_T_MOBIL2_GermanyHo_Entities_Flash - December 2010" xfId="3334"/>
    <cellStyle name="_Multiple_Book1_Jazztel model 18DP-exhibits_T_MOBIL2_GermanyHo_Entities_HFM DATA" xfId="3335"/>
    <cellStyle name="_Multiple_Book1_Jazztel model 18DP-exhibits_T_MOBIL2_GermanyHo_Entities_Jun 09 Ext 2 values" xfId="6524"/>
    <cellStyle name="_Multiple_Book1_Jazztel model 18DP-exhibits_T_MOBIL2_GermanyHo_Opex&amp;Capex" xfId="3336"/>
    <cellStyle name="_Multiple_Book1_Jazztel model 18DP-exhibits_Telia-April01(new structure)_FT-6June2001_GermanyHo" xfId="3337"/>
    <cellStyle name="_Multiple_Book1_Jazztel model 18DP-exhibits_Telia-April01(new structure)_FT-6June2001_GermanyHo_Entities" xfId="3338"/>
    <cellStyle name="_Multiple_Book1_Jazztel model 18DP-exhibits_Telia-April01(new structure)_FT-6June2001_GermanyHo_Entities 2" xfId="6525"/>
    <cellStyle name="_Multiple_Book1_Jazztel model 18DP-exhibits_Telia-April01(new structure)_FT-6June2001_GermanyHo_Entities 3" xfId="6804"/>
    <cellStyle name="_Multiple_Book1_Jazztel model 18DP-exhibits_Telia-April01(new structure)_FT-6June2001_GermanyHo_Entities_01 Quarterly revenue" xfId="7559"/>
    <cellStyle name="_Multiple_Book1_Jazztel model 18DP-exhibits_Telia-April01(new structure)_FT-6June2001_GermanyHo_Entities_02 Regional results" xfId="8430"/>
    <cellStyle name="_Multiple_Book1_Jazztel model 18DP-exhibits_Telia-April01(new structure)_FT-6June2001_GermanyHo_Entities_05 Half-year regional analysis" xfId="8483"/>
    <cellStyle name="_Multiple_Book1_Jazztel model 18DP-exhibits_Telia-April01(new structure)_FT-6June2001_GermanyHo_Entities_Flash - December 2010" xfId="3339"/>
    <cellStyle name="_Multiple_Book1_Jazztel model 18DP-exhibits_Telia-April01(new structure)_FT-6June2001_GermanyHo_Entities_HFM DATA" xfId="3340"/>
    <cellStyle name="_Multiple_Book1_Jazztel model 18DP-exhibits_Telia-April01(new structure)_FT-6June2001_GermanyHo_Entities_Jun 09 Ext 2 values" xfId="6526"/>
    <cellStyle name="_Multiple_Book1_Jazztel model 18DP-exhibits_Telia-April01(new structure)_FT-6June2001_GermanyHo_Opex&amp;Capex" xfId="3341"/>
    <cellStyle name="_Multiple_Book3_GermanyHo" xfId="3342"/>
    <cellStyle name="_Multiple_Book3_GermanyHo_Entities" xfId="3343"/>
    <cellStyle name="_Multiple_Book3_GermanyHo_Entities 2" xfId="6527"/>
    <cellStyle name="_Multiple_Book3_GermanyHo_Entities 3" xfId="6805"/>
    <cellStyle name="_Multiple_Book3_GermanyHo_Entities_01 Quarterly revenue" xfId="7560"/>
    <cellStyle name="_Multiple_Book3_GermanyHo_Entities_02 Regional results" xfId="8431"/>
    <cellStyle name="_Multiple_Book3_GermanyHo_Entities_05 Half-year regional analysis" xfId="8484"/>
    <cellStyle name="_Multiple_Book3_GermanyHo_Entities_Flash - December 2010" xfId="3344"/>
    <cellStyle name="_Multiple_Book3_GermanyHo_Entities_HFM DATA" xfId="3345"/>
    <cellStyle name="_Multiple_Book3_GermanyHo_Entities_Jun 09 Ext 2 values" xfId="6528"/>
    <cellStyle name="_Multiple_Book3_GermanyHo_Opex&amp;Capex" xfId="3346"/>
    <cellStyle name="_Multiple_Calculation v2_DB 1b Summary_Entities" xfId="3347"/>
    <cellStyle name="_Multiple_Calculation v2_DB 1b Summary_Entities 2" xfId="6806"/>
    <cellStyle name="_Multiple_Control" xfId="3348"/>
    <cellStyle name="_Multiple_DCF Template" xfId="3349"/>
    <cellStyle name="_Multiple_DCF Template_Arcor Appendix 1b (Detailed Budget)_hardtype" xfId="3350"/>
    <cellStyle name="_Multiple_DCF Template_Change Log" xfId="3351"/>
    <cellStyle name="_Multiple_DCF Template_Ess_CF" xfId="3352"/>
    <cellStyle name="_Multiple_DCF Template_GermanyHo" xfId="3353"/>
    <cellStyle name="_Multiple_DCF Template_GermanyHo_Ess_CF" xfId="3354"/>
    <cellStyle name="_Multiple_DCF Template_GermanyHo_Opex&amp;Capex" xfId="3355"/>
    <cellStyle name="_Multiple_DCF Template_Opex&amp;Capex" xfId="3356"/>
    <cellStyle name="_Multiple_DCF-2" xfId="3357"/>
    <cellStyle name="_Multiple_DCF-2_Ess_CF" xfId="3358"/>
    <cellStyle name="_Multiple_DCF-2_Opex&amp;Capex" xfId="3359"/>
    <cellStyle name="_Multiple_Ess_Offnet" xfId="3360"/>
    <cellStyle name="_Multiple_GermanyHo" xfId="3361"/>
    <cellStyle name="_Multiple_GermanyHo_Ess_CF" xfId="3362"/>
    <cellStyle name="_Multiple_GermanyHo_Opex&amp;Capex" xfId="3363"/>
    <cellStyle name="_Multiple_Opex&amp;Capex" xfId="3364"/>
    <cellStyle name="_Multiple_Tower operational model v4.2" xfId="3365"/>
    <cellStyle name="_MultipleSpace" xfId="3366"/>
    <cellStyle name="_MultipleSpace_bls roic" xfId="3367"/>
    <cellStyle name="_MultipleSpace_Book1_Jazztel model 18DP-exhibits_T_MOBIL2_FT-6June2001" xfId="3368"/>
    <cellStyle name="_MultipleSpace_Book1_Jazztel model 18DP-exhibits_T_MOBIL2_FT-6June2001_Ess_CF" xfId="3369"/>
    <cellStyle name="_MultipleSpace_Book1_Jazztel model 18DP-exhibits_T_MOBIL2_FT-6June2001_Opex&amp;Capex" xfId="3370"/>
    <cellStyle name="_MultipleSpace_Book1_Jazztel model 18DP-exhibits_T_MOBIL2_GermanyHo" xfId="3371"/>
    <cellStyle name="_MultipleSpace_Book1_Jazztel model 18DP-exhibits_T_MOBIL2_GermanyHo_Ess_CF" xfId="3372"/>
    <cellStyle name="_MultipleSpace_Book1_Jazztel model 18DP-exhibits_T_MOBIL2_GermanyHo_Opex&amp;Capex" xfId="3373"/>
    <cellStyle name="_MultipleSpace_Book1_Jazztel model 18DP-exhibits_T_MOBIL2_GermanyHo_Opex&amp;Capex_20091209APME 1a DB Financial Overview" xfId="3374"/>
    <cellStyle name="_MultipleSpace_Book1_Jazztel model 18DP-exhibits_T_MOBIL2_GermanyHo_Opex&amp;Capex_Control" xfId="3375"/>
    <cellStyle name="_MultipleSpace_Book1_Jazztel model 18DP-exhibits_T_MOBIL2_GermanyHo_Opex&amp;Capex_Ess_Offnet" xfId="3376"/>
    <cellStyle name="_MultipleSpace_Book3_GermanyHo" xfId="3377"/>
    <cellStyle name="_MultipleSpace_Book3_GermanyHo_Ess_CF" xfId="3378"/>
    <cellStyle name="_MultipleSpace_Book3_GermanyHo_Opex&amp;Capex" xfId="3379"/>
    <cellStyle name="_MultipleSpace_DCF Template" xfId="3380"/>
    <cellStyle name="_MultipleSpace_DCF Template_Ess_CF" xfId="3381"/>
    <cellStyle name="_MultipleSpace_DCF Template_Opex&amp;Capex" xfId="3382"/>
    <cellStyle name="_MultipleSpace_DCF-2" xfId="3383"/>
    <cellStyle name="_MultipleSpace_Ess_CF" xfId="3384"/>
    <cellStyle name="_MultipleSpace_FT-6June2001_GermanyHo" xfId="3385"/>
    <cellStyle name="_MultipleSpace_FT-6June2001_GermanyHo_Ess_CF" xfId="3386"/>
    <cellStyle name="_MultipleSpace_FT-6June2001_GermanyHo_Opex&amp;Capex" xfId="3387"/>
    <cellStyle name="_MultipleSpace_Opex&amp;Capex" xfId="3388"/>
    <cellStyle name="_MultipleSpace_TDC model 2005 04 30" xfId="3389"/>
    <cellStyle name="_MultipleSpace_TDC model 2005 04 30_Ess_CF" xfId="3390"/>
    <cellStyle name="_MultipleSpace_TDC model 2005 04 30_Opex&amp;Capex" xfId="3391"/>
    <cellStyle name="_MultipleSpace_Tower operational model v4.2_GermanyHo" xfId="3392"/>
    <cellStyle name="_MultipleSpace_Tower operational model v4.2_GermanyHo_Ess_CF" xfId="3393"/>
    <cellStyle name="_MultipleSpace_Tower operational model v4.2_GermanyHo_Opex&amp;Capex" xfId="3394"/>
    <cellStyle name="_Percent" xfId="3395"/>
    <cellStyle name="_Percent_050301 Camel operational model V1_Arcor Appendix 1b (Detailed Budget)_hardtype" xfId="3396"/>
    <cellStyle name="_Percent_050301 Camel operational model V1_Change Log" xfId="3397"/>
    <cellStyle name="_Percent_050301 Camel operational model V1_Change Log_Ess_CF" xfId="3398"/>
    <cellStyle name="_Percent_050301 Camel operational model V1_Opex&amp;Capex" xfId="3399"/>
    <cellStyle name="_Percent_Betas and WACC_GermanyHo" xfId="3400"/>
    <cellStyle name="_Percent_Betas and WACC_GermanyHo_Ess_CF" xfId="3401"/>
    <cellStyle name="_Percent_Betas and WACC_GermanyHo_Opex&amp;Capex" xfId="3402"/>
    <cellStyle name="_Percent_Book1_GermanyHo" xfId="3403"/>
    <cellStyle name="_Percent_Book1_GermanyHo_Ess_CF" xfId="3404"/>
    <cellStyle name="_Percent_Book1_Jazztel model 16DP3-Exhibits_Orange-May01_GermanyHo" xfId="3405"/>
    <cellStyle name="_Percent_Book1_Jazztel model 16DP3-Exhibits_Orange-May01_GermanyHo_Ess_CF" xfId="3406"/>
    <cellStyle name="_Percent_Book1_Jazztel model 16DP3-Exhibits_Orange-May01_GermanyHo_Opex&amp;Capex" xfId="3407"/>
    <cellStyle name="_Percent_Book1_Jazztel model 16DP3-Exhibits_T_MOBIL2_GermanyHo" xfId="3408"/>
    <cellStyle name="_Percent_Book1_Jazztel model 16DP3-Exhibits_T_MOBIL2_GermanyHo_Ess_CF" xfId="3409"/>
    <cellStyle name="_Percent_Book1_Jazztel model 16DP3-Exhibits_T_MOBIL2_GermanyHo_Opex&amp;Capex" xfId="3410"/>
    <cellStyle name="_Percent_Book1_Orange-Sep01_GermanyHo" xfId="3411"/>
    <cellStyle name="_Percent_Ess_CF" xfId="3412"/>
    <cellStyle name="_Percent_Opex&amp;Capex" xfId="3413"/>
    <cellStyle name="_PercentSpace" xfId="3414"/>
    <cellStyle name="_PercentSpace_050301 Camel operational model V1" xfId="3415"/>
    <cellStyle name="_PercentSpace_050301 Camel operational model V1_Ess_CF" xfId="3416"/>
    <cellStyle name="_PercentSpace_050301 Camel operational model V1_Opex&amp;Capex" xfId="3417"/>
    <cellStyle name="_PercentSpace_Betas and WACC_GermanyHo" xfId="3418"/>
    <cellStyle name="_PercentSpace_Betas and WACC_GermanyHo_Ess_CF" xfId="3419"/>
    <cellStyle name="_PercentSpace_Betas and WACC_GermanyHo_Opex&amp;Capex" xfId="3420"/>
    <cellStyle name="_PercentSpace_Ess_CF" xfId="3421"/>
    <cellStyle name="_PercentSpace_Opex&amp;Capex" xfId="3422"/>
    <cellStyle name="_Performance Report Oct 09 FINAL V2_Spain" xfId="3423"/>
    <cellStyle name="_Reconsolidation" xfId="3424"/>
    <cellStyle name="_revenue slides" xfId="3425"/>
    <cellStyle name="_Row1" xfId="3426"/>
    <cellStyle name="_Row1 2" xfId="6529"/>
    <cellStyle name="_Row1 3" xfId="6807"/>
    <cellStyle name="_Row1_01 Quarterly revenue" xfId="6962"/>
    <cellStyle name="_Row1_01 Quarterly revenue 2" xfId="9287"/>
    <cellStyle name="_Row1_01 Quarterly revenue 3" xfId="7562"/>
    <cellStyle name="_Row1_01 Quarterly revenue_02 Regional results" xfId="8433"/>
    <cellStyle name="_Row1_01 Quarterly revenue_05 Half-year regional analysis" xfId="8486"/>
    <cellStyle name="_Row1_01 Quarterly revenue_1" xfId="7563"/>
    <cellStyle name="_Row1_02 Regional results" xfId="8432"/>
    <cellStyle name="_Row1_05 Half-year regional analysis" xfId="8485"/>
    <cellStyle name="_Row1_Appendix 1b 3yr review metrics " xfId="3427"/>
    <cellStyle name="_Row1_Appendix 1b 3yr review metrics _HFM DATA" xfId="3428"/>
    <cellStyle name="_Row1_Appendix 1b 3yr review metrics _S&amp;D Analysis" xfId="3429"/>
    <cellStyle name="_Row1_Copy of Comparatives April 2007 Budget HC" xfId="3430"/>
    <cellStyle name="_Row1_Copy of Comparatives April 2007 Budget HC_HFM DATA" xfId="3431"/>
    <cellStyle name="_Row1_Copy of Comparatives April 2007 Budget HC_HFM DATA_1" xfId="3432"/>
    <cellStyle name="_Row1_Copy of Comparatives April 2007 Budget HC_HFM DATA_1_OUTPUT" xfId="3433"/>
    <cellStyle name="_Row1_Data Summary" xfId="6988"/>
    <cellStyle name="_Row1_FY 2014" xfId="6685"/>
    <cellStyle name="_Row1_FY 2015" xfId="6710"/>
    <cellStyle name="_Row1_FY 2016" xfId="6735"/>
    <cellStyle name="_Row1_GO Opex entities 160507-V1" xfId="3434"/>
    <cellStyle name="_Row1_GO Opex entities 160507-V1_20091209APME 1a DB Financial Overview" xfId="3435"/>
    <cellStyle name="_Row1_GO Opex entities 160507-V1_20091209APME 1a DB Financial Overview_HFM DATA" xfId="3436"/>
    <cellStyle name="_Row1_GO Opex entities 160507-V1_20091209APME 1a DB Financial Overview_Workings" xfId="3437"/>
    <cellStyle name="_Row1_GO Opex entities 160507-V1_20091209APME 1a DB Financial Overview_Workings_HFM DATA" xfId="3438"/>
    <cellStyle name="_Row1_GO Opex entities 160507-V1_Appendix 1a Part 2 v5 BMS fix" xfId="3439"/>
    <cellStyle name="_Row1_GO Opex entities 160507-V1_Appendix 1a Part 2 v5 BMS fix_HFM DATA" xfId="3440"/>
    <cellStyle name="_Row1_GO Opex entities 160507-V1_Appendix 1a Part 2 v5 BMS fix_Workings" xfId="3441"/>
    <cellStyle name="_Row1_GO Opex entities 160507-V1_Appendix 1a Part 2 v5 BMS fix_Workings_HFM DATA" xfId="3442"/>
    <cellStyle name="_Row1_GO Opex entities 160507-V1_Control" xfId="3443"/>
    <cellStyle name="_Row1_GO Opex entities 160507-V1_Control_HFM DATA" xfId="3444"/>
    <cellStyle name="_Row1_GO Opex entities 160507-V1_Control_Workings" xfId="3445"/>
    <cellStyle name="_Row1_GO Opex entities 160507-V1_Control_Workings_HFM DATA" xfId="3446"/>
    <cellStyle name="_Row1_GO Opex entities 160507-V1_Ess_Offnet" xfId="3447"/>
    <cellStyle name="_Row1_GO Opex entities 160507-V1_Ess_Offnet_HFM DATA" xfId="3448"/>
    <cellStyle name="_Row1_GO Opex entities 160507-V1_Ess_Offnet_New Appendix 1A - part 1 FINAL modified 0403" xfId="3449"/>
    <cellStyle name="_Row1_GO Opex entities 160507-V1_Ess_Offnet_New Appendix 1A - part 1 FINAL modified 0403_HFM DATA" xfId="3450"/>
    <cellStyle name="_Row1_GO Opex entities 160507-V1_Ess_Offnet_New Appendix 1A - part 1 FINAL modified 0403_Workings" xfId="3451"/>
    <cellStyle name="_Row1_GO Opex entities 160507-V1_Ess_Offnet_New Appendix 1A - part 1 FINAL modified 0403_Workings_HFM DATA" xfId="3452"/>
    <cellStyle name="_Row1_GO Opex entities 160507-V1_Ess_Offnet_New Appendix 1A - part 2 FINAL modified 0403" xfId="3453"/>
    <cellStyle name="_Row1_GO Opex entities 160507-V1_Ess_Offnet_New Appendix 1A - part 2 FINAL modified 0403_HFM DATA" xfId="3454"/>
    <cellStyle name="_Row1_GO Opex entities 160507-V1_Ess_Offnet_New Appendix 1A - part 2 FINAL modified 0403_Workings" xfId="3455"/>
    <cellStyle name="_Row1_GO Opex entities 160507-V1_Ess_Offnet_New Appendix 1A - part 2 FINAL modified 0403_Workings_HFM DATA" xfId="3456"/>
    <cellStyle name="_Row1_GO Opex entities 160507-V1_Ess_Offnet_Workings" xfId="3457"/>
    <cellStyle name="_Row1_GO Opex entities 160507-V1_Ess_Offnet_Workings_HFM DATA" xfId="3458"/>
    <cellStyle name="_Row1_GO Opex entities 160507-V1_HFM DATA" xfId="3459"/>
    <cellStyle name="_Row1_GO Opex entities 160507-V1_Workings" xfId="3460"/>
    <cellStyle name="_Row1_GO Opex entities 160507-V1_Workings_HFM DATA" xfId="3461"/>
    <cellStyle name="_Row1_HFM" xfId="3462"/>
    <cellStyle name="_Row1_HFM DATA" xfId="3463"/>
    <cellStyle name="_Row1_HFM DATA 1" xfId="3464"/>
    <cellStyle name="_Row1_HFM DATA 1_HFM DATA" xfId="3465"/>
    <cellStyle name="_Row1_HFM DATA 1_S&amp;D Analysis" xfId="3466"/>
    <cellStyle name="_Row1_HFM DATA_1" xfId="3467"/>
    <cellStyle name="_Row1_HFM DATA_2" xfId="3468"/>
    <cellStyle name="_Row1_HFM DATA_HFM DATA" xfId="3469"/>
    <cellStyle name="_Row1_HFM DATA_HFM DATA_1" xfId="3470"/>
    <cellStyle name="_Row1_HFM DATA_S&amp;D Analysis" xfId="3471"/>
    <cellStyle name="_Row1_HFM_HFM DATA" xfId="3472"/>
    <cellStyle name="_Row1_HFM_S&amp;D Analysis" xfId="3473"/>
    <cellStyle name="_Row2" xfId="3474"/>
    <cellStyle name="_Row2_Appendix 1b 3yr review metrics " xfId="3475"/>
    <cellStyle name="_Row2_Copy of Comparatives April 2007 Budget HC" xfId="3476"/>
    <cellStyle name="_Row2_HFM DATA" xfId="3477"/>
    <cellStyle name="_Row3" xfId="3478"/>
    <cellStyle name="_Row3_Appendix 1b 3yr review metrics " xfId="3479"/>
    <cellStyle name="_Row3_Copy of Comparatives April 2007 Budget HC" xfId="3480"/>
    <cellStyle name="_Row3_HFM DATA" xfId="3481"/>
    <cellStyle name="_Row4" xfId="3482"/>
    <cellStyle name="_Row4_Appendix 1b 3yr review metrics " xfId="3483"/>
    <cellStyle name="_Row4_Copy of Comparatives April 2007 Budget HC" xfId="3484"/>
    <cellStyle name="_Row4_Copy of Comparatives April 2007 Budget HC 2" xfId="6808"/>
    <cellStyle name="_Row4_Copy of Comparatives April 2007 Budget HC_01 Quarterly revenue" xfId="6963"/>
    <cellStyle name="_Row4_Copy of Comparatives April 2007 Budget HC_02 Regional results" xfId="8434"/>
    <cellStyle name="_Row4_Copy of Comparatives April 2007 Budget HC_05 Half-year regional analysis" xfId="8487"/>
    <cellStyle name="_Row4_Copy of Comparatives April 2007 Budget HC_Data Summary" xfId="6989"/>
    <cellStyle name="_Row4_Copy of Comparatives April 2007 Budget HC_FY 2014" xfId="6686"/>
    <cellStyle name="_Row4_Copy of Comparatives April 2007 Budget HC_FY 2015" xfId="6711"/>
    <cellStyle name="_Row4_Copy of Comparatives April 2007 Budget HC_FY 2016" xfId="6736"/>
    <cellStyle name="_Row4_Copy of Comparatives April 2007 Budget HC_HFM DATA" xfId="3485"/>
    <cellStyle name="_Row4_Copy of Comparatives April 2007 Budget HC_S&amp;D Analysis" xfId="3486"/>
    <cellStyle name="_Row4_HFM DATA" xfId="3487"/>
    <cellStyle name="_Row5" xfId="3488"/>
    <cellStyle name="_Row5_Appendix 1b 3yr review metrics " xfId="3489"/>
    <cellStyle name="_Row5_Copy of Comparatives April 2007 Budget HC" xfId="3490"/>
    <cellStyle name="_Row5_HFM DATA" xfId="3491"/>
    <cellStyle name="_Row6" xfId="3492"/>
    <cellStyle name="_Row6_Appendix 1b 3yr review metrics " xfId="3493"/>
    <cellStyle name="_Row6_Copy of Comparatives April 2007 Budget HC" xfId="3494"/>
    <cellStyle name="_Row6_HFM DATA" xfId="3495"/>
    <cellStyle name="_Row7" xfId="3496"/>
    <cellStyle name="_Row7_Appendix 1b 3yr review metrics " xfId="3497"/>
    <cellStyle name="_Row7_Appendix 1b 3yr review metrics _Copy of FY 11-12 Cost Review - ET Budget Version" xfId="3498"/>
    <cellStyle name="_Row7_Appendix 1b 3yr review metrics _DW Opex  FTE Analysis (HFM) - 9+15F" xfId="3499"/>
    <cellStyle name="_Row7_Appendix 1b 3yr review metrics _FY 11-12 Cost Review - Budget Version 3" xfId="3500"/>
    <cellStyle name="_Row7_Appendix 1b 3yr review metrics _FY 11-12 Opex Analysis - September 2011" xfId="3501"/>
    <cellStyle name="_Row7_Appendix 1b 3yr review metrics _FY 11-12 Opex Analysis - September 2011.xls V3" xfId="3502"/>
    <cellStyle name="_Row7_Appendix 1b 3yr review metrics _HFM DATA" xfId="3503"/>
    <cellStyle name="_Row7_Appendix 1b 3yr review metrics _S&amp;D Analysis" xfId="3504"/>
    <cellStyle name="_Row7_Appendix 1b 3yr review metrics _Workings" xfId="3505"/>
    <cellStyle name="_Row7_Appendix 1b 3yr review metrics _Workings_Copy of FY 11-12 Cost Review - ET Budget Version" xfId="3506"/>
    <cellStyle name="_Row7_Appendix 1b 3yr review metrics _Workings_DW Opex  FTE Analysis (HFM) - 9+15F" xfId="3507"/>
    <cellStyle name="_Row7_Appendix 1b 3yr review metrics _Workings_FY 11-12 Cost Review - Budget Version 3" xfId="3508"/>
    <cellStyle name="_Row7_Appendix 1b 3yr review metrics _Workings_FY 11-12 Opex Analysis - September 2011" xfId="3509"/>
    <cellStyle name="_Row7_Appendix 1b 3yr review metrics _Workings_FY 11-12 Opex Analysis - September 2011.xls V3" xfId="3510"/>
    <cellStyle name="_Row7_Appendix 1b 3yr review metrics _Workings_HFM DATA" xfId="3511"/>
    <cellStyle name="_Row7_Appendix 1b 3yr review metrics _Workings_S&amp;D Analysis" xfId="3512"/>
    <cellStyle name="_Row7_Copy of Comparatives April 2007 Budget HC" xfId="3513"/>
    <cellStyle name="_Row7_Copy of Comparatives April 2007 Budget HC_Copy of FY 11-12 Cost Review - ET Budget Version" xfId="3514"/>
    <cellStyle name="_Row7_Copy of Comparatives April 2007 Budget HC_DW Opex  FTE Analysis (HFM) - 9+15F" xfId="3515"/>
    <cellStyle name="_Row7_Copy of Comparatives April 2007 Budget HC_FY 11-12 Cost Review - Budget Version 3" xfId="3516"/>
    <cellStyle name="_Row7_Copy of Comparatives April 2007 Budget HC_FY 11-12 Opex Analysis - September 2011" xfId="3517"/>
    <cellStyle name="_Row7_Copy of Comparatives April 2007 Budget HC_FY 11-12 Opex Analysis - September 2011.xls V3" xfId="3518"/>
    <cellStyle name="_Row7_Copy of Comparatives April 2007 Budget HC_HFM DATA" xfId="3519"/>
    <cellStyle name="_Row7_Copy of Comparatives April 2007 Budget HC_S&amp;D Analysis" xfId="3520"/>
    <cellStyle name="_Row7_Copy of FY 11-12 Cost Review - ET Budget Version" xfId="3521"/>
    <cellStyle name="_Row7_DW Opex  FTE Analysis (HFM) - 9+15F" xfId="3522"/>
    <cellStyle name="_Row7_FY 11-12 Cost Review - Budget Version 3" xfId="3523"/>
    <cellStyle name="_Row7_FY 11-12 Opex Analysis - September 2011" xfId="3524"/>
    <cellStyle name="_Row7_FY 11-12 Opex Analysis - September 2011.xls V3" xfId="3525"/>
    <cellStyle name="_Row7_HFM DATA" xfId="3526"/>
    <cellStyle name="_Row7_HFM DATA_1" xfId="3527"/>
    <cellStyle name="_Row7_S&amp;D Analysis" xfId="3528"/>
    <cellStyle name="_Spinoza adjustment 140906" xfId="3529"/>
    <cellStyle name="_SubHeading_2+10 CEO Country review template v1" xfId="3530"/>
    <cellStyle name="_SubHeading_bls roic" xfId="3531"/>
    <cellStyle name="_SubHeading_prestemp" xfId="3532"/>
    <cellStyle name="_SubHeading_prestemp 2" xfId="6809"/>
    <cellStyle name="_SubHeading_prestemp_01 Quarterly revenue" xfId="6964"/>
    <cellStyle name="_SubHeading_prestemp_02 Regional results" xfId="8435"/>
    <cellStyle name="_SubHeading_prestemp_05 Half-year regional analysis" xfId="8488"/>
    <cellStyle name="_SubHeading_prestemp_Data Summary" xfId="6990"/>
    <cellStyle name="_SubHeading_prestemp_FY 2014" xfId="6687"/>
    <cellStyle name="_SubHeading_prestemp_FY 2015" xfId="6712"/>
    <cellStyle name="_SubHeading_prestemp_FY 2016" xfId="6737"/>
    <cellStyle name="_SubHeading_prestemp_GROUP" xfId="3533"/>
    <cellStyle name="_SubHeading_prestemp_GROUP_HFM DATA" xfId="3534"/>
    <cellStyle name="_SubHeading_prestemp_GROUP_S&amp;D Analysis" xfId="3535"/>
    <cellStyle name="_SubHeading_prestemp_HFM DATA" xfId="3536"/>
    <cellStyle name="_SubHeading_prestemp_HFM DATA_1" xfId="3537"/>
    <cellStyle name="_SubHeading_prestemp_HFM DATA_1_HFM DATA" xfId="3538"/>
    <cellStyle name="_SubHeading_prestemp_HFM DATA_1_S&amp;D Analysis" xfId="3539"/>
    <cellStyle name="_SubHeading_prestemp_HFM DATA_2" xfId="3540"/>
    <cellStyle name="_SubHeading_prestemp_HFM DATA_3" xfId="3541"/>
    <cellStyle name="_SubHeading_prestemp_HFM DATA_3_OUTPUT" xfId="3542"/>
    <cellStyle name="_SubHeading_prestemp_HFM DATA_Copy of FY 11-12 Cost Review - ET Budget Version" xfId="3543"/>
    <cellStyle name="_SubHeading_prestemp_HFM DATA_DW Opex  FTE Analysis (HFM) - 9+15F" xfId="3544"/>
    <cellStyle name="_SubHeading_prestemp_HFM DATA_FY 11-12 Cost Review - Budget Version 3" xfId="3545"/>
    <cellStyle name="_SubHeading_prestemp_HFM DATA_FY 11-12 Opex Analysis - September 2011" xfId="3546"/>
    <cellStyle name="_SubHeading_prestemp_HFM DATA_FY 11-12 Opex Analysis - September 2011.xls V3" xfId="3547"/>
    <cellStyle name="_SubHeading_prestemp_HFM DATA_HFM DATA" xfId="3548"/>
    <cellStyle name="_SubHeading_prestemp_HFM DATA_HFM DATA_1" xfId="3549"/>
    <cellStyle name="_SubHeading_prestemp_HFM DATA_HFM DATA_1_HFM DATA" xfId="3550"/>
    <cellStyle name="_SubHeading_prestemp_HFM DATA_HFM DATA_1_S&amp;D Analysis" xfId="3551"/>
    <cellStyle name="_SubHeading_prestemp_HFM DATA_S&amp;D Analysis" xfId="3552"/>
    <cellStyle name="_SubHeading_prestemp_OUTPUT" xfId="3553"/>
    <cellStyle name="_SubHeading_prestemp_Q1 11-12" xfId="3554"/>
    <cellStyle name="_SubHeading_prestemp_Q1 12-13 (2)" xfId="3555"/>
    <cellStyle name="_SubHeading_prestemp_Workings" xfId="3556"/>
    <cellStyle name="_Table_2+10 CEO Country review template v1" xfId="3557"/>
    <cellStyle name="_Table_2+10 CEO Country review template v1_20091209APME 1a DB Financial Overview" xfId="3558"/>
    <cellStyle name="_Table_2+10 CEO Country review template v1_Control" xfId="3559"/>
    <cellStyle name="_Table_2+10 CEO Country review template v1_Ess_Offnet" xfId="3560"/>
    <cellStyle name="_Table_2+10 CEO Country review template v1_New Appendix 1A - part 1 FINAL modified 0403" xfId="3561"/>
    <cellStyle name="_Table_2+10 CEO Country review template v1_New Appendix 1A - part 2 FINAL modified 0403" xfId="3562"/>
    <cellStyle name="_Table_bls roic" xfId="3563"/>
    <cellStyle name="_Table_bls roic_20091209APME 1a DB Financial Overview" xfId="3564"/>
    <cellStyle name="_Table_bls roic_20091209APME 1a DB Financial Overview_HFM DATA" xfId="3565"/>
    <cellStyle name="_Table_bls roic_20091209APME 1a DB Financial Overview_Workings" xfId="3566"/>
    <cellStyle name="_Table_bls roic_20091209APME 1a DB Financial Overview_Workings_HFM DATA" xfId="3567"/>
    <cellStyle name="_Table_bls roic_Appendix 1a Part 2 v5 BMS fix" xfId="3568"/>
    <cellStyle name="_Table_bls roic_Appendix 1a Part 2 v5 BMS fix_HFM DATA" xfId="3569"/>
    <cellStyle name="_Table_bls roic_Appendix 1a Part 2 v5 BMS fix_Workings" xfId="3570"/>
    <cellStyle name="_Table_bls roic_Appendix 1a Part 2 v5 BMS fix_Workings_HFM DATA" xfId="3571"/>
    <cellStyle name="_Table_bls roic_Control" xfId="3572"/>
    <cellStyle name="_Table_bls roic_Control_HFM DATA" xfId="3573"/>
    <cellStyle name="_Table_bls roic_Control_Workings" xfId="3574"/>
    <cellStyle name="_Table_bls roic_Control_Workings_HFM DATA" xfId="3575"/>
    <cellStyle name="_Table_bls roic_Ess_Offnet" xfId="3576"/>
    <cellStyle name="_Table_bls roic_Ess_Offnet_HFM DATA" xfId="3577"/>
    <cellStyle name="_Table_bls roic_Ess_Offnet_PV078" xfId="3578"/>
    <cellStyle name="_Table_bls roic_Ess_Offnet_PV078_HFM DATA" xfId="3579"/>
    <cellStyle name="_Table_bls roic_Ess_Offnet_PV078_Workings" xfId="3580"/>
    <cellStyle name="_Table_bls roic_Ess_Offnet_PV078_Workings_HFM DATA" xfId="3581"/>
    <cellStyle name="_Table_bls roic_Ess_Offnet_Workings" xfId="3582"/>
    <cellStyle name="_Table_bls roic_Ess_Offnet_Workings_HFM DATA" xfId="3583"/>
    <cellStyle name="_Table_bls roic_HFM DATA" xfId="3584"/>
    <cellStyle name="_Table_bls roic_Workings" xfId="3585"/>
    <cellStyle name="_Table_bls roic_Workings_HFM DATA" xfId="3586"/>
    <cellStyle name="_TableHead" xfId="3587"/>
    <cellStyle name="_TableHead_050301 Camel operational model V1" xfId="3588"/>
    <cellStyle name="_TableHead_050301 Camel operational model V1_HFM DATA" xfId="3589"/>
    <cellStyle name="_TableHead_050301 Camel operational model V1_Workings" xfId="3590"/>
    <cellStyle name="_TableHead_050301 Camel operational model V1_Workings_HFM DATA" xfId="3591"/>
    <cellStyle name="_TableHead_2+10 CEO Country review template v1" xfId="3592"/>
    <cellStyle name="_TableHead_2+10 CEO Country review template v1_20091209APME 1a DB Financial Overview" xfId="3593"/>
    <cellStyle name="_TableHead_2+10 CEO Country review template v1_20091209APME 1a DB Financial Overview_HFM DATA" xfId="3594"/>
    <cellStyle name="_TableHead_2+10 CEO Country review template v1_20091209APME 1a DB Financial Overview_Workings" xfId="3595"/>
    <cellStyle name="_TableHead_2+10 CEO Country review template v1_20091209APME 1a DB Financial Overview_Workings_HFM DATA" xfId="3596"/>
    <cellStyle name="_TableHead_2+10 CEO Country review template v1_Appendix 1a Part 2 v5 BMS fix" xfId="3597"/>
    <cellStyle name="_TableHead_2+10 CEO Country review template v1_Appendix 1a Part 2 v5 BMS fix_HFM DATA" xfId="3598"/>
    <cellStyle name="_TableHead_2+10 CEO Country review template v1_Appendix 1a Part 2 v5 BMS fix_Workings" xfId="3599"/>
    <cellStyle name="_TableHead_2+10 CEO Country review template v1_Appendix 1a Part 2 v5 BMS fix_Workings_HFM DATA" xfId="3600"/>
    <cellStyle name="_TableHead_2+10 CEO Country review template v1_Control" xfId="3601"/>
    <cellStyle name="_TableHead_2+10 CEO Country review template v1_Control_HFM DATA" xfId="3602"/>
    <cellStyle name="_TableHead_2+10 CEO Country review template v1_Control_Workings" xfId="3603"/>
    <cellStyle name="_TableHead_2+10 CEO Country review template v1_Control_Workings_HFM DATA" xfId="3604"/>
    <cellStyle name="_TableHead_2+10 CEO Country review template v1_Ess_Offnet" xfId="3605"/>
    <cellStyle name="_TableHead_2+10 CEO Country review template v1_Ess_Offnet_HFM DATA" xfId="3606"/>
    <cellStyle name="_TableHead_2+10 CEO Country review template v1_Ess_Offnet_New Appendix 1A - part 1 FINAL modified 0403" xfId="3607"/>
    <cellStyle name="_TableHead_2+10 CEO Country review template v1_Ess_Offnet_New Appendix 1A - part 1 FINAL modified 0403_HFM DATA" xfId="3608"/>
    <cellStyle name="_TableHead_2+10 CEO Country review template v1_Ess_Offnet_New Appendix 1A - part 1 FINAL modified 0403_Workings" xfId="3609"/>
    <cellStyle name="_TableHead_2+10 CEO Country review template v1_Ess_Offnet_New Appendix 1A - part 1 FINAL modified 0403_Workings_HFM DATA" xfId="3610"/>
    <cellStyle name="_TableHead_2+10 CEO Country review template v1_Ess_Offnet_New Appendix 1A - part 2 FINAL modified 0403" xfId="3611"/>
    <cellStyle name="_TableHead_2+10 CEO Country review template v1_Ess_Offnet_New Appendix 1A - part 2 FINAL modified 0403_HFM DATA" xfId="3612"/>
    <cellStyle name="_TableHead_2+10 CEO Country review template v1_Ess_Offnet_New Appendix 1A - part 2 FINAL modified 0403_Workings" xfId="3613"/>
    <cellStyle name="_TableHead_2+10 CEO Country review template v1_Ess_Offnet_New Appendix 1A - part 2 FINAL modified 0403_Workings_HFM DATA" xfId="3614"/>
    <cellStyle name="_TableHead_2+10 CEO Country review template v1_Ess_Offnet_Workings" xfId="3615"/>
    <cellStyle name="_TableHead_2+10 CEO Country review template v1_Ess_Offnet_Workings_HFM DATA" xfId="3616"/>
    <cellStyle name="_TableHead_2+10 CEO Country review template v1_HFM DATA" xfId="3617"/>
    <cellStyle name="_TableHead_2+10 CEO Country review template v1_Workings" xfId="3618"/>
    <cellStyle name="_TableHead_2+10 CEO Country review template v1_Workings_HFM DATA" xfId="3619"/>
    <cellStyle name="_TableHead_20091209APME 1a DB Financial Overview" xfId="3620"/>
    <cellStyle name="_TableHead_20091209APME 1a DB Financial Overview_HFM DATA" xfId="3621"/>
    <cellStyle name="_TableHead_20091209APME 1a DB Financial Overview_Workings" xfId="3622"/>
    <cellStyle name="_TableHead_20091209APME 1a DB Financial Overview_Workings_HFM DATA" xfId="3623"/>
    <cellStyle name="_TableHead_Appendix 1a Part 2 v5 BMS fix" xfId="3624"/>
    <cellStyle name="_TableHead_Appendix 1a Part 2 v5 BMS fix_HFM DATA" xfId="3625"/>
    <cellStyle name="_TableHead_Appendix 1a Part 2 v5 BMS fix_Workings" xfId="3626"/>
    <cellStyle name="_TableHead_Appendix 1a Part 2 v5 BMS fix_Workings_HFM DATA" xfId="3627"/>
    <cellStyle name="_TableHead_Broadband Comps" xfId="3628"/>
    <cellStyle name="_TableHead_Broadband Comps_20091209APME 1a DB Financial Overview" xfId="3629"/>
    <cellStyle name="_TableHead_Broadband Comps_20091209APME 1a DB Financial Overview_HFM DATA" xfId="3630"/>
    <cellStyle name="_TableHead_Broadband Comps_20091209APME 1a DB Financial Overview_HFM DATA_1" xfId="3631"/>
    <cellStyle name="_TableHead_Broadband Comps_20091209APME 1a DB Financial Overview_HFM DATA_HFM DATA" xfId="3632"/>
    <cellStyle name="_TableHead_Broadband Comps_20091209APME 1a DB Financial Overview_HFM DATA_S&amp;D Analysis" xfId="3633"/>
    <cellStyle name="_TableHead_Broadband Comps_20091209APME 1a DB Financial Overview_S&amp;D Analysis" xfId="3634"/>
    <cellStyle name="_TableHead_Broadband Comps_20091209APME 1a DB Financial Overview_Workings" xfId="3635"/>
    <cellStyle name="_TableHead_Broadband Comps_20091209APME 1a DB Financial Overview_Workings_HFM DATA" xfId="3636"/>
    <cellStyle name="_TableHead_Broadband Comps_20091209APME 1a DB Financial Overview_Workings_HFM DATA_1" xfId="3637"/>
    <cellStyle name="_TableHead_Broadband Comps_20091209APME 1a DB Financial Overview_Workings_HFM DATA_HFM DATA" xfId="3638"/>
    <cellStyle name="_TableHead_Broadband Comps_20091209APME 1a DB Financial Overview_Workings_HFM DATA_S&amp;D Analysis" xfId="3639"/>
    <cellStyle name="_TableHead_Broadband Comps_20091209APME 1a DB Financial Overview_Workings_S&amp;D Analysis" xfId="3640"/>
    <cellStyle name="_TableHead_Broadband Comps_Appendix 1a Part 2 v5 BMS fix" xfId="3641"/>
    <cellStyle name="_TableHead_Broadband Comps_Appendix 1a Part 2 v5 BMS fix_HFM DATA" xfId="3642"/>
    <cellStyle name="_TableHead_Broadband Comps_Appendix 1a Part 2 v5 BMS fix_HFM DATA_1" xfId="3643"/>
    <cellStyle name="_TableHead_Broadband Comps_Appendix 1a Part 2 v5 BMS fix_HFM DATA_HFM DATA" xfId="3644"/>
    <cellStyle name="_TableHead_Broadband Comps_Appendix 1a Part 2 v5 BMS fix_HFM DATA_S&amp;D Analysis" xfId="3645"/>
    <cellStyle name="_TableHead_Broadband Comps_Appendix 1a Part 2 v5 BMS fix_S&amp;D Analysis" xfId="3646"/>
    <cellStyle name="_TableHead_Broadband Comps_Appendix 1a Part 2 v5 BMS fix_Workings" xfId="3647"/>
    <cellStyle name="_TableHead_Broadband Comps_Appendix 1a Part 2 v5 BMS fix_Workings_HFM DATA" xfId="3648"/>
    <cellStyle name="_TableHead_Broadband Comps_Appendix 1a Part 2 v5 BMS fix_Workings_HFM DATA_1" xfId="3649"/>
    <cellStyle name="_TableHead_Broadband Comps_Appendix 1a Part 2 v5 BMS fix_Workings_HFM DATA_HFM DATA" xfId="3650"/>
    <cellStyle name="_TableHead_Broadband Comps_Appendix 1a Part 2 v5 BMS fix_Workings_HFM DATA_S&amp;D Analysis" xfId="3651"/>
    <cellStyle name="_TableHead_Broadband Comps_Appendix 1a Part 2 v5 BMS fix_Workings_S&amp;D Analysis" xfId="3652"/>
    <cellStyle name="_TableHead_Broadband Comps_Control" xfId="3653"/>
    <cellStyle name="_TableHead_Broadband Comps_Control_HFM DATA" xfId="3654"/>
    <cellStyle name="_TableHead_Broadband Comps_Control_HFM DATA_1" xfId="3655"/>
    <cellStyle name="_TableHead_Broadband Comps_Control_HFM DATA_HFM DATA" xfId="3656"/>
    <cellStyle name="_TableHead_Broadband Comps_Control_HFM DATA_S&amp;D Analysis" xfId="3657"/>
    <cellStyle name="_TableHead_Broadband Comps_Control_S&amp;D Analysis" xfId="3658"/>
    <cellStyle name="_TableHead_Broadband Comps_Control_Workings" xfId="3659"/>
    <cellStyle name="_TableHead_Broadband Comps_Control_Workings_HFM DATA" xfId="3660"/>
    <cellStyle name="_TableHead_Broadband Comps_Control_Workings_HFM DATA_1" xfId="3661"/>
    <cellStyle name="_TableHead_Broadband Comps_Control_Workings_HFM DATA_HFM DATA" xfId="3662"/>
    <cellStyle name="_TableHead_Broadband Comps_Control_Workings_HFM DATA_S&amp;D Analysis" xfId="3663"/>
    <cellStyle name="_TableHead_Broadband Comps_Control_Workings_S&amp;D Analysis" xfId="3664"/>
    <cellStyle name="_TableHead_Broadband Comps_Ess_Offnet" xfId="3665"/>
    <cellStyle name="_TableHead_Broadband Comps_Ess_Offnet_HFM DATA" xfId="3666"/>
    <cellStyle name="_TableHead_Broadband Comps_Ess_Offnet_HFM DATA_1" xfId="3667"/>
    <cellStyle name="_TableHead_Broadband Comps_Ess_Offnet_HFM DATA_HFM DATA" xfId="3668"/>
    <cellStyle name="_TableHead_Broadband Comps_Ess_Offnet_HFM DATA_S&amp;D Analysis" xfId="3669"/>
    <cellStyle name="_TableHead_Broadband Comps_Ess_Offnet_New Appendix 1A - part 2 FINAL modified 0403" xfId="3670"/>
    <cellStyle name="_TableHead_Broadband Comps_Ess_Offnet_New Appendix 1A - part 2 FINAL modified 0403_HFM DATA" xfId="3671"/>
    <cellStyle name="_TableHead_Broadband Comps_Ess_Offnet_New Appendix 1A - part 2 FINAL modified 0403_HFM DATA_1" xfId="3672"/>
    <cellStyle name="_TableHead_Broadband Comps_Ess_Offnet_New Appendix 1A - part 2 FINAL modified 0403_HFM DATA_HFM DATA" xfId="3673"/>
    <cellStyle name="_TableHead_Broadband Comps_Ess_Offnet_New Appendix 1A - part 2 FINAL modified 0403_HFM DATA_S&amp;D Analysis" xfId="3674"/>
    <cellStyle name="_TableHead_Broadband Comps_Ess_Offnet_New Appendix 1A - part 2 FINAL modified 0403_S&amp;D Analysis" xfId="3675"/>
    <cellStyle name="_TableHead_Broadband Comps_Ess_Offnet_New Appendix 1A - part 2 FINAL modified 0403_Workings" xfId="3676"/>
    <cellStyle name="_TableHead_Broadband Comps_Ess_Offnet_New Appendix 1A - part 2 FINAL modified 0403_Workings_HFM DATA" xfId="3677"/>
    <cellStyle name="_TableHead_Broadband Comps_Ess_Offnet_New Appendix 1A - part 2 FINAL modified 0403_Workings_HFM DATA_1" xfId="3678"/>
    <cellStyle name="_TableHead_Broadband Comps_Ess_Offnet_New Appendix 1A - part 2 FINAL modified 0403_Workings_HFM DATA_HFM DATA" xfId="3679"/>
    <cellStyle name="_TableHead_Broadband Comps_Ess_Offnet_New Appendix 1A - part 2 FINAL modified 0403_Workings_HFM DATA_S&amp;D Analysis" xfId="3680"/>
    <cellStyle name="_TableHead_Broadband Comps_Ess_Offnet_New Appendix 1A - part 2 FINAL modified 0403_Workings_S&amp;D Analysis" xfId="3681"/>
    <cellStyle name="_TableHead_Broadband Comps_Ess_Offnet_S&amp;D Analysis" xfId="3682"/>
    <cellStyle name="_TableHead_Broadband Comps_Ess_Offnet_Workings" xfId="3683"/>
    <cellStyle name="_TableHead_Broadband Comps_Ess_Offnet_Workings_HFM DATA" xfId="3684"/>
    <cellStyle name="_TableHead_Broadband Comps_Ess_Offnet_Workings_HFM DATA_1" xfId="3685"/>
    <cellStyle name="_TableHead_Broadband Comps_Ess_Offnet_Workings_HFM DATA_HFM DATA" xfId="3686"/>
    <cellStyle name="_TableHead_Broadband Comps_Ess_Offnet_Workings_HFM DATA_S&amp;D Analysis" xfId="3687"/>
    <cellStyle name="_TableHead_Broadband Comps_Ess_Offnet_Workings_S&amp;D Analysis" xfId="3688"/>
    <cellStyle name="_TableHead_Broadband Comps_GROUP" xfId="3689"/>
    <cellStyle name="_TableHead_Broadband Comps_HFM DATA" xfId="3690"/>
    <cellStyle name="_TableHead_Broadband Comps_HFM DATA_1" xfId="3691"/>
    <cellStyle name="_TableHead_Broadband Comps_HFM DATA_1_HFM DATA" xfId="3692"/>
    <cellStyle name="_TableHead_Broadband Comps_HFM DATA_2" xfId="3693"/>
    <cellStyle name="_TableHead_Broadband Comps_HFM DATA_2_HFM DATA" xfId="3694"/>
    <cellStyle name="_TableHead_Broadband Comps_HFM DATA_2_S&amp;D Analysis" xfId="3695"/>
    <cellStyle name="_TableHead_Broadband Comps_HFM DATA_3" xfId="3696"/>
    <cellStyle name="_TableHead_Broadband Comps_HFM DATA_4" xfId="3697"/>
    <cellStyle name="_TableHead_Broadband Comps_HFM DATA_4_OUTPUT" xfId="3698"/>
    <cellStyle name="_TableHead_Broadband Comps_HFM DATA_HFM DATA" xfId="3699"/>
    <cellStyle name="_TableHead_Broadband Comps_HFM DATA_HFM DATA_1" xfId="3700"/>
    <cellStyle name="_TableHead_Broadband Comps_HFM DATA_HFM DATA_HFM DATA" xfId="3701"/>
    <cellStyle name="_TableHead_Broadband Comps_HFM DATA_HFM DATA_HFM DATA_1" xfId="3702"/>
    <cellStyle name="_TableHead_Broadband Comps_HFM DATA_HFM DATA_HFM DATA_HFM DATA" xfId="3703"/>
    <cellStyle name="_TableHead_Broadband Comps_HFM DATA_HFM DATA_HFM DATA_S&amp;D Analysis" xfId="3704"/>
    <cellStyle name="_TableHead_Broadband Comps_HFM DATA_HFM DATA_S&amp;D Analysis" xfId="3705"/>
    <cellStyle name="_TableHead_Broadband Comps_S&amp;D Analysis" xfId="3706"/>
    <cellStyle name="_TableHead_Broadband Comps_Workings" xfId="3707"/>
    <cellStyle name="_TableHead_Broadband Comps_Workings_HFM DATA" xfId="3708"/>
    <cellStyle name="_TableHead_Broadband Comps_Workings_HFM DATA_1" xfId="3709"/>
    <cellStyle name="_TableHead_Broadband Comps_Workings_HFM DATA_HFM DATA" xfId="3710"/>
    <cellStyle name="_TableHead_Broadband Comps_Workings_HFM DATA_S&amp;D Analysis" xfId="3711"/>
    <cellStyle name="_TableHead_Broadband Comps_Workings_S&amp;D Analysis" xfId="3712"/>
    <cellStyle name="_TableHead_Control" xfId="3713"/>
    <cellStyle name="_TableHead_Control_HFM DATA" xfId="3714"/>
    <cellStyle name="_TableHead_Control_Workings" xfId="3715"/>
    <cellStyle name="_TableHead_Control_Workings_HFM DATA" xfId="3716"/>
    <cellStyle name="_TableHead_Ess_Offnet" xfId="3717"/>
    <cellStyle name="_TableHead_Ess_Offnet_HFM DATA" xfId="3718"/>
    <cellStyle name="_TableHead_Ess_Offnet_New Appendix 1A - part 1 FINAL modified 0403" xfId="3719"/>
    <cellStyle name="_TableHead_Ess_Offnet_New Appendix 1A - part 1 FINAL modified 0403_HFM DATA" xfId="3720"/>
    <cellStyle name="_TableHead_Ess_Offnet_New Appendix 1A - part 1 FINAL modified 0403_Workings" xfId="3721"/>
    <cellStyle name="_TableHead_Ess_Offnet_New Appendix 1A - part 1 FINAL modified 0403_Workings_HFM DATA" xfId="3722"/>
    <cellStyle name="_TableHead_Ess_Offnet_New Appendix 1A - part 2 FINAL modified 0403" xfId="3723"/>
    <cellStyle name="_TableHead_Ess_Offnet_New Appendix 1A - part 2 FINAL modified 0403_HFM DATA" xfId="3724"/>
    <cellStyle name="_TableHead_Ess_Offnet_New Appendix 1A - part 2 FINAL modified 0403_Workings" xfId="3725"/>
    <cellStyle name="_TableHead_Ess_Offnet_New Appendix 1A - part 2 FINAL modified 0403_Workings_HFM DATA" xfId="3726"/>
    <cellStyle name="_TableHead_Ess_Offnet_Workings" xfId="3727"/>
    <cellStyle name="_TableHead_Ess_Offnet_Workings_HFM DATA" xfId="3728"/>
    <cellStyle name="_TableHead_HFM DATA" xfId="3729"/>
    <cellStyle name="_TableHead_Workings" xfId="3730"/>
    <cellStyle name="_TableHead_Workings_HFM DATA" xfId="3731"/>
    <cellStyle name="_TableRowBorder" xfId="3732"/>
    <cellStyle name="_TableRowBorder 2" xfId="6810"/>
    <cellStyle name="_TableRowBorder_20091209APME 1a DB Financial Overview" xfId="3733"/>
    <cellStyle name="_TableRowBorder_20091209APME 1a DB Financial Overview_HFM DATA" xfId="3734"/>
    <cellStyle name="_TableRowBorder_20091209APME 1a DB Financial Overview_Workings" xfId="3735"/>
    <cellStyle name="_TableRowBorder_20091209APME 1a DB Financial Overview_Workings_HFM DATA" xfId="3736"/>
    <cellStyle name="_TableRowBorder_Appendix 1a Part 2 v5 BMS fix" xfId="3737"/>
    <cellStyle name="_TableRowBorder_Appendix 1a Part 2 v5 BMS fix_HFM DATA" xfId="3738"/>
    <cellStyle name="_TableRowBorder_Appendix 1a Part 2 v5 BMS fix_Workings" xfId="3739"/>
    <cellStyle name="_TableRowBorder_Appendix 1a Part 2 v5 BMS fix_Workings_HFM DATA" xfId="3740"/>
    <cellStyle name="_TableRowBorder_Control" xfId="3741"/>
    <cellStyle name="_TableRowBorder_Control_HFM DATA" xfId="3742"/>
    <cellStyle name="_TableRowBorder_Control_Workings" xfId="3743"/>
    <cellStyle name="_TableRowBorder_Control_Workings_HFM DATA" xfId="3744"/>
    <cellStyle name="_TableRowBorder_Ess_Offnet" xfId="3745"/>
    <cellStyle name="_TableRowBorder_Ess_Offnet_HFM DATA" xfId="3746"/>
    <cellStyle name="_TableRowBorder_Ess_Offnet_New Appendix 1A - part 1 FINAL modified 0403" xfId="3747"/>
    <cellStyle name="_TableRowBorder_Ess_Offnet_New Appendix 1A - part 1 FINAL modified 0403_HFM DATA" xfId="3748"/>
    <cellStyle name="_TableRowBorder_Ess_Offnet_New Appendix 1A - part 1 FINAL modified 0403_Workings" xfId="3749"/>
    <cellStyle name="_TableRowBorder_Ess_Offnet_New Appendix 1A - part 1 FINAL modified 0403_Workings_HFM DATA" xfId="3750"/>
    <cellStyle name="_TableRowBorder_Ess_Offnet_New Appendix 1A - part 2 FINAL modified 0403" xfId="3751"/>
    <cellStyle name="_TableRowBorder_Ess_Offnet_New Appendix 1A - part 2 FINAL modified 0403_HFM DATA" xfId="3752"/>
    <cellStyle name="_TableRowBorder_Ess_Offnet_New Appendix 1A - part 2 FINAL modified 0403_Workings" xfId="3753"/>
    <cellStyle name="_TableRowBorder_Ess_Offnet_New Appendix 1A - part 2 FINAL modified 0403_Workings_HFM DATA" xfId="3754"/>
    <cellStyle name="_TableRowBorder_Ess_Offnet_Workings" xfId="3755"/>
    <cellStyle name="_TableRowBorder_Ess_Offnet_Workings_HFM DATA" xfId="3756"/>
    <cellStyle name="_TableRowBorder_HFM DATA" xfId="3757"/>
    <cellStyle name="_TableRowBorder_Workings" xfId="3758"/>
    <cellStyle name="_TableRowBorder_Workings_HFM DATA" xfId="3759"/>
    <cellStyle name="_TableRowHead" xfId="3760"/>
    <cellStyle name="_TableRowHead_050301 Camel operational model V1" xfId="3761"/>
    <cellStyle name="_TableRowHead_2+10 CEO Country review template v1" xfId="3762"/>
    <cellStyle name="_TableRowHead_Broadband Comps" xfId="3763"/>
    <cellStyle name="_TableRowHead_Broadband Comps_GROUP" xfId="3764"/>
    <cellStyle name="_TableRowHead_Broadband Comps_HFM DATA" xfId="3765"/>
    <cellStyle name="_TableRowHead_Broadband Comps_HFM DATA_1" xfId="3766"/>
    <cellStyle name="_TableRowHead_Broadband Comps_HFM DATA_2" xfId="3767"/>
    <cellStyle name="_TableRowHead_Broadband Comps_HFM DATA_2_OUTPUT" xfId="3768"/>
    <cellStyle name="_TableRowHead_Broadband Comps_S&amp;D Analysis" xfId="3769"/>
    <cellStyle name="_TableRowHead_Broadband Comps_Workings" xfId="3770"/>
    <cellStyle name="_TableRowHead_Broadband Comps_Workings_HFM DATA" xfId="3771"/>
    <cellStyle name="_TableRowHead_Broadband Comps_Workings_S&amp;D Analysis" xfId="3772"/>
    <cellStyle name="_TableSuperHead" xfId="3773"/>
    <cellStyle name="_TableSuperHead_050301 Camel operational model V1" xfId="3774"/>
    <cellStyle name="_TableSuperHead_2+10 CEO Country review template v1" xfId="3775"/>
    <cellStyle name="_TableSuperHead_Broadband Comps" xfId="3776"/>
    <cellStyle name="_TableSuperHead_Broadband Comps_GROUP" xfId="3777"/>
    <cellStyle name="_TableSuperHead_Broadband Comps_HFM DATA" xfId="3778"/>
    <cellStyle name="_TableSuperHead_Broadband Comps_HFM DATA_1" xfId="3779"/>
    <cellStyle name="_TableSuperHead_Broadband Comps_HFM DATA_2" xfId="3780"/>
    <cellStyle name="_TableSuperHead_Broadband Comps_HFM DATA_2_OUTPUT" xfId="3781"/>
    <cellStyle name="_TableSuperHead_Broadband Comps_S&amp;D Analysis" xfId="3782"/>
    <cellStyle name="_TableSuperHead_Broadband Comps_Workings" xfId="3783"/>
    <cellStyle name="_TableSuperHead_Broadband Comps_Workings_HFM DATA" xfId="3784"/>
    <cellStyle name="_TableSuperHead_Broadband Comps_Workings_S&amp;D Analysis" xfId="3785"/>
    <cellStyle name="£Currency [0]" xfId="3786"/>
    <cellStyle name="£Pounds" xfId="3787"/>
    <cellStyle name="§Q\?1@" xfId="3788"/>
    <cellStyle name="0" xfId="3789"/>
    <cellStyle name="0.0" xfId="3790"/>
    <cellStyle name="0.0 x; (0.0 x)" xfId="3791"/>
    <cellStyle name="0.0 x; (0.0 x) 2" xfId="6530"/>
    <cellStyle name="0.0 x; (0.0 x) 3" xfId="6811"/>
    <cellStyle name="0.0 x; (0.0 x)_01 Quarterly revenue" xfId="7570"/>
    <cellStyle name="0.0_2+10 CEO Country review template v1" xfId="3792"/>
    <cellStyle name="0.00" xfId="3793"/>
    <cellStyle name="000" xfId="3794"/>
    <cellStyle name="'000" xfId="3795"/>
    <cellStyle name="000 10" xfId="6909"/>
    <cellStyle name="000 11" xfId="6927"/>
    <cellStyle name="000 12" xfId="6928"/>
    <cellStyle name="000 13" xfId="6926"/>
    <cellStyle name="000 14" xfId="8555"/>
    <cellStyle name="000 15" xfId="8525"/>
    <cellStyle name="000 16" xfId="8528"/>
    <cellStyle name="000 17" xfId="8526"/>
    <cellStyle name="000 18" xfId="8527"/>
    <cellStyle name="000 19" xfId="7426"/>
    <cellStyle name="000 2" xfId="6531"/>
    <cellStyle name="000 20" xfId="8303"/>
    <cellStyle name="000 21" xfId="9455"/>
    <cellStyle name="000 22" xfId="7443"/>
    <cellStyle name="000 23" xfId="7468"/>
    <cellStyle name="000 24" xfId="7546"/>
    <cellStyle name="000 25" xfId="8297"/>
    <cellStyle name="000 26" xfId="7549"/>
    <cellStyle name="000 27" xfId="7454"/>
    <cellStyle name="000 28" xfId="9485"/>
    <cellStyle name="000 29" xfId="7518"/>
    <cellStyle name="000 3" xfId="6501"/>
    <cellStyle name="000 30" xfId="10051"/>
    <cellStyle name="000 31" xfId="10094"/>
    <cellStyle name="000 32" xfId="10058"/>
    <cellStyle name="000 33" xfId="17397"/>
    <cellStyle name="000 34" xfId="17462"/>
    <cellStyle name="000 35" xfId="17409"/>
    <cellStyle name="000 36" xfId="17454"/>
    <cellStyle name="000 37" xfId="21696"/>
    <cellStyle name="000 38" xfId="21694"/>
    <cellStyle name="000 39" xfId="21695"/>
    <cellStyle name="000 4" xfId="6497"/>
    <cellStyle name="000 40" xfId="21693"/>
    <cellStyle name="000 5" xfId="6499"/>
    <cellStyle name="000 6" xfId="6496"/>
    <cellStyle name="000 7" xfId="6812"/>
    <cellStyle name="000 8" xfId="6916"/>
    <cellStyle name="000 9" xfId="6500"/>
    <cellStyle name="000_01 Quarterly revenue" xfId="7571"/>
    <cellStyle name="'000_Sheet1" xfId="3796"/>
    <cellStyle name="000_Underlying SR" xfId="3797"/>
    <cellStyle name="000's" xfId="3798"/>
    <cellStyle name="0DP bkt" xfId="3799"/>
    <cellStyle name="0DP bkt 2" xfId="6532"/>
    <cellStyle name="0DP bkt 3" xfId="6813"/>
    <cellStyle name="0DP bkt_01 Quarterly revenue" xfId="7572"/>
    <cellStyle name="1 decimal place" xfId="3800"/>
    <cellStyle name="1,comma" xfId="3801"/>
    <cellStyle name="12 bkt 0DP" xfId="3802"/>
    <cellStyle name="12 bkt 0DP 2" xfId="6533"/>
    <cellStyle name="12 bkt 0DP 3" xfId="6814"/>
    <cellStyle name="12 bkt 0DP_01 Quarterly revenue" xfId="7573"/>
    <cellStyle name="12 bkt 2DP" xfId="3803"/>
    <cellStyle name="14 bold head" xfId="3804"/>
    <cellStyle name="1Nachkommastelle" xfId="3805"/>
    <cellStyle name="1Nachkommastelle 2" xfId="6534"/>
    <cellStyle name="1Nachkommastelle 3" xfId="6815"/>
    <cellStyle name="1Nachkommastelle_01 Quarterly revenue" xfId="7574"/>
    <cellStyle name="20% - Accent1 2" xfId="3806"/>
    <cellStyle name="20% - Accent1 3" xfId="6535"/>
    <cellStyle name="20% - Accent2 2" xfId="3807"/>
    <cellStyle name="20% - Accent2 3" xfId="6536"/>
    <cellStyle name="20% - Accent3 2" xfId="3808"/>
    <cellStyle name="20% - Accent3 3" xfId="6537"/>
    <cellStyle name="20% - Accent4 2" xfId="3809"/>
    <cellStyle name="20% - Accent4 3" xfId="6538"/>
    <cellStyle name="20% - Accent4 3 2" xfId="9061"/>
    <cellStyle name="20% - Accent4 3 3" xfId="7575"/>
    <cellStyle name="20% - Accent5 2" xfId="3810"/>
    <cellStyle name="20% - Accent5 3" xfId="6539"/>
    <cellStyle name="20% - Accent5 3 2" xfId="9062"/>
    <cellStyle name="20% - Accent5 3 3" xfId="7576"/>
    <cellStyle name="20% - Accent6 2" xfId="3811"/>
    <cellStyle name="20% - Accent6 3" xfId="6540"/>
    <cellStyle name="20% - Accent6 3 2" xfId="9063"/>
    <cellStyle name="20% - Accent6 3 3" xfId="7577"/>
    <cellStyle name="3" xfId="3812"/>
    <cellStyle name="3_01 Quarterly revenue" xfId="7578"/>
    <cellStyle name="3_02 Regional results" xfId="8436"/>
    <cellStyle name="3_05 Half-year regional analysis" xfId="8489"/>
    <cellStyle name="3_2+10 CEO Country review template v1" xfId="3813"/>
    <cellStyle name="3_2+10 CEO Country review template v1 2" xfId="8556"/>
    <cellStyle name="3_2+10 CEO Country review template v1 3" xfId="7579"/>
    <cellStyle name="3_DB 1b Summary" xfId="3814"/>
    <cellStyle name="3_DB 1b Summary 2" xfId="8557"/>
    <cellStyle name="3_DB 1b Summary 3" xfId="7580"/>
    <cellStyle name="3_Ess_5+7F 2010_11 v4 FINAL" xfId="3815"/>
    <cellStyle name="3_Ess_5+7F 2010_11 v4 FINAL 2" xfId="8558"/>
    <cellStyle name="3_Ess_5+7F 2010_11 v4 FINAL 3" xfId="7581"/>
    <cellStyle name="3_Ess_Overview" xfId="3816"/>
    <cellStyle name="3_Ess_Overview 2" xfId="8559"/>
    <cellStyle name="3_Ess_Overview 3" xfId="7582"/>
    <cellStyle name="3_Financial overview" xfId="3817"/>
    <cellStyle name="3_Financial overview 2" xfId="8560"/>
    <cellStyle name="3_Financial overview 3" xfId="7583"/>
    <cellStyle name="3_HFM DATA" xfId="3818"/>
    <cellStyle name="3_HFM DATA 2" xfId="8561"/>
    <cellStyle name="3_HFM DATA 3" xfId="7584"/>
    <cellStyle name="3_HFM DATA_OUTPUT" xfId="3819"/>
    <cellStyle name="3_HFM DATA_OUTPUT 2" xfId="8562"/>
    <cellStyle name="3_HFM DATA_OUTPUT 3" xfId="7585"/>
    <cellStyle name="3_OUTPUT" xfId="3820"/>
    <cellStyle name="3_OUTPUT 2" xfId="8563"/>
    <cellStyle name="3_OUTPUT 3" xfId="7586"/>
    <cellStyle name="3_Underlying SR" xfId="3821"/>
    <cellStyle name="3_Underlying SR 2" xfId="8564"/>
    <cellStyle name="3_Underlying SR 3" xfId="7587"/>
    <cellStyle name="4.56" xfId="3822"/>
    <cellStyle name="4.56 2" xfId="8565"/>
    <cellStyle name="4.56 3" xfId="7588"/>
    <cellStyle name="40% - Accent1 2" xfId="3823"/>
    <cellStyle name="40% - Accent1 3" xfId="6541"/>
    <cellStyle name="40% - Accent1 3 2" xfId="9064"/>
    <cellStyle name="40% - Accent1 3 3" xfId="7589"/>
    <cellStyle name="40% - Accent2 2" xfId="3824"/>
    <cellStyle name="40% - Accent2 3" xfId="6542"/>
    <cellStyle name="40% - Accent2 3 2" xfId="9065"/>
    <cellStyle name="40% - Accent2 3 3" xfId="7590"/>
    <cellStyle name="40% - Accent3 2" xfId="3825"/>
    <cellStyle name="40% - Accent3 3" xfId="6543"/>
    <cellStyle name="40% - Accent3 3 2" xfId="9066"/>
    <cellStyle name="40% - Accent3 3 3" xfId="7591"/>
    <cellStyle name="40% - Accent4 2" xfId="3826"/>
    <cellStyle name="40% - Accent4 3" xfId="6544"/>
    <cellStyle name="40% - Accent4 3 2" xfId="9067"/>
    <cellStyle name="40% - Accent4 3 3" xfId="7592"/>
    <cellStyle name="40% - Accent5 2" xfId="3827"/>
    <cellStyle name="40% - Accent6 2" xfId="3828"/>
    <cellStyle name="40% - Accent6 3" xfId="6545"/>
    <cellStyle name="40% - Accent6 3 2" xfId="9068"/>
    <cellStyle name="40% - Accent6 3 3" xfId="7593"/>
    <cellStyle name="60% - Accent1 2" xfId="3829"/>
    <cellStyle name="60% - Accent1 3" xfId="6546"/>
    <cellStyle name="60% - Accent1 3 2" xfId="9069"/>
    <cellStyle name="60% - Accent1 3 3" xfId="7594"/>
    <cellStyle name="60% - Accent2 2" xfId="3830"/>
    <cellStyle name="60% - Accent2 3" xfId="6547"/>
    <cellStyle name="60% - Accent2 3 2" xfId="9070"/>
    <cellStyle name="60% - Accent2 3 3" xfId="7595"/>
    <cellStyle name="60% - Accent3 2" xfId="3831"/>
    <cellStyle name="60% - Accent3 3" xfId="6548"/>
    <cellStyle name="60% - Accent3 3 2" xfId="9071"/>
    <cellStyle name="60% - Accent3 3 3" xfId="7596"/>
    <cellStyle name="60% - Accent4 2" xfId="3832"/>
    <cellStyle name="60% - Accent4 3" xfId="6549"/>
    <cellStyle name="60% - Accent4 3 2" xfId="9072"/>
    <cellStyle name="60% - Accent4 3 3" xfId="7597"/>
    <cellStyle name="60% - Accent5 2" xfId="3833"/>
    <cellStyle name="60% - Accent5 3" xfId="6550"/>
    <cellStyle name="60% - Accent5 3 2" xfId="9073"/>
    <cellStyle name="60% - Accent5 3 3" xfId="7598"/>
    <cellStyle name="60% - Accent6 2" xfId="3834"/>
    <cellStyle name="60% - Accent6 3" xfId="6551"/>
    <cellStyle name="60% - Accent6 3 2" xfId="9074"/>
    <cellStyle name="60% - Accent6 3 3" xfId="7599"/>
    <cellStyle name="a" xfId="3835"/>
    <cellStyle name="a 2" xfId="6552"/>
    <cellStyle name="a 2 2" xfId="9075"/>
    <cellStyle name="a 2 3" xfId="7601"/>
    <cellStyle name="a 3" xfId="6816"/>
    <cellStyle name="a 3 2" xfId="9189"/>
    <cellStyle name="a 3 3" xfId="7602"/>
    <cellStyle name="a 4" xfId="8566"/>
    <cellStyle name="A Big heading" xfId="3836"/>
    <cellStyle name="A body text" xfId="3837"/>
    <cellStyle name="A smaller heading" xfId="3838"/>
    <cellStyle name="a_01 Quarterly revenue" xfId="7600"/>
    <cellStyle name="a_02 Regional results" xfId="8437"/>
    <cellStyle name="a_05 Half-year regional analysis" xfId="8490"/>
    <cellStyle name="a_20091209APME 1a DB Financial Overview" xfId="3839"/>
    <cellStyle name="a_20091209APME 1a DB Financial Overview 2" xfId="8567"/>
    <cellStyle name="a_20091209APME 1a DB Financial Overview 3" xfId="7603"/>
    <cellStyle name="a_5+7 Part2" xfId="3840"/>
    <cellStyle name="a_5+7 Part2 2" xfId="8568"/>
    <cellStyle name="a_5+7 Part2 3" xfId="7604"/>
    <cellStyle name="a_Appendix 1a DB part 2 v2" xfId="3841"/>
    <cellStyle name="a_Appendix 1a DB part 2 v2 2" xfId="8569"/>
    <cellStyle name="a_Appendix 1a DB part 2 v2 3" xfId="7605"/>
    <cellStyle name="a_Appendix 1a F(9+3) test" xfId="3842"/>
    <cellStyle name="a_Appendix 1a F(9+3) test 2" xfId="8570"/>
    <cellStyle name="a_Appendix 1a F(9+3) test 3" xfId="7606"/>
    <cellStyle name="a_Appendix 1a Part 2 DA v2" xfId="3843"/>
    <cellStyle name="a_Appendix 1a Part 2 DA v2 2" xfId="8571"/>
    <cellStyle name="a_Appendix 1a Part 2 DA v2 3" xfId="7607"/>
    <cellStyle name="a_Control" xfId="3844"/>
    <cellStyle name="a_Control 2" xfId="8572"/>
    <cellStyle name="a_Control 3" xfId="7608"/>
    <cellStyle name="a_Ess_5+7F 2010_11 v4 FINAL" xfId="3845"/>
    <cellStyle name="a_Ess_5+7F 2010_11 v4 FINAL 2" xfId="8573"/>
    <cellStyle name="a_Ess_5+7F 2010_11 v4 FINAL 3" xfId="7609"/>
    <cellStyle name="a_Ess_Offnet" xfId="3846"/>
    <cellStyle name="a_Ess_Offnet 2" xfId="8574"/>
    <cellStyle name="a_Ess_Offnet 3" xfId="7610"/>
    <cellStyle name="a_Ess_Overview" xfId="3847"/>
    <cellStyle name="a_Ess_Overview 2" xfId="8575"/>
    <cellStyle name="a_Ess_Overview 3" xfId="7611"/>
    <cellStyle name="a_Financial overview" xfId="3848"/>
    <cellStyle name="a_Financial overview 2" xfId="8576"/>
    <cellStyle name="a_Financial overview 3" xfId="7612"/>
    <cellStyle name="a_HFM DATA" xfId="3849"/>
    <cellStyle name="a_HFM DATA 2" xfId="8577"/>
    <cellStyle name="a_HFM DATA 3" xfId="7613"/>
    <cellStyle name="a_New Appendix 1A - part 1 FINAL modified 0403" xfId="3850"/>
    <cellStyle name="a_New Appendix 1A - part 1 FINAL modified 0403 2" xfId="8578"/>
    <cellStyle name="a_New Appendix 1A - part 1 FINAL modified 0403 3" xfId="7614"/>
    <cellStyle name="a_New Appendix 1A - part 2 FINAL modified 0403" xfId="3851"/>
    <cellStyle name="a_New Appendix 1A - part 2 FINAL modified 0403 2" xfId="8579"/>
    <cellStyle name="a_New Appendix 1A - part 2 FINAL modified 0403 3" xfId="7615"/>
    <cellStyle name="Accent1 2" xfId="3852"/>
    <cellStyle name="Accent1 3" xfId="6553"/>
    <cellStyle name="Accent1 3 2" xfId="9076"/>
    <cellStyle name="Accent1 3 3" xfId="7616"/>
    <cellStyle name="Accent2 2" xfId="3853"/>
    <cellStyle name="Accent2 3" xfId="6554"/>
    <cellStyle name="Accent2 3 2" xfId="9077"/>
    <cellStyle name="Accent2 3 3" xfId="7617"/>
    <cellStyle name="Accent3 2" xfId="3854"/>
    <cellStyle name="Accent3 3" xfId="6555"/>
    <cellStyle name="Accent3 3 2" xfId="9078"/>
    <cellStyle name="Accent3 3 3" xfId="7618"/>
    <cellStyle name="Accent4 2" xfId="3855"/>
    <cellStyle name="Accent5 2" xfId="3856"/>
    <cellStyle name="Accent6 2" xfId="3857"/>
    <cellStyle name="Accent6 3" xfId="6556"/>
    <cellStyle name="Accent6 3 2" xfId="9079"/>
    <cellStyle name="Accent6 3 3" xfId="7619"/>
    <cellStyle name="Actual Date" xfId="3858"/>
    <cellStyle name="Actual Date 2" xfId="6817"/>
    <cellStyle name="Actual Date 2 2" xfId="9190"/>
    <cellStyle name="Actual Date 2 3" xfId="7621"/>
    <cellStyle name="Actual Date 3" xfId="8580"/>
    <cellStyle name="Actual Date_01 Quarterly revenue" xfId="7620"/>
    <cellStyle name="AFE" xfId="3859"/>
    <cellStyle name="AFE 2" xfId="6557"/>
    <cellStyle name="AFE 2 2" xfId="9080"/>
    <cellStyle name="AFE 2 3" xfId="7623"/>
    <cellStyle name="AFE 3" xfId="6818"/>
    <cellStyle name="AFE 3 2" xfId="9191"/>
    <cellStyle name="AFE 3 3" xfId="7624"/>
    <cellStyle name="AFE 4" xfId="8581"/>
    <cellStyle name="AFE_01 Quarterly revenue" xfId="7622"/>
    <cellStyle name="After Percent" xfId="3860"/>
    <cellStyle name="Año" xfId="3861"/>
    <cellStyle name="Año 2" xfId="6819"/>
    <cellStyle name="Año 2 2" xfId="9192"/>
    <cellStyle name="Año 2 3" xfId="7626"/>
    <cellStyle name="Año 3" xfId="8582"/>
    <cellStyle name="Año_01 Quarterly revenue" xfId="7625"/>
    <cellStyle name="args.style" xfId="3862"/>
    <cellStyle name="Arial 12" xfId="3863"/>
    <cellStyle name="Assumption [#]" xfId="3864"/>
    <cellStyle name="b" xfId="3865"/>
    <cellStyle name="b_01 Quarterly revenue" xfId="7627"/>
    <cellStyle name="b_02 Regional results" xfId="8438"/>
    <cellStyle name="b_05 Half-year regional analysis" xfId="8491"/>
    <cellStyle name="Bad 2" xfId="3866"/>
    <cellStyle name="Bad 3" xfId="6558"/>
    <cellStyle name="Bad 3 2" xfId="9081"/>
    <cellStyle name="Bad 3 3" xfId="7628"/>
    <cellStyle name="Balance_Sheet" xfId="3867"/>
    <cellStyle name="Banner" xfId="3868"/>
    <cellStyle name="Basic % Format" xfId="3869"/>
    <cellStyle name="Basic Format" xfId="3870"/>
    <cellStyle name="Besuchter Hyperlink" xfId="3871"/>
    <cellStyle name="billion" xfId="3872"/>
    <cellStyle name="billion 2" xfId="6559"/>
    <cellStyle name="billion 2 2" xfId="9082"/>
    <cellStyle name="billion 2 3" xfId="7630"/>
    <cellStyle name="billion 3" xfId="6820"/>
    <cellStyle name="billion 3 2" xfId="9193"/>
    <cellStyle name="billion 3 3" xfId="7631"/>
    <cellStyle name="billion 4" xfId="8583"/>
    <cellStyle name="billion_01 Quarterly revenue" xfId="7629"/>
    <cellStyle name="BLACK" xfId="3873"/>
    <cellStyle name="Blank" xfId="3874"/>
    <cellStyle name="blaugrau" xfId="3875"/>
    <cellStyle name="blaukursiv" xfId="3876"/>
    <cellStyle name="Blue" xfId="3877"/>
    <cellStyle name="blue$00" xfId="3878"/>
    <cellStyle name="blue$00 2" xfId="6560"/>
    <cellStyle name="blue$00 2 2" xfId="9083"/>
    <cellStyle name="blue$00 2 3" xfId="7634"/>
    <cellStyle name="blue$00 3" xfId="6821"/>
    <cellStyle name="blue$00 3 2" xfId="9194"/>
    <cellStyle name="blue$00 3 3" xfId="7635"/>
    <cellStyle name="blue$00 4" xfId="8584"/>
    <cellStyle name="blue$00_01 Quarterly revenue" xfId="7633"/>
    <cellStyle name="Blue_01 Quarterly revenue" xfId="7632"/>
    <cellStyle name="Body" xfId="3879"/>
    <cellStyle name="bold big" xfId="3880"/>
    <cellStyle name="bold big 2" xfId="6561"/>
    <cellStyle name="bold big 2 2" xfId="9084"/>
    <cellStyle name="bold big 2 3" xfId="7637"/>
    <cellStyle name="bold big 3" xfId="6822"/>
    <cellStyle name="bold big 3 2" xfId="9195"/>
    <cellStyle name="bold big 3 3" xfId="7638"/>
    <cellStyle name="bold big 4" xfId="8585"/>
    <cellStyle name="bold big_01 Quarterly revenue" xfId="7636"/>
    <cellStyle name="bold bot bord" xfId="3881"/>
    <cellStyle name="bold bot bord 2" xfId="6562"/>
    <cellStyle name="bold bot bord 2 2" xfId="9085"/>
    <cellStyle name="bold bot bord 2 3" xfId="7640"/>
    <cellStyle name="bold bot bord 3" xfId="6823"/>
    <cellStyle name="bold bot bord 3 2" xfId="9196"/>
    <cellStyle name="bold bot bord 3 3" xfId="7641"/>
    <cellStyle name="bold bot bord 4" xfId="8586"/>
    <cellStyle name="bold bot bord_01 Quarterly revenue" xfId="7639"/>
    <cellStyle name="Bold Pink" xfId="3882"/>
    <cellStyle name="Bold Pink 2" xfId="8587"/>
    <cellStyle name="Bold Pink 3" xfId="7642"/>
    <cellStyle name="bold underline" xfId="3883"/>
    <cellStyle name="bold underline 2" xfId="6563"/>
    <cellStyle name="bold underline 2 2" xfId="9086"/>
    <cellStyle name="bold underline 2 3" xfId="7644"/>
    <cellStyle name="bold underline 3" xfId="6824"/>
    <cellStyle name="bold underline 3 2" xfId="9197"/>
    <cellStyle name="bold underline 3 3" xfId="7645"/>
    <cellStyle name="bold underline 4" xfId="8588"/>
    <cellStyle name="bold underline_01 Quarterly revenue" xfId="7643"/>
    <cellStyle name="Border" xfId="3884"/>
    <cellStyle name="Border 2" xfId="6564"/>
    <cellStyle name="Border 2 2" xfId="9087"/>
    <cellStyle name="Border 2 3" xfId="7647"/>
    <cellStyle name="Border 3" xfId="6825"/>
    <cellStyle name="Border 3 2" xfId="9198"/>
    <cellStyle name="Border 3 3" xfId="7648"/>
    <cellStyle name="Border 4" xfId="8589"/>
    <cellStyle name="Border Bottom Thick" xfId="3885"/>
    <cellStyle name="Border Heavy" xfId="3886"/>
    <cellStyle name="Border Thin" xfId="3887"/>
    <cellStyle name="Border Top Thin" xfId="3888"/>
    <cellStyle name="Border Years" xfId="3889"/>
    <cellStyle name="Border_01 Quarterly revenue" xfId="7646"/>
    <cellStyle name="bottom dbl" xfId="3890"/>
    <cellStyle name="British Pound" xfId="3891"/>
    <cellStyle name="calc" xfId="3892"/>
    <cellStyle name="calc 2" xfId="8590"/>
    <cellStyle name="calc 3" xfId="7649"/>
    <cellStyle name="Calc Currency (0)" xfId="3893"/>
    <cellStyle name="Calc Currency (0) 2" xfId="6826"/>
    <cellStyle name="Calc Currency (0) 2 2" xfId="9199"/>
    <cellStyle name="Calc Currency (0) 2 3" xfId="7651"/>
    <cellStyle name="Calc Currency (0) 3" xfId="8591"/>
    <cellStyle name="Calc Currency (0)_01 Quarterly revenue" xfId="7650"/>
    <cellStyle name="Calc Currency (2)" xfId="3894"/>
    <cellStyle name="Calc Percent (0)" xfId="3895"/>
    <cellStyle name="Calc Percent (0) 2" xfId="8592"/>
    <cellStyle name="Calc Percent (0) 3" xfId="7652"/>
    <cellStyle name="Calc Percent (1)" xfId="3896"/>
    <cellStyle name="Calc Percent (1) 2" xfId="8593"/>
    <cellStyle name="Calc Percent (1) 3" xfId="7653"/>
    <cellStyle name="Calc Percent (2)" xfId="3897"/>
    <cellStyle name="Calc Percent (2) 2" xfId="8594"/>
    <cellStyle name="Calc Percent (2) 3" xfId="7654"/>
    <cellStyle name="Calc Units (0)" xfId="3898"/>
    <cellStyle name="Calc Units (1)" xfId="3899"/>
    <cellStyle name="Calc Units (1) 2" xfId="8595"/>
    <cellStyle name="Calc Units (1) 3" xfId="7655"/>
    <cellStyle name="Calc Units (2)" xfId="3900"/>
    <cellStyle name="Calc Units (2) 2" xfId="8596"/>
    <cellStyle name="Calc Units (2) 3" xfId="7656"/>
    <cellStyle name="Calculation 2" xfId="3901"/>
    <cellStyle name="Calculation 3" xfId="6565"/>
    <cellStyle name="Calculation 3 2" xfId="9088"/>
    <cellStyle name="Calculation 3 3" xfId="7657"/>
    <cellStyle name="Case" xfId="3902"/>
    <cellStyle name="Cashflow" xfId="3903"/>
    <cellStyle name="Cashflow 2" xfId="6566"/>
    <cellStyle name="Cashflow 2 2" xfId="9089"/>
    <cellStyle name="Cashflow 2 3" xfId="7659"/>
    <cellStyle name="Cashflow 3" xfId="6827"/>
    <cellStyle name="Cashflow 3 2" xfId="9200"/>
    <cellStyle name="Cashflow 3 3" xfId="7660"/>
    <cellStyle name="Cashflow 4" xfId="8597"/>
    <cellStyle name="Cashflow_01 Quarterly revenue" xfId="7658"/>
    <cellStyle name="category" xfId="3904"/>
    <cellStyle name="cc0 -CalComma" xfId="3905"/>
    <cellStyle name="cc0 -CalComma 2" xfId="8598"/>
    <cellStyle name="cc0 -CalComma 3" xfId="7661"/>
    <cellStyle name="cc1 -CalComma" xfId="3906"/>
    <cellStyle name="cc1 -CalComma 2" xfId="8599"/>
    <cellStyle name="cc1 -CalComma 3" xfId="7662"/>
    <cellStyle name="cc2 -CalComma" xfId="3907"/>
    <cellStyle name="cc2 -CalComma 2" xfId="8600"/>
    <cellStyle name="cc2 -CalComma 3" xfId="7663"/>
    <cellStyle name="cc3 -CalComma" xfId="3908"/>
    <cellStyle name="cc3 -CalComma 2" xfId="8601"/>
    <cellStyle name="cc3 -CalComma 3" xfId="7664"/>
    <cellStyle name="cc4 -CalComma" xfId="3909"/>
    <cellStyle name="cc4 -CalComma 2" xfId="8602"/>
    <cellStyle name="cc4 -CalComma 3" xfId="7665"/>
    <cellStyle name="cComma0" xfId="3910"/>
    <cellStyle name="cComma0 2" xfId="8603"/>
    <cellStyle name="cComma0 3" xfId="7666"/>
    <cellStyle name="cComma1" xfId="3911"/>
    <cellStyle name="cComma1 2" xfId="8604"/>
    <cellStyle name="cComma1 3" xfId="7667"/>
    <cellStyle name="cComma2" xfId="3912"/>
    <cellStyle name="cComma2 2" xfId="8605"/>
    <cellStyle name="cComma2 3" xfId="7668"/>
    <cellStyle name="cComma3" xfId="3913"/>
    <cellStyle name="cComma3 2" xfId="8606"/>
    <cellStyle name="cComma3 3" xfId="7669"/>
    <cellStyle name="cCurrency0" xfId="3914"/>
    <cellStyle name="cCurrency0 2" xfId="8607"/>
    <cellStyle name="cCurrency0 3" xfId="7670"/>
    <cellStyle name="cCurrency2" xfId="3915"/>
    <cellStyle name="cCurrency2 2" xfId="8608"/>
    <cellStyle name="cCurrency2 3" xfId="7671"/>
    <cellStyle name="cDateDM" xfId="3916"/>
    <cellStyle name="cDateDM 2" xfId="8609"/>
    <cellStyle name="cDateDM 3" xfId="7672"/>
    <cellStyle name="cDateDMY" xfId="3917"/>
    <cellStyle name="cDateDMY 2" xfId="8610"/>
    <cellStyle name="cDateDMY 3" xfId="7673"/>
    <cellStyle name="cDateHM" xfId="3918"/>
    <cellStyle name="cDateHM 2" xfId="8611"/>
    <cellStyle name="cDateHM 3" xfId="7674"/>
    <cellStyle name="cDateMY" xfId="3919"/>
    <cellStyle name="cDateMY 2" xfId="8612"/>
    <cellStyle name="cDateMY 3" xfId="7675"/>
    <cellStyle name="cDateT24" xfId="3920"/>
    <cellStyle name="cDateT24 2" xfId="8613"/>
    <cellStyle name="cDateT24 3" xfId="7676"/>
    <cellStyle name="cdDMMY -CalDate" xfId="3921"/>
    <cellStyle name="cdDMMY -CalDate 2" xfId="8614"/>
    <cellStyle name="cdDMMY -CalDate 3" xfId="7677"/>
    <cellStyle name="cdDMMYHM -CalDateTime" xfId="3922"/>
    <cellStyle name="cdDMMYHM -CalDateTime 2" xfId="8615"/>
    <cellStyle name="cdDMMYHM -CalDateTime 3" xfId="7678"/>
    <cellStyle name="cdDMY -CalDate" xfId="3923"/>
    <cellStyle name="cdDMY -CalDate 2" xfId="8616"/>
    <cellStyle name="cdDMY -CalDate 3" xfId="7679"/>
    <cellStyle name="cdMDY -CalDate" xfId="3924"/>
    <cellStyle name="cdMDY -CalDate 2" xfId="8617"/>
    <cellStyle name="cdMDY -CalDate 3" xfId="7680"/>
    <cellStyle name="cdMMY -CalDate" xfId="3925"/>
    <cellStyle name="cdMMY -CalDate 2" xfId="8618"/>
    <cellStyle name="cdMMY -CalDate 3" xfId="7681"/>
    <cellStyle name="cdMMYc-CalDateC" xfId="3926"/>
    <cellStyle name="cdMMYc-CalDateC 2" xfId="8619"/>
    <cellStyle name="cdMMYc-CalDateC 3" xfId="7682"/>
    <cellStyle name="cell" xfId="3927"/>
    <cellStyle name="cell 2" xfId="8620"/>
    <cellStyle name="cell 3" xfId="7683"/>
    <cellStyle name="Center" xfId="3928"/>
    <cellStyle name="cf0 -CalFixed" xfId="3929"/>
    <cellStyle name="cf0 -CalFixed 2" xfId="8621"/>
    <cellStyle name="cf0 -CalFixed 3" xfId="7684"/>
    <cellStyle name="Check" xfId="3930"/>
    <cellStyle name="Check 2" xfId="6567"/>
    <cellStyle name="Check 2 2" xfId="9090"/>
    <cellStyle name="Check 2 3" xfId="7685"/>
    <cellStyle name="Check 3" xfId="6828"/>
    <cellStyle name="Check 3 2" xfId="9201"/>
    <cellStyle name="Check 3 3" xfId="7686"/>
    <cellStyle name="Check 4" xfId="8622"/>
    <cellStyle name="Check Cell 2" xfId="3931"/>
    <cellStyle name="Check Cell 3" xfId="6568"/>
    <cellStyle name="Check Cell 3 2" xfId="9091"/>
    <cellStyle name="Check Cell 3 3" xfId="7687"/>
    <cellStyle name="Checksum" xfId="3932"/>
    <cellStyle name="Checksum 2" xfId="6569"/>
    <cellStyle name="Checksum 2 2" xfId="9092"/>
    <cellStyle name="Checksum 2 3" xfId="7689"/>
    <cellStyle name="Checksum 3" xfId="6829"/>
    <cellStyle name="Checksum 3 2" xfId="9202"/>
    <cellStyle name="Checksum 3 3" xfId="7690"/>
    <cellStyle name="Checksum 4" xfId="8623"/>
    <cellStyle name="Checksum_01 Quarterly revenue" xfId="7688"/>
    <cellStyle name="cmHM  -CalTime" xfId="3933"/>
    <cellStyle name="cmHM  -CalTime 2" xfId="8624"/>
    <cellStyle name="cmHM  -CalTime 3" xfId="7691"/>
    <cellStyle name="cmHM24+ -CalTime" xfId="3934"/>
    <cellStyle name="cmHM24+ -CalTime 2" xfId="8625"/>
    <cellStyle name="cmHM24+ -CalTime 3" xfId="7692"/>
    <cellStyle name="Co. Names" xfId="3935"/>
    <cellStyle name="Co. Names 2" xfId="6830"/>
    <cellStyle name="Co. Names 2 2" xfId="9203"/>
    <cellStyle name="Co. Names 2 3" xfId="7694"/>
    <cellStyle name="Co. Names 3" xfId="8626"/>
    <cellStyle name="Co. Names_01 Quarterly revenue" xfId="7693"/>
    <cellStyle name="COL HEADINGS" xfId="3936"/>
    <cellStyle name="Colhead_left" xfId="3937"/>
    <cellStyle name="ColHeading" xfId="3938"/>
    <cellStyle name="Column heading" xfId="3939"/>
    <cellStyle name="Column label" xfId="3940"/>
    <cellStyle name="Column label (left aligned)" xfId="3941"/>
    <cellStyle name="Column label (no wrap)" xfId="3942"/>
    <cellStyle name="Column label (not bold)" xfId="3943"/>
    <cellStyle name="Column label_01 Quarterly revenue" xfId="7695"/>
    <cellStyle name="Column Title" xfId="3944"/>
    <cellStyle name="ColumnAttributeAbovePrompt" xfId="3945"/>
    <cellStyle name="ColumnAttributeAbovePrompt 2" xfId="8627"/>
    <cellStyle name="ColumnAttributeAbovePrompt 3" xfId="7696"/>
    <cellStyle name="ColumnAttributePrompt" xfId="3946"/>
    <cellStyle name="ColumnAttributePrompt 2" xfId="8628"/>
    <cellStyle name="ColumnAttributePrompt 3" xfId="7697"/>
    <cellStyle name="ColumnAttributeValue" xfId="3947"/>
    <cellStyle name="ColumnAttributeValue 2" xfId="8629"/>
    <cellStyle name="ColumnAttributeValue 3" xfId="7698"/>
    <cellStyle name="ColumnHeading" xfId="3948"/>
    <cellStyle name="ColumnHeadingValue" xfId="3949"/>
    <cellStyle name="ColumnHeadingValue 2" xfId="8630"/>
    <cellStyle name="ColumnHeadingValue 3" xfId="7699"/>
    <cellStyle name="Com?a" xfId="3950"/>
    <cellStyle name="Comma  - Style1" xfId="3951"/>
    <cellStyle name="Comma  - Style1 2" xfId="6571"/>
    <cellStyle name="Comma  - Style1 2 2" xfId="9094"/>
    <cellStyle name="Comma  - Style1 2 3" xfId="7701"/>
    <cellStyle name="Comma  - Style1 3" xfId="6831"/>
    <cellStyle name="Comma  - Style1 3 2" xfId="9204"/>
    <cellStyle name="Comma  - Style1 3 3" xfId="7702"/>
    <cellStyle name="Comma  - Style1 4" xfId="8631"/>
    <cellStyle name="Comma  - Style1_01 Quarterly revenue" xfId="7700"/>
    <cellStyle name="Comma  - Style2" xfId="3952"/>
    <cellStyle name="Comma  - Style2 2" xfId="8632"/>
    <cellStyle name="Comma  - Style2 3" xfId="7703"/>
    <cellStyle name="comma - number" xfId="3953"/>
    <cellStyle name="comma - number 2" xfId="6572"/>
    <cellStyle name="comma - number 2 2" xfId="9095"/>
    <cellStyle name="comma - number 2 3" xfId="7705"/>
    <cellStyle name="comma - number 3" xfId="6832"/>
    <cellStyle name="comma - number 3 2" xfId="9205"/>
    <cellStyle name="comma - number 3 3" xfId="7706"/>
    <cellStyle name="comma - number 4" xfId="8633"/>
    <cellStyle name="comma - number_01 Quarterly revenue" xfId="7704"/>
    <cellStyle name="Comma [00]" xfId="3954"/>
    <cellStyle name="Comma [00] 2" xfId="8634"/>
    <cellStyle name="Comma [00] 3" xfId="7707"/>
    <cellStyle name="Comma [2]" xfId="3955"/>
    <cellStyle name="Comma [2] 2" xfId="8635"/>
    <cellStyle name="Comma [2] 3" xfId="7708"/>
    <cellStyle name="Comma 0" xfId="3956"/>
    <cellStyle name="Comma 0 2" xfId="6573"/>
    <cellStyle name="Comma 0 2 2" xfId="9096"/>
    <cellStyle name="Comma 0 2 3" xfId="7710"/>
    <cellStyle name="Comma 0 3" xfId="6833"/>
    <cellStyle name="Comma 0 3 2" xfId="9206"/>
    <cellStyle name="Comma 0 3 3" xfId="7711"/>
    <cellStyle name="Comma 0 4" xfId="8636"/>
    <cellStyle name="Comma 0_01 Quarterly revenue" xfId="7709"/>
    <cellStyle name="Comma 2" xfId="30"/>
    <cellStyle name="Comma 2 2" xfId="3957"/>
    <cellStyle name="Comma 2 2 2" xfId="8637"/>
    <cellStyle name="Comma 2 2 3" xfId="7713"/>
    <cellStyle name="Comma 2_01 Quarterly revenue" xfId="7712"/>
    <cellStyle name="Comma 3" xfId="6993"/>
    <cellStyle name="Comma 3 10" xfId="7078"/>
    <cellStyle name="Comma 3 10 10" xfId="10321"/>
    <cellStyle name="Comma 3 10 10 2" xfId="11736"/>
    <cellStyle name="Comma 3 10 10 2 2" xfId="15936"/>
    <cellStyle name="Comma 3 10 10 2 2 2" xfId="28667"/>
    <cellStyle name="Comma 3 10 10 2 2 3" xfId="41268"/>
    <cellStyle name="Comma 3 10 10 2 3" xfId="20206"/>
    <cellStyle name="Comma 3 10 10 2 3 2" xfId="32868"/>
    <cellStyle name="Comma 3 10 10 2 3 3" xfId="45468"/>
    <cellStyle name="Comma 3 10 10 2 4" xfId="24467"/>
    <cellStyle name="Comma 3 10 10 2 5" xfId="37068"/>
    <cellStyle name="Comma 3 10 10 3" xfId="13136"/>
    <cellStyle name="Comma 3 10 10 3 2" xfId="17336"/>
    <cellStyle name="Comma 3 10 10 3 2 2" xfId="30067"/>
    <cellStyle name="Comma 3 10 10 3 2 3" xfId="42668"/>
    <cellStyle name="Comma 3 10 10 3 3" xfId="21606"/>
    <cellStyle name="Comma 3 10 10 3 3 2" xfId="34268"/>
    <cellStyle name="Comma 3 10 10 3 3 3" xfId="46868"/>
    <cellStyle name="Comma 3 10 10 3 4" xfId="25867"/>
    <cellStyle name="Comma 3 10 10 3 5" xfId="38468"/>
    <cellStyle name="Comma 3 10 10 4" xfId="14536"/>
    <cellStyle name="Comma 3 10 10 4 2" xfId="27267"/>
    <cellStyle name="Comma 3 10 10 4 3" xfId="39868"/>
    <cellStyle name="Comma 3 10 10 5" xfId="18806"/>
    <cellStyle name="Comma 3 10 10 5 2" xfId="31468"/>
    <cellStyle name="Comma 3 10 10 5 3" xfId="44068"/>
    <cellStyle name="Comma 3 10 10 6" xfId="23067"/>
    <cellStyle name="Comma 3 10 10 7" xfId="35668"/>
    <cellStyle name="Comma 3 10 11" xfId="10462"/>
    <cellStyle name="Comma 3 10 11 2" xfId="14676"/>
    <cellStyle name="Comma 3 10 11 2 2" xfId="27407"/>
    <cellStyle name="Comma 3 10 11 2 3" xfId="40008"/>
    <cellStyle name="Comma 3 10 11 3" xfId="18946"/>
    <cellStyle name="Comma 3 10 11 3 2" xfId="31608"/>
    <cellStyle name="Comma 3 10 11 3 3" xfId="44208"/>
    <cellStyle name="Comma 3 10 11 4" xfId="23207"/>
    <cellStyle name="Comma 3 10 11 5" xfId="35808"/>
    <cellStyle name="Comma 3 10 12" xfId="11876"/>
    <cellStyle name="Comma 3 10 12 2" xfId="16076"/>
    <cellStyle name="Comma 3 10 12 2 2" xfId="28807"/>
    <cellStyle name="Comma 3 10 12 2 3" xfId="41408"/>
    <cellStyle name="Comma 3 10 12 3" xfId="20346"/>
    <cellStyle name="Comma 3 10 12 3 2" xfId="33008"/>
    <cellStyle name="Comma 3 10 12 3 3" xfId="45608"/>
    <cellStyle name="Comma 3 10 12 4" xfId="24607"/>
    <cellStyle name="Comma 3 10 12 5" xfId="37208"/>
    <cellStyle name="Comma 3 10 13" xfId="13276"/>
    <cellStyle name="Comma 3 10 13 2" xfId="26007"/>
    <cellStyle name="Comma 3 10 13 3" xfId="38608"/>
    <cellStyle name="Comma 3 10 14" xfId="17546"/>
    <cellStyle name="Comma 3 10 14 2" xfId="30208"/>
    <cellStyle name="Comma 3 10 14 3" xfId="42808"/>
    <cellStyle name="Comma 3 10 15" xfId="21807"/>
    <cellStyle name="Comma 3 10 16" xfId="34408"/>
    <cellStyle name="Comma 3 10 2" xfId="7218"/>
    <cellStyle name="Comma 3 10 2 2" xfId="10602"/>
    <cellStyle name="Comma 3 10 2 2 2" xfId="14816"/>
    <cellStyle name="Comma 3 10 2 2 2 2" xfId="27547"/>
    <cellStyle name="Comma 3 10 2 2 2 3" xfId="40148"/>
    <cellStyle name="Comma 3 10 2 2 3" xfId="19086"/>
    <cellStyle name="Comma 3 10 2 2 3 2" xfId="31748"/>
    <cellStyle name="Comma 3 10 2 2 3 3" xfId="44348"/>
    <cellStyle name="Comma 3 10 2 2 4" xfId="23347"/>
    <cellStyle name="Comma 3 10 2 2 5" xfId="35948"/>
    <cellStyle name="Comma 3 10 2 3" xfId="12016"/>
    <cellStyle name="Comma 3 10 2 3 2" xfId="16216"/>
    <cellStyle name="Comma 3 10 2 3 2 2" xfId="28947"/>
    <cellStyle name="Comma 3 10 2 3 2 3" xfId="41548"/>
    <cellStyle name="Comma 3 10 2 3 3" xfId="20486"/>
    <cellStyle name="Comma 3 10 2 3 3 2" xfId="33148"/>
    <cellStyle name="Comma 3 10 2 3 3 3" xfId="45748"/>
    <cellStyle name="Comma 3 10 2 3 4" xfId="24747"/>
    <cellStyle name="Comma 3 10 2 3 5" xfId="37348"/>
    <cellStyle name="Comma 3 10 2 4" xfId="13416"/>
    <cellStyle name="Comma 3 10 2 4 2" xfId="26147"/>
    <cellStyle name="Comma 3 10 2 4 3" xfId="38748"/>
    <cellStyle name="Comma 3 10 2 5" xfId="17686"/>
    <cellStyle name="Comma 3 10 2 5 2" xfId="30348"/>
    <cellStyle name="Comma 3 10 2 5 3" xfId="42948"/>
    <cellStyle name="Comma 3 10 2 6" xfId="21947"/>
    <cellStyle name="Comma 3 10 2 7" xfId="34548"/>
    <cellStyle name="Comma 3 10 3" xfId="7358"/>
    <cellStyle name="Comma 3 10 3 2" xfId="10742"/>
    <cellStyle name="Comma 3 10 3 2 2" xfId="14956"/>
    <cellStyle name="Comma 3 10 3 2 2 2" xfId="27687"/>
    <cellStyle name="Comma 3 10 3 2 2 3" xfId="40288"/>
    <cellStyle name="Comma 3 10 3 2 3" xfId="19226"/>
    <cellStyle name="Comma 3 10 3 2 3 2" xfId="31888"/>
    <cellStyle name="Comma 3 10 3 2 3 3" xfId="44488"/>
    <cellStyle name="Comma 3 10 3 2 4" xfId="23487"/>
    <cellStyle name="Comma 3 10 3 2 5" xfId="36088"/>
    <cellStyle name="Comma 3 10 3 3" xfId="12156"/>
    <cellStyle name="Comma 3 10 3 3 2" xfId="16356"/>
    <cellStyle name="Comma 3 10 3 3 2 2" xfId="29087"/>
    <cellStyle name="Comma 3 10 3 3 2 3" xfId="41688"/>
    <cellStyle name="Comma 3 10 3 3 3" xfId="20626"/>
    <cellStyle name="Comma 3 10 3 3 3 2" xfId="33288"/>
    <cellStyle name="Comma 3 10 3 3 3 3" xfId="45888"/>
    <cellStyle name="Comma 3 10 3 3 4" xfId="24887"/>
    <cellStyle name="Comma 3 10 3 3 5" xfId="37488"/>
    <cellStyle name="Comma 3 10 3 4" xfId="13556"/>
    <cellStyle name="Comma 3 10 3 4 2" xfId="26287"/>
    <cellStyle name="Comma 3 10 3 4 3" xfId="38888"/>
    <cellStyle name="Comma 3 10 3 5" xfId="17826"/>
    <cellStyle name="Comma 3 10 3 5 2" xfId="30488"/>
    <cellStyle name="Comma 3 10 3 5 3" xfId="43088"/>
    <cellStyle name="Comma 3 10 3 6" xfId="22087"/>
    <cellStyle name="Comma 3 10 3 7" xfId="34688"/>
    <cellStyle name="Comma 3 10 4" xfId="9371"/>
    <cellStyle name="Comma 3 10 4 2" xfId="10889"/>
    <cellStyle name="Comma 3 10 4 2 2" xfId="15096"/>
    <cellStyle name="Comma 3 10 4 2 2 2" xfId="27827"/>
    <cellStyle name="Comma 3 10 4 2 2 3" xfId="40428"/>
    <cellStyle name="Comma 3 10 4 2 3" xfId="19366"/>
    <cellStyle name="Comma 3 10 4 2 3 2" xfId="32028"/>
    <cellStyle name="Comma 3 10 4 2 3 3" xfId="44628"/>
    <cellStyle name="Comma 3 10 4 2 4" xfId="23627"/>
    <cellStyle name="Comma 3 10 4 2 5" xfId="36228"/>
    <cellStyle name="Comma 3 10 4 3" xfId="12296"/>
    <cellStyle name="Comma 3 10 4 3 2" xfId="16496"/>
    <cellStyle name="Comma 3 10 4 3 2 2" xfId="29227"/>
    <cellStyle name="Comma 3 10 4 3 2 3" xfId="41828"/>
    <cellStyle name="Comma 3 10 4 3 3" xfId="20766"/>
    <cellStyle name="Comma 3 10 4 3 3 2" xfId="33428"/>
    <cellStyle name="Comma 3 10 4 3 3 3" xfId="46028"/>
    <cellStyle name="Comma 3 10 4 3 4" xfId="25027"/>
    <cellStyle name="Comma 3 10 4 3 5" xfId="37628"/>
    <cellStyle name="Comma 3 10 4 4" xfId="13696"/>
    <cellStyle name="Comma 3 10 4 4 2" xfId="26427"/>
    <cellStyle name="Comma 3 10 4 4 3" xfId="39028"/>
    <cellStyle name="Comma 3 10 4 5" xfId="17966"/>
    <cellStyle name="Comma 3 10 4 5 2" xfId="30628"/>
    <cellStyle name="Comma 3 10 4 5 3" xfId="43228"/>
    <cellStyle name="Comma 3 10 4 6" xfId="22227"/>
    <cellStyle name="Comma 3 10 4 7" xfId="34828"/>
    <cellStyle name="Comma 3 10 5" xfId="9567"/>
    <cellStyle name="Comma 3 10 5 2" xfId="11033"/>
    <cellStyle name="Comma 3 10 5 2 2" xfId="15236"/>
    <cellStyle name="Comma 3 10 5 2 2 2" xfId="27967"/>
    <cellStyle name="Comma 3 10 5 2 2 3" xfId="40568"/>
    <cellStyle name="Comma 3 10 5 2 3" xfId="19506"/>
    <cellStyle name="Comma 3 10 5 2 3 2" xfId="32168"/>
    <cellStyle name="Comma 3 10 5 2 3 3" xfId="44768"/>
    <cellStyle name="Comma 3 10 5 2 4" xfId="23767"/>
    <cellStyle name="Comma 3 10 5 2 5" xfId="36368"/>
    <cellStyle name="Comma 3 10 5 3" xfId="12436"/>
    <cellStyle name="Comma 3 10 5 3 2" xfId="16636"/>
    <cellStyle name="Comma 3 10 5 3 2 2" xfId="29367"/>
    <cellStyle name="Comma 3 10 5 3 2 3" xfId="41968"/>
    <cellStyle name="Comma 3 10 5 3 3" xfId="20906"/>
    <cellStyle name="Comma 3 10 5 3 3 2" xfId="33568"/>
    <cellStyle name="Comma 3 10 5 3 3 3" xfId="46168"/>
    <cellStyle name="Comma 3 10 5 3 4" xfId="25167"/>
    <cellStyle name="Comma 3 10 5 3 5" xfId="37768"/>
    <cellStyle name="Comma 3 10 5 4" xfId="13836"/>
    <cellStyle name="Comma 3 10 5 4 2" xfId="26567"/>
    <cellStyle name="Comma 3 10 5 4 3" xfId="39168"/>
    <cellStyle name="Comma 3 10 5 5" xfId="18106"/>
    <cellStyle name="Comma 3 10 5 5 2" xfId="30768"/>
    <cellStyle name="Comma 3 10 5 5 3" xfId="43368"/>
    <cellStyle name="Comma 3 10 5 6" xfId="22367"/>
    <cellStyle name="Comma 3 10 5 7" xfId="34968"/>
    <cellStyle name="Comma 3 10 6" xfId="9707"/>
    <cellStyle name="Comma 3 10 6 2" xfId="11173"/>
    <cellStyle name="Comma 3 10 6 2 2" xfId="15376"/>
    <cellStyle name="Comma 3 10 6 2 2 2" xfId="28107"/>
    <cellStyle name="Comma 3 10 6 2 2 3" xfId="40708"/>
    <cellStyle name="Comma 3 10 6 2 3" xfId="19646"/>
    <cellStyle name="Comma 3 10 6 2 3 2" xfId="32308"/>
    <cellStyle name="Comma 3 10 6 2 3 3" xfId="44908"/>
    <cellStyle name="Comma 3 10 6 2 4" xfId="23907"/>
    <cellStyle name="Comma 3 10 6 2 5" xfId="36508"/>
    <cellStyle name="Comma 3 10 6 3" xfId="12576"/>
    <cellStyle name="Comma 3 10 6 3 2" xfId="16776"/>
    <cellStyle name="Comma 3 10 6 3 2 2" xfId="29507"/>
    <cellStyle name="Comma 3 10 6 3 2 3" xfId="42108"/>
    <cellStyle name="Comma 3 10 6 3 3" xfId="21046"/>
    <cellStyle name="Comma 3 10 6 3 3 2" xfId="33708"/>
    <cellStyle name="Comma 3 10 6 3 3 3" xfId="46308"/>
    <cellStyle name="Comma 3 10 6 3 4" xfId="25307"/>
    <cellStyle name="Comma 3 10 6 3 5" xfId="37908"/>
    <cellStyle name="Comma 3 10 6 4" xfId="13976"/>
    <cellStyle name="Comma 3 10 6 4 2" xfId="26707"/>
    <cellStyle name="Comma 3 10 6 4 3" xfId="39308"/>
    <cellStyle name="Comma 3 10 6 5" xfId="18246"/>
    <cellStyle name="Comma 3 10 6 5 2" xfId="30908"/>
    <cellStyle name="Comma 3 10 6 5 3" xfId="43508"/>
    <cellStyle name="Comma 3 10 6 6" xfId="22507"/>
    <cellStyle name="Comma 3 10 6 7" xfId="35108"/>
    <cellStyle name="Comma 3 10 7" xfId="9847"/>
    <cellStyle name="Comma 3 10 7 2" xfId="11313"/>
    <cellStyle name="Comma 3 10 7 2 2" xfId="15516"/>
    <cellStyle name="Comma 3 10 7 2 2 2" xfId="28247"/>
    <cellStyle name="Comma 3 10 7 2 2 3" xfId="40848"/>
    <cellStyle name="Comma 3 10 7 2 3" xfId="19786"/>
    <cellStyle name="Comma 3 10 7 2 3 2" xfId="32448"/>
    <cellStyle name="Comma 3 10 7 2 3 3" xfId="45048"/>
    <cellStyle name="Comma 3 10 7 2 4" xfId="24047"/>
    <cellStyle name="Comma 3 10 7 2 5" xfId="36648"/>
    <cellStyle name="Comma 3 10 7 3" xfId="12716"/>
    <cellStyle name="Comma 3 10 7 3 2" xfId="16916"/>
    <cellStyle name="Comma 3 10 7 3 2 2" xfId="29647"/>
    <cellStyle name="Comma 3 10 7 3 2 3" xfId="42248"/>
    <cellStyle name="Comma 3 10 7 3 3" xfId="21186"/>
    <cellStyle name="Comma 3 10 7 3 3 2" xfId="33848"/>
    <cellStyle name="Comma 3 10 7 3 3 3" xfId="46448"/>
    <cellStyle name="Comma 3 10 7 3 4" xfId="25447"/>
    <cellStyle name="Comma 3 10 7 3 5" xfId="38048"/>
    <cellStyle name="Comma 3 10 7 4" xfId="14116"/>
    <cellStyle name="Comma 3 10 7 4 2" xfId="26847"/>
    <cellStyle name="Comma 3 10 7 4 3" xfId="39448"/>
    <cellStyle name="Comma 3 10 7 5" xfId="18386"/>
    <cellStyle name="Comma 3 10 7 5 2" xfId="31048"/>
    <cellStyle name="Comma 3 10 7 5 3" xfId="43648"/>
    <cellStyle name="Comma 3 10 7 6" xfId="22647"/>
    <cellStyle name="Comma 3 10 7 7" xfId="35248"/>
    <cellStyle name="Comma 3 10 8" xfId="9987"/>
    <cellStyle name="Comma 3 10 8 2" xfId="11453"/>
    <cellStyle name="Comma 3 10 8 2 2" xfId="15656"/>
    <cellStyle name="Comma 3 10 8 2 2 2" xfId="28387"/>
    <cellStyle name="Comma 3 10 8 2 2 3" xfId="40988"/>
    <cellStyle name="Comma 3 10 8 2 3" xfId="19926"/>
    <cellStyle name="Comma 3 10 8 2 3 2" xfId="32588"/>
    <cellStyle name="Comma 3 10 8 2 3 3" xfId="45188"/>
    <cellStyle name="Comma 3 10 8 2 4" xfId="24187"/>
    <cellStyle name="Comma 3 10 8 2 5" xfId="36788"/>
    <cellStyle name="Comma 3 10 8 3" xfId="12856"/>
    <cellStyle name="Comma 3 10 8 3 2" xfId="17056"/>
    <cellStyle name="Comma 3 10 8 3 2 2" xfId="29787"/>
    <cellStyle name="Comma 3 10 8 3 2 3" xfId="42388"/>
    <cellStyle name="Comma 3 10 8 3 3" xfId="21326"/>
    <cellStyle name="Comma 3 10 8 3 3 2" xfId="33988"/>
    <cellStyle name="Comma 3 10 8 3 3 3" xfId="46588"/>
    <cellStyle name="Comma 3 10 8 3 4" xfId="25587"/>
    <cellStyle name="Comma 3 10 8 3 5" xfId="38188"/>
    <cellStyle name="Comma 3 10 8 4" xfId="14256"/>
    <cellStyle name="Comma 3 10 8 4 2" xfId="26987"/>
    <cellStyle name="Comma 3 10 8 4 3" xfId="39588"/>
    <cellStyle name="Comma 3 10 8 5" xfId="18526"/>
    <cellStyle name="Comma 3 10 8 5 2" xfId="31188"/>
    <cellStyle name="Comma 3 10 8 5 3" xfId="43788"/>
    <cellStyle name="Comma 3 10 8 6" xfId="22787"/>
    <cellStyle name="Comma 3 10 8 7" xfId="35388"/>
    <cellStyle name="Comma 3 10 9" xfId="10181"/>
    <cellStyle name="Comma 3 10 9 2" xfId="11596"/>
    <cellStyle name="Comma 3 10 9 2 2" xfId="15796"/>
    <cellStyle name="Comma 3 10 9 2 2 2" xfId="28527"/>
    <cellStyle name="Comma 3 10 9 2 2 3" xfId="41128"/>
    <cellStyle name="Comma 3 10 9 2 3" xfId="20066"/>
    <cellStyle name="Comma 3 10 9 2 3 2" xfId="32728"/>
    <cellStyle name="Comma 3 10 9 2 3 3" xfId="45328"/>
    <cellStyle name="Comma 3 10 9 2 4" xfId="24327"/>
    <cellStyle name="Comma 3 10 9 2 5" xfId="36928"/>
    <cellStyle name="Comma 3 10 9 3" xfId="12996"/>
    <cellStyle name="Comma 3 10 9 3 2" xfId="17196"/>
    <cellStyle name="Comma 3 10 9 3 2 2" xfId="29927"/>
    <cellStyle name="Comma 3 10 9 3 2 3" xfId="42528"/>
    <cellStyle name="Comma 3 10 9 3 3" xfId="21466"/>
    <cellStyle name="Comma 3 10 9 3 3 2" xfId="34128"/>
    <cellStyle name="Comma 3 10 9 3 3 3" xfId="46728"/>
    <cellStyle name="Comma 3 10 9 3 4" xfId="25727"/>
    <cellStyle name="Comma 3 10 9 3 5" xfId="38328"/>
    <cellStyle name="Comma 3 10 9 4" xfId="14396"/>
    <cellStyle name="Comma 3 10 9 4 2" xfId="27127"/>
    <cellStyle name="Comma 3 10 9 4 3" xfId="39728"/>
    <cellStyle name="Comma 3 10 9 5" xfId="18666"/>
    <cellStyle name="Comma 3 10 9 5 2" xfId="31328"/>
    <cellStyle name="Comma 3 10 9 5 3" xfId="43928"/>
    <cellStyle name="Comma 3 10 9 6" xfId="22927"/>
    <cellStyle name="Comma 3 10 9 7" xfId="35528"/>
    <cellStyle name="Comma 3 11" xfId="7098"/>
    <cellStyle name="Comma 3 11 10" xfId="10341"/>
    <cellStyle name="Comma 3 11 10 2" xfId="11756"/>
    <cellStyle name="Comma 3 11 10 2 2" xfId="15956"/>
    <cellStyle name="Comma 3 11 10 2 2 2" xfId="28687"/>
    <cellStyle name="Comma 3 11 10 2 2 3" xfId="41288"/>
    <cellStyle name="Comma 3 11 10 2 3" xfId="20226"/>
    <cellStyle name="Comma 3 11 10 2 3 2" xfId="32888"/>
    <cellStyle name="Comma 3 11 10 2 3 3" xfId="45488"/>
    <cellStyle name="Comma 3 11 10 2 4" xfId="24487"/>
    <cellStyle name="Comma 3 11 10 2 5" xfId="37088"/>
    <cellStyle name="Comma 3 11 10 3" xfId="13156"/>
    <cellStyle name="Comma 3 11 10 3 2" xfId="17356"/>
    <cellStyle name="Comma 3 11 10 3 2 2" xfId="30087"/>
    <cellStyle name="Comma 3 11 10 3 2 3" xfId="42688"/>
    <cellStyle name="Comma 3 11 10 3 3" xfId="21626"/>
    <cellStyle name="Comma 3 11 10 3 3 2" xfId="34288"/>
    <cellStyle name="Comma 3 11 10 3 3 3" xfId="46888"/>
    <cellStyle name="Comma 3 11 10 3 4" xfId="25887"/>
    <cellStyle name="Comma 3 11 10 3 5" xfId="38488"/>
    <cellStyle name="Comma 3 11 10 4" xfId="14556"/>
    <cellStyle name="Comma 3 11 10 4 2" xfId="27287"/>
    <cellStyle name="Comma 3 11 10 4 3" xfId="39888"/>
    <cellStyle name="Comma 3 11 10 5" xfId="18826"/>
    <cellStyle name="Comma 3 11 10 5 2" xfId="31488"/>
    <cellStyle name="Comma 3 11 10 5 3" xfId="44088"/>
    <cellStyle name="Comma 3 11 10 6" xfId="23087"/>
    <cellStyle name="Comma 3 11 10 7" xfId="35688"/>
    <cellStyle name="Comma 3 11 11" xfId="10482"/>
    <cellStyle name="Comma 3 11 11 2" xfId="14696"/>
    <cellStyle name="Comma 3 11 11 2 2" xfId="27427"/>
    <cellStyle name="Comma 3 11 11 2 3" xfId="40028"/>
    <cellStyle name="Comma 3 11 11 3" xfId="18966"/>
    <cellStyle name="Comma 3 11 11 3 2" xfId="31628"/>
    <cellStyle name="Comma 3 11 11 3 3" xfId="44228"/>
    <cellStyle name="Comma 3 11 11 4" xfId="23227"/>
    <cellStyle name="Comma 3 11 11 5" xfId="35828"/>
    <cellStyle name="Comma 3 11 12" xfId="11896"/>
    <cellStyle name="Comma 3 11 12 2" xfId="16096"/>
    <cellStyle name="Comma 3 11 12 2 2" xfId="28827"/>
    <cellStyle name="Comma 3 11 12 2 3" xfId="41428"/>
    <cellStyle name="Comma 3 11 12 3" xfId="20366"/>
    <cellStyle name="Comma 3 11 12 3 2" xfId="33028"/>
    <cellStyle name="Comma 3 11 12 3 3" xfId="45628"/>
    <cellStyle name="Comma 3 11 12 4" xfId="24627"/>
    <cellStyle name="Comma 3 11 12 5" xfId="37228"/>
    <cellStyle name="Comma 3 11 13" xfId="13296"/>
    <cellStyle name="Comma 3 11 13 2" xfId="26027"/>
    <cellStyle name="Comma 3 11 13 3" xfId="38628"/>
    <cellStyle name="Comma 3 11 14" xfId="17566"/>
    <cellStyle name="Comma 3 11 14 2" xfId="30228"/>
    <cellStyle name="Comma 3 11 14 3" xfId="42828"/>
    <cellStyle name="Comma 3 11 15" xfId="21827"/>
    <cellStyle name="Comma 3 11 16" xfId="34428"/>
    <cellStyle name="Comma 3 11 2" xfId="7238"/>
    <cellStyle name="Comma 3 11 2 2" xfId="10622"/>
    <cellStyle name="Comma 3 11 2 2 2" xfId="14836"/>
    <cellStyle name="Comma 3 11 2 2 2 2" xfId="27567"/>
    <cellStyle name="Comma 3 11 2 2 2 3" xfId="40168"/>
    <cellStyle name="Comma 3 11 2 2 3" xfId="19106"/>
    <cellStyle name="Comma 3 11 2 2 3 2" xfId="31768"/>
    <cellStyle name="Comma 3 11 2 2 3 3" xfId="44368"/>
    <cellStyle name="Comma 3 11 2 2 4" xfId="23367"/>
    <cellStyle name="Comma 3 11 2 2 5" xfId="35968"/>
    <cellStyle name="Comma 3 11 2 3" xfId="12036"/>
    <cellStyle name="Comma 3 11 2 3 2" xfId="16236"/>
    <cellStyle name="Comma 3 11 2 3 2 2" xfId="28967"/>
    <cellStyle name="Comma 3 11 2 3 2 3" xfId="41568"/>
    <cellStyle name="Comma 3 11 2 3 3" xfId="20506"/>
    <cellStyle name="Comma 3 11 2 3 3 2" xfId="33168"/>
    <cellStyle name="Comma 3 11 2 3 3 3" xfId="45768"/>
    <cellStyle name="Comma 3 11 2 3 4" xfId="24767"/>
    <cellStyle name="Comma 3 11 2 3 5" xfId="37368"/>
    <cellStyle name="Comma 3 11 2 4" xfId="13436"/>
    <cellStyle name="Comma 3 11 2 4 2" xfId="26167"/>
    <cellStyle name="Comma 3 11 2 4 3" xfId="38768"/>
    <cellStyle name="Comma 3 11 2 5" xfId="17706"/>
    <cellStyle name="Comma 3 11 2 5 2" xfId="30368"/>
    <cellStyle name="Comma 3 11 2 5 3" xfId="42968"/>
    <cellStyle name="Comma 3 11 2 6" xfId="21967"/>
    <cellStyle name="Comma 3 11 2 7" xfId="34568"/>
    <cellStyle name="Comma 3 11 3" xfId="7378"/>
    <cellStyle name="Comma 3 11 3 2" xfId="10762"/>
    <cellStyle name="Comma 3 11 3 2 2" xfId="14976"/>
    <cellStyle name="Comma 3 11 3 2 2 2" xfId="27707"/>
    <cellStyle name="Comma 3 11 3 2 2 3" xfId="40308"/>
    <cellStyle name="Comma 3 11 3 2 3" xfId="19246"/>
    <cellStyle name="Comma 3 11 3 2 3 2" xfId="31908"/>
    <cellStyle name="Comma 3 11 3 2 3 3" xfId="44508"/>
    <cellStyle name="Comma 3 11 3 2 4" xfId="23507"/>
    <cellStyle name="Comma 3 11 3 2 5" xfId="36108"/>
    <cellStyle name="Comma 3 11 3 3" xfId="12176"/>
    <cellStyle name="Comma 3 11 3 3 2" xfId="16376"/>
    <cellStyle name="Comma 3 11 3 3 2 2" xfId="29107"/>
    <cellStyle name="Comma 3 11 3 3 2 3" xfId="41708"/>
    <cellStyle name="Comma 3 11 3 3 3" xfId="20646"/>
    <cellStyle name="Comma 3 11 3 3 3 2" xfId="33308"/>
    <cellStyle name="Comma 3 11 3 3 3 3" xfId="45908"/>
    <cellStyle name="Comma 3 11 3 3 4" xfId="24907"/>
    <cellStyle name="Comma 3 11 3 3 5" xfId="37508"/>
    <cellStyle name="Comma 3 11 3 4" xfId="13576"/>
    <cellStyle name="Comma 3 11 3 4 2" xfId="26307"/>
    <cellStyle name="Comma 3 11 3 4 3" xfId="38908"/>
    <cellStyle name="Comma 3 11 3 5" xfId="17846"/>
    <cellStyle name="Comma 3 11 3 5 2" xfId="30508"/>
    <cellStyle name="Comma 3 11 3 5 3" xfId="43108"/>
    <cellStyle name="Comma 3 11 3 6" xfId="22107"/>
    <cellStyle name="Comma 3 11 3 7" xfId="34708"/>
    <cellStyle name="Comma 3 11 4" xfId="9391"/>
    <cellStyle name="Comma 3 11 4 2" xfId="10909"/>
    <cellStyle name="Comma 3 11 4 2 2" xfId="15116"/>
    <cellStyle name="Comma 3 11 4 2 2 2" xfId="27847"/>
    <cellStyle name="Comma 3 11 4 2 2 3" xfId="40448"/>
    <cellStyle name="Comma 3 11 4 2 3" xfId="19386"/>
    <cellStyle name="Comma 3 11 4 2 3 2" xfId="32048"/>
    <cellStyle name="Comma 3 11 4 2 3 3" xfId="44648"/>
    <cellStyle name="Comma 3 11 4 2 4" xfId="23647"/>
    <cellStyle name="Comma 3 11 4 2 5" xfId="36248"/>
    <cellStyle name="Comma 3 11 4 3" xfId="12316"/>
    <cellStyle name="Comma 3 11 4 3 2" xfId="16516"/>
    <cellStyle name="Comma 3 11 4 3 2 2" xfId="29247"/>
    <cellStyle name="Comma 3 11 4 3 2 3" xfId="41848"/>
    <cellStyle name="Comma 3 11 4 3 3" xfId="20786"/>
    <cellStyle name="Comma 3 11 4 3 3 2" xfId="33448"/>
    <cellStyle name="Comma 3 11 4 3 3 3" xfId="46048"/>
    <cellStyle name="Comma 3 11 4 3 4" xfId="25047"/>
    <cellStyle name="Comma 3 11 4 3 5" xfId="37648"/>
    <cellStyle name="Comma 3 11 4 4" xfId="13716"/>
    <cellStyle name="Comma 3 11 4 4 2" xfId="26447"/>
    <cellStyle name="Comma 3 11 4 4 3" xfId="39048"/>
    <cellStyle name="Comma 3 11 4 5" xfId="17986"/>
    <cellStyle name="Comma 3 11 4 5 2" xfId="30648"/>
    <cellStyle name="Comma 3 11 4 5 3" xfId="43248"/>
    <cellStyle name="Comma 3 11 4 6" xfId="22247"/>
    <cellStyle name="Comma 3 11 4 7" xfId="34848"/>
    <cellStyle name="Comma 3 11 5" xfId="9587"/>
    <cellStyle name="Comma 3 11 5 2" xfId="11053"/>
    <cellStyle name="Comma 3 11 5 2 2" xfId="15256"/>
    <cellStyle name="Comma 3 11 5 2 2 2" xfId="27987"/>
    <cellStyle name="Comma 3 11 5 2 2 3" xfId="40588"/>
    <cellStyle name="Comma 3 11 5 2 3" xfId="19526"/>
    <cellStyle name="Comma 3 11 5 2 3 2" xfId="32188"/>
    <cellStyle name="Comma 3 11 5 2 3 3" xfId="44788"/>
    <cellStyle name="Comma 3 11 5 2 4" xfId="23787"/>
    <cellStyle name="Comma 3 11 5 2 5" xfId="36388"/>
    <cellStyle name="Comma 3 11 5 3" xfId="12456"/>
    <cellStyle name="Comma 3 11 5 3 2" xfId="16656"/>
    <cellStyle name="Comma 3 11 5 3 2 2" xfId="29387"/>
    <cellStyle name="Comma 3 11 5 3 2 3" xfId="41988"/>
    <cellStyle name="Comma 3 11 5 3 3" xfId="20926"/>
    <cellStyle name="Comma 3 11 5 3 3 2" xfId="33588"/>
    <cellStyle name="Comma 3 11 5 3 3 3" xfId="46188"/>
    <cellStyle name="Comma 3 11 5 3 4" xfId="25187"/>
    <cellStyle name="Comma 3 11 5 3 5" xfId="37788"/>
    <cellStyle name="Comma 3 11 5 4" xfId="13856"/>
    <cellStyle name="Comma 3 11 5 4 2" xfId="26587"/>
    <cellStyle name="Comma 3 11 5 4 3" xfId="39188"/>
    <cellStyle name="Comma 3 11 5 5" xfId="18126"/>
    <cellStyle name="Comma 3 11 5 5 2" xfId="30788"/>
    <cellStyle name="Comma 3 11 5 5 3" xfId="43388"/>
    <cellStyle name="Comma 3 11 5 6" xfId="22387"/>
    <cellStyle name="Comma 3 11 5 7" xfId="34988"/>
    <cellStyle name="Comma 3 11 6" xfId="9727"/>
    <cellStyle name="Comma 3 11 6 2" xfId="11193"/>
    <cellStyle name="Comma 3 11 6 2 2" xfId="15396"/>
    <cellStyle name="Comma 3 11 6 2 2 2" xfId="28127"/>
    <cellStyle name="Comma 3 11 6 2 2 3" xfId="40728"/>
    <cellStyle name="Comma 3 11 6 2 3" xfId="19666"/>
    <cellStyle name="Comma 3 11 6 2 3 2" xfId="32328"/>
    <cellStyle name="Comma 3 11 6 2 3 3" xfId="44928"/>
    <cellStyle name="Comma 3 11 6 2 4" xfId="23927"/>
    <cellStyle name="Comma 3 11 6 2 5" xfId="36528"/>
    <cellStyle name="Comma 3 11 6 3" xfId="12596"/>
    <cellStyle name="Comma 3 11 6 3 2" xfId="16796"/>
    <cellStyle name="Comma 3 11 6 3 2 2" xfId="29527"/>
    <cellStyle name="Comma 3 11 6 3 2 3" xfId="42128"/>
    <cellStyle name="Comma 3 11 6 3 3" xfId="21066"/>
    <cellStyle name="Comma 3 11 6 3 3 2" xfId="33728"/>
    <cellStyle name="Comma 3 11 6 3 3 3" xfId="46328"/>
    <cellStyle name="Comma 3 11 6 3 4" xfId="25327"/>
    <cellStyle name="Comma 3 11 6 3 5" xfId="37928"/>
    <cellStyle name="Comma 3 11 6 4" xfId="13996"/>
    <cellStyle name="Comma 3 11 6 4 2" xfId="26727"/>
    <cellStyle name="Comma 3 11 6 4 3" xfId="39328"/>
    <cellStyle name="Comma 3 11 6 5" xfId="18266"/>
    <cellStyle name="Comma 3 11 6 5 2" xfId="30928"/>
    <cellStyle name="Comma 3 11 6 5 3" xfId="43528"/>
    <cellStyle name="Comma 3 11 6 6" xfId="22527"/>
    <cellStyle name="Comma 3 11 6 7" xfId="35128"/>
    <cellStyle name="Comma 3 11 7" xfId="9867"/>
    <cellStyle name="Comma 3 11 7 2" xfId="11333"/>
    <cellStyle name="Comma 3 11 7 2 2" xfId="15536"/>
    <cellStyle name="Comma 3 11 7 2 2 2" xfId="28267"/>
    <cellStyle name="Comma 3 11 7 2 2 3" xfId="40868"/>
    <cellStyle name="Comma 3 11 7 2 3" xfId="19806"/>
    <cellStyle name="Comma 3 11 7 2 3 2" xfId="32468"/>
    <cellStyle name="Comma 3 11 7 2 3 3" xfId="45068"/>
    <cellStyle name="Comma 3 11 7 2 4" xfId="24067"/>
    <cellStyle name="Comma 3 11 7 2 5" xfId="36668"/>
    <cellStyle name="Comma 3 11 7 3" xfId="12736"/>
    <cellStyle name="Comma 3 11 7 3 2" xfId="16936"/>
    <cellStyle name="Comma 3 11 7 3 2 2" xfId="29667"/>
    <cellStyle name="Comma 3 11 7 3 2 3" xfId="42268"/>
    <cellStyle name="Comma 3 11 7 3 3" xfId="21206"/>
    <cellStyle name="Comma 3 11 7 3 3 2" xfId="33868"/>
    <cellStyle name="Comma 3 11 7 3 3 3" xfId="46468"/>
    <cellStyle name="Comma 3 11 7 3 4" xfId="25467"/>
    <cellStyle name="Comma 3 11 7 3 5" xfId="38068"/>
    <cellStyle name="Comma 3 11 7 4" xfId="14136"/>
    <cellStyle name="Comma 3 11 7 4 2" xfId="26867"/>
    <cellStyle name="Comma 3 11 7 4 3" xfId="39468"/>
    <cellStyle name="Comma 3 11 7 5" xfId="18406"/>
    <cellStyle name="Comma 3 11 7 5 2" xfId="31068"/>
    <cellStyle name="Comma 3 11 7 5 3" xfId="43668"/>
    <cellStyle name="Comma 3 11 7 6" xfId="22667"/>
    <cellStyle name="Comma 3 11 7 7" xfId="35268"/>
    <cellStyle name="Comma 3 11 8" xfId="10007"/>
    <cellStyle name="Comma 3 11 8 2" xfId="11473"/>
    <cellStyle name="Comma 3 11 8 2 2" xfId="15676"/>
    <cellStyle name="Comma 3 11 8 2 2 2" xfId="28407"/>
    <cellStyle name="Comma 3 11 8 2 2 3" xfId="41008"/>
    <cellStyle name="Comma 3 11 8 2 3" xfId="19946"/>
    <cellStyle name="Comma 3 11 8 2 3 2" xfId="32608"/>
    <cellStyle name="Comma 3 11 8 2 3 3" xfId="45208"/>
    <cellStyle name="Comma 3 11 8 2 4" xfId="24207"/>
    <cellStyle name="Comma 3 11 8 2 5" xfId="36808"/>
    <cellStyle name="Comma 3 11 8 3" xfId="12876"/>
    <cellStyle name="Comma 3 11 8 3 2" xfId="17076"/>
    <cellStyle name="Comma 3 11 8 3 2 2" xfId="29807"/>
    <cellStyle name="Comma 3 11 8 3 2 3" xfId="42408"/>
    <cellStyle name="Comma 3 11 8 3 3" xfId="21346"/>
    <cellStyle name="Comma 3 11 8 3 3 2" xfId="34008"/>
    <cellStyle name="Comma 3 11 8 3 3 3" xfId="46608"/>
    <cellStyle name="Comma 3 11 8 3 4" xfId="25607"/>
    <cellStyle name="Comma 3 11 8 3 5" xfId="38208"/>
    <cellStyle name="Comma 3 11 8 4" xfId="14276"/>
    <cellStyle name="Comma 3 11 8 4 2" xfId="27007"/>
    <cellStyle name="Comma 3 11 8 4 3" xfId="39608"/>
    <cellStyle name="Comma 3 11 8 5" xfId="18546"/>
    <cellStyle name="Comma 3 11 8 5 2" xfId="31208"/>
    <cellStyle name="Comma 3 11 8 5 3" xfId="43808"/>
    <cellStyle name="Comma 3 11 8 6" xfId="22807"/>
    <cellStyle name="Comma 3 11 8 7" xfId="35408"/>
    <cellStyle name="Comma 3 11 9" xfId="10201"/>
    <cellStyle name="Comma 3 11 9 2" xfId="11616"/>
    <cellStyle name="Comma 3 11 9 2 2" xfId="15816"/>
    <cellStyle name="Comma 3 11 9 2 2 2" xfId="28547"/>
    <cellStyle name="Comma 3 11 9 2 2 3" xfId="41148"/>
    <cellStyle name="Comma 3 11 9 2 3" xfId="20086"/>
    <cellStyle name="Comma 3 11 9 2 3 2" xfId="32748"/>
    <cellStyle name="Comma 3 11 9 2 3 3" xfId="45348"/>
    <cellStyle name="Comma 3 11 9 2 4" xfId="24347"/>
    <cellStyle name="Comma 3 11 9 2 5" xfId="36948"/>
    <cellStyle name="Comma 3 11 9 3" xfId="13016"/>
    <cellStyle name="Comma 3 11 9 3 2" xfId="17216"/>
    <cellStyle name="Comma 3 11 9 3 2 2" xfId="29947"/>
    <cellStyle name="Comma 3 11 9 3 2 3" xfId="42548"/>
    <cellStyle name="Comma 3 11 9 3 3" xfId="21486"/>
    <cellStyle name="Comma 3 11 9 3 3 2" xfId="34148"/>
    <cellStyle name="Comma 3 11 9 3 3 3" xfId="46748"/>
    <cellStyle name="Comma 3 11 9 3 4" xfId="25747"/>
    <cellStyle name="Comma 3 11 9 3 5" xfId="38348"/>
    <cellStyle name="Comma 3 11 9 4" xfId="14416"/>
    <cellStyle name="Comma 3 11 9 4 2" xfId="27147"/>
    <cellStyle name="Comma 3 11 9 4 3" xfId="39748"/>
    <cellStyle name="Comma 3 11 9 5" xfId="18686"/>
    <cellStyle name="Comma 3 11 9 5 2" xfId="31348"/>
    <cellStyle name="Comma 3 11 9 5 3" xfId="43948"/>
    <cellStyle name="Comma 3 11 9 6" xfId="22947"/>
    <cellStyle name="Comma 3 11 9 7" xfId="35548"/>
    <cellStyle name="Comma 3 12" xfId="7118"/>
    <cellStyle name="Comma 3 12 10" xfId="10361"/>
    <cellStyle name="Comma 3 12 10 2" xfId="11776"/>
    <cellStyle name="Comma 3 12 10 2 2" xfId="15976"/>
    <cellStyle name="Comma 3 12 10 2 2 2" xfId="28707"/>
    <cellStyle name="Comma 3 12 10 2 2 3" xfId="41308"/>
    <cellStyle name="Comma 3 12 10 2 3" xfId="20246"/>
    <cellStyle name="Comma 3 12 10 2 3 2" xfId="32908"/>
    <cellStyle name="Comma 3 12 10 2 3 3" xfId="45508"/>
    <cellStyle name="Comma 3 12 10 2 4" xfId="24507"/>
    <cellStyle name="Comma 3 12 10 2 5" xfId="37108"/>
    <cellStyle name="Comma 3 12 10 3" xfId="13176"/>
    <cellStyle name="Comma 3 12 10 3 2" xfId="17376"/>
    <cellStyle name="Comma 3 12 10 3 2 2" xfId="30107"/>
    <cellStyle name="Comma 3 12 10 3 2 3" xfId="42708"/>
    <cellStyle name="Comma 3 12 10 3 3" xfId="21646"/>
    <cellStyle name="Comma 3 12 10 3 3 2" xfId="34308"/>
    <cellStyle name="Comma 3 12 10 3 3 3" xfId="46908"/>
    <cellStyle name="Comma 3 12 10 3 4" xfId="25907"/>
    <cellStyle name="Comma 3 12 10 3 5" xfId="38508"/>
    <cellStyle name="Comma 3 12 10 4" xfId="14576"/>
    <cellStyle name="Comma 3 12 10 4 2" xfId="27307"/>
    <cellStyle name="Comma 3 12 10 4 3" xfId="39908"/>
    <cellStyle name="Comma 3 12 10 5" xfId="18846"/>
    <cellStyle name="Comma 3 12 10 5 2" xfId="31508"/>
    <cellStyle name="Comma 3 12 10 5 3" xfId="44108"/>
    <cellStyle name="Comma 3 12 10 6" xfId="23107"/>
    <cellStyle name="Comma 3 12 10 7" xfId="35708"/>
    <cellStyle name="Comma 3 12 11" xfId="10502"/>
    <cellStyle name="Comma 3 12 11 2" xfId="14716"/>
    <cellStyle name="Comma 3 12 11 2 2" xfId="27447"/>
    <cellStyle name="Comma 3 12 11 2 3" xfId="40048"/>
    <cellStyle name="Comma 3 12 11 3" xfId="18986"/>
    <cellStyle name="Comma 3 12 11 3 2" xfId="31648"/>
    <cellStyle name="Comma 3 12 11 3 3" xfId="44248"/>
    <cellStyle name="Comma 3 12 11 4" xfId="23247"/>
    <cellStyle name="Comma 3 12 11 5" xfId="35848"/>
    <cellStyle name="Comma 3 12 12" xfId="11916"/>
    <cellStyle name="Comma 3 12 12 2" xfId="16116"/>
    <cellStyle name="Comma 3 12 12 2 2" xfId="28847"/>
    <cellStyle name="Comma 3 12 12 2 3" xfId="41448"/>
    <cellStyle name="Comma 3 12 12 3" xfId="20386"/>
    <cellStyle name="Comma 3 12 12 3 2" xfId="33048"/>
    <cellStyle name="Comma 3 12 12 3 3" xfId="45648"/>
    <cellStyle name="Comma 3 12 12 4" xfId="24647"/>
    <cellStyle name="Comma 3 12 12 5" xfId="37248"/>
    <cellStyle name="Comma 3 12 13" xfId="13316"/>
    <cellStyle name="Comma 3 12 13 2" xfId="26047"/>
    <cellStyle name="Comma 3 12 13 3" xfId="38648"/>
    <cellStyle name="Comma 3 12 14" xfId="17586"/>
    <cellStyle name="Comma 3 12 14 2" xfId="30248"/>
    <cellStyle name="Comma 3 12 14 3" xfId="42848"/>
    <cellStyle name="Comma 3 12 15" xfId="21847"/>
    <cellStyle name="Comma 3 12 16" xfId="34448"/>
    <cellStyle name="Comma 3 12 2" xfId="7258"/>
    <cellStyle name="Comma 3 12 2 2" xfId="10642"/>
    <cellStyle name="Comma 3 12 2 2 2" xfId="14856"/>
    <cellStyle name="Comma 3 12 2 2 2 2" xfId="27587"/>
    <cellStyle name="Comma 3 12 2 2 2 3" xfId="40188"/>
    <cellStyle name="Comma 3 12 2 2 3" xfId="19126"/>
    <cellStyle name="Comma 3 12 2 2 3 2" xfId="31788"/>
    <cellStyle name="Comma 3 12 2 2 3 3" xfId="44388"/>
    <cellStyle name="Comma 3 12 2 2 4" xfId="23387"/>
    <cellStyle name="Comma 3 12 2 2 5" xfId="35988"/>
    <cellStyle name="Comma 3 12 2 3" xfId="12056"/>
    <cellStyle name="Comma 3 12 2 3 2" xfId="16256"/>
    <cellStyle name="Comma 3 12 2 3 2 2" xfId="28987"/>
    <cellStyle name="Comma 3 12 2 3 2 3" xfId="41588"/>
    <cellStyle name="Comma 3 12 2 3 3" xfId="20526"/>
    <cellStyle name="Comma 3 12 2 3 3 2" xfId="33188"/>
    <cellStyle name="Comma 3 12 2 3 3 3" xfId="45788"/>
    <cellStyle name="Comma 3 12 2 3 4" xfId="24787"/>
    <cellStyle name="Comma 3 12 2 3 5" xfId="37388"/>
    <cellStyle name="Comma 3 12 2 4" xfId="13456"/>
    <cellStyle name="Comma 3 12 2 4 2" xfId="26187"/>
    <cellStyle name="Comma 3 12 2 4 3" xfId="38788"/>
    <cellStyle name="Comma 3 12 2 5" xfId="17726"/>
    <cellStyle name="Comma 3 12 2 5 2" xfId="30388"/>
    <cellStyle name="Comma 3 12 2 5 3" xfId="42988"/>
    <cellStyle name="Comma 3 12 2 6" xfId="21987"/>
    <cellStyle name="Comma 3 12 2 7" xfId="34588"/>
    <cellStyle name="Comma 3 12 3" xfId="7398"/>
    <cellStyle name="Comma 3 12 3 2" xfId="10782"/>
    <cellStyle name="Comma 3 12 3 2 2" xfId="14996"/>
    <cellStyle name="Comma 3 12 3 2 2 2" xfId="27727"/>
    <cellStyle name="Comma 3 12 3 2 2 3" xfId="40328"/>
    <cellStyle name="Comma 3 12 3 2 3" xfId="19266"/>
    <cellStyle name="Comma 3 12 3 2 3 2" xfId="31928"/>
    <cellStyle name="Comma 3 12 3 2 3 3" xfId="44528"/>
    <cellStyle name="Comma 3 12 3 2 4" xfId="23527"/>
    <cellStyle name="Comma 3 12 3 2 5" xfId="36128"/>
    <cellStyle name="Comma 3 12 3 3" xfId="12196"/>
    <cellStyle name="Comma 3 12 3 3 2" xfId="16396"/>
    <cellStyle name="Comma 3 12 3 3 2 2" xfId="29127"/>
    <cellStyle name="Comma 3 12 3 3 2 3" xfId="41728"/>
    <cellStyle name="Comma 3 12 3 3 3" xfId="20666"/>
    <cellStyle name="Comma 3 12 3 3 3 2" xfId="33328"/>
    <cellStyle name="Comma 3 12 3 3 3 3" xfId="45928"/>
    <cellStyle name="Comma 3 12 3 3 4" xfId="24927"/>
    <cellStyle name="Comma 3 12 3 3 5" xfId="37528"/>
    <cellStyle name="Comma 3 12 3 4" xfId="13596"/>
    <cellStyle name="Comma 3 12 3 4 2" xfId="26327"/>
    <cellStyle name="Comma 3 12 3 4 3" xfId="38928"/>
    <cellStyle name="Comma 3 12 3 5" xfId="17866"/>
    <cellStyle name="Comma 3 12 3 5 2" xfId="30528"/>
    <cellStyle name="Comma 3 12 3 5 3" xfId="43128"/>
    <cellStyle name="Comma 3 12 3 6" xfId="22127"/>
    <cellStyle name="Comma 3 12 3 7" xfId="34728"/>
    <cellStyle name="Comma 3 12 4" xfId="9411"/>
    <cellStyle name="Comma 3 12 4 2" xfId="10929"/>
    <cellStyle name="Comma 3 12 4 2 2" xfId="15136"/>
    <cellStyle name="Comma 3 12 4 2 2 2" xfId="27867"/>
    <cellStyle name="Comma 3 12 4 2 2 3" xfId="40468"/>
    <cellStyle name="Comma 3 12 4 2 3" xfId="19406"/>
    <cellStyle name="Comma 3 12 4 2 3 2" xfId="32068"/>
    <cellStyle name="Comma 3 12 4 2 3 3" xfId="44668"/>
    <cellStyle name="Comma 3 12 4 2 4" xfId="23667"/>
    <cellStyle name="Comma 3 12 4 2 5" xfId="36268"/>
    <cellStyle name="Comma 3 12 4 3" xfId="12336"/>
    <cellStyle name="Comma 3 12 4 3 2" xfId="16536"/>
    <cellStyle name="Comma 3 12 4 3 2 2" xfId="29267"/>
    <cellStyle name="Comma 3 12 4 3 2 3" xfId="41868"/>
    <cellStyle name="Comma 3 12 4 3 3" xfId="20806"/>
    <cellStyle name="Comma 3 12 4 3 3 2" xfId="33468"/>
    <cellStyle name="Comma 3 12 4 3 3 3" xfId="46068"/>
    <cellStyle name="Comma 3 12 4 3 4" xfId="25067"/>
    <cellStyle name="Comma 3 12 4 3 5" xfId="37668"/>
    <cellStyle name="Comma 3 12 4 4" xfId="13736"/>
    <cellStyle name="Comma 3 12 4 4 2" xfId="26467"/>
    <cellStyle name="Comma 3 12 4 4 3" xfId="39068"/>
    <cellStyle name="Comma 3 12 4 5" xfId="18006"/>
    <cellStyle name="Comma 3 12 4 5 2" xfId="30668"/>
    <cellStyle name="Comma 3 12 4 5 3" xfId="43268"/>
    <cellStyle name="Comma 3 12 4 6" xfId="22267"/>
    <cellStyle name="Comma 3 12 4 7" xfId="34868"/>
    <cellStyle name="Comma 3 12 5" xfId="9607"/>
    <cellStyle name="Comma 3 12 5 2" xfId="11073"/>
    <cellStyle name="Comma 3 12 5 2 2" xfId="15276"/>
    <cellStyle name="Comma 3 12 5 2 2 2" xfId="28007"/>
    <cellStyle name="Comma 3 12 5 2 2 3" xfId="40608"/>
    <cellStyle name="Comma 3 12 5 2 3" xfId="19546"/>
    <cellStyle name="Comma 3 12 5 2 3 2" xfId="32208"/>
    <cellStyle name="Comma 3 12 5 2 3 3" xfId="44808"/>
    <cellStyle name="Comma 3 12 5 2 4" xfId="23807"/>
    <cellStyle name="Comma 3 12 5 2 5" xfId="36408"/>
    <cellStyle name="Comma 3 12 5 3" xfId="12476"/>
    <cellStyle name="Comma 3 12 5 3 2" xfId="16676"/>
    <cellStyle name="Comma 3 12 5 3 2 2" xfId="29407"/>
    <cellStyle name="Comma 3 12 5 3 2 3" xfId="42008"/>
    <cellStyle name="Comma 3 12 5 3 3" xfId="20946"/>
    <cellStyle name="Comma 3 12 5 3 3 2" xfId="33608"/>
    <cellStyle name="Comma 3 12 5 3 3 3" xfId="46208"/>
    <cellStyle name="Comma 3 12 5 3 4" xfId="25207"/>
    <cellStyle name="Comma 3 12 5 3 5" xfId="37808"/>
    <cellStyle name="Comma 3 12 5 4" xfId="13876"/>
    <cellStyle name="Comma 3 12 5 4 2" xfId="26607"/>
    <cellStyle name="Comma 3 12 5 4 3" xfId="39208"/>
    <cellStyle name="Comma 3 12 5 5" xfId="18146"/>
    <cellStyle name="Comma 3 12 5 5 2" xfId="30808"/>
    <cellStyle name="Comma 3 12 5 5 3" xfId="43408"/>
    <cellStyle name="Comma 3 12 5 6" xfId="22407"/>
    <cellStyle name="Comma 3 12 5 7" xfId="35008"/>
    <cellStyle name="Comma 3 12 6" xfId="9747"/>
    <cellStyle name="Comma 3 12 6 2" xfId="11213"/>
    <cellStyle name="Comma 3 12 6 2 2" xfId="15416"/>
    <cellStyle name="Comma 3 12 6 2 2 2" xfId="28147"/>
    <cellStyle name="Comma 3 12 6 2 2 3" xfId="40748"/>
    <cellStyle name="Comma 3 12 6 2 3" xfId="19686"/>
    <cellStyle name="Comma 3 12 6 2 3 2" xfId="32348"/>
    <cellStyle name="Comma 3 12 6 2 3 3" xfId="44948"/>
    <cellStyle name="Comma 3 12 6 2 4" xfId="23947"/>
    <cellStyle name="Comma 3 12 6 2 5" xfId="36548"/>
    <cellStyle name="Comma 3 12 6 3" xfId="12616"/>
    <cellStyle name="Comma 3 12 6 3 2" xfId="16816"/>
    <cellStyle name="Comma 3 12 6 3 2 2" xfId="29547"/>
    <cellStyle name="Comma 3 12 6 3 2 3" xfId="42148"/>
    <cellStyle name="Comma 3 12 6 3 3" xfId="21086"/>
    <cellStyle name="Comma 3 12 6 3 3 2" xfId="33748"/>
    <cellStyle name="Comma 3 12 6 3 3 3" xfId="46348"/>
    <cellStyle name="Comma 3 12 6 3 4" xfId="25347"/>
    <cellStyle name="Comma 3 12 6 3 5" xfId="37948"/>
    <cellStyle name="Comma 3 12 6 4" xfId="14016"/>
    <cellStyle name="Comma 3 12 6 4 2" xfId="26747"/>
    <cellStyle name="Comma 3 12 6 4 3" xfId="39348"/>
    <cellStyle name="Comma 3 12 6 5" xfId="18286"/>
    <cellStyle name="Comma 3 12 6 5 2" xfId="30948"/>
    <cellStyle name="Comma 3 12 6 5 3" xfId="43548"/>
    <cellStyle name="Comma 3 12 6 6" xfId="22547"/>
    <cellStyle name="Comma 3 12 6 7" xfId="35148"/>
    <cellStyle name="Comma 3 12 7" xfId="9887"/>
    <cellStyle name="Comma 3 12 7 2" xfId="11353"/>
    <cellStyle name="Comma 3 12 7 2 2" xfId="15556"/>
    <cellStyle name="Comma 3 12 7 2 2 2" xfId="28287"/>
    <cellStyle name="Comma 3 12 7 2 2 3" xfId="40888"/>
    <cellStyle name="Comma 3 12 7 2 3" xfId="19826"/>
    <cellStyle name="Comma 3 12 7 2 3 2" xfId="32488"/>
    <cellStyle name="Comma 3 12 7 2 3 3" xfId="45088"/>
    <cellStyle name="Comma 3 12 7 2 4" xfId="24087"/>
    <cellStyle name="Comma 3 12 7 2 5" xfId="36688"/>
    <cellStyle name="Comma 3 12 7 3" xfId="12756"/>
    <cellStyle name="Comma 3 12 7 3 2" xfId="16956"/>
    <cellStyle name="Comma 3 12 7 3 2 2" xfId="29687"/>
    <cellStyle name="Comma 3 12 7 3 2 3" xfId="42288"/>
    <cellStyle name="Comma 3 12 7 3 3" xfId="21226"/>
    <cellStyle name="Comma 3 12 7 3 3 2" xfId="33888"/>
    <cellStyle name="Comma 3 12 7 3 3 3" xfId="46488"/>
    <cellStyle name="Comma 3 12 7 3 4" xfId="25487"/>
    <cellStyle name="Comma 3 12 7 3 5" xfId="38088"/>
    <cellStyle name="Comma 3 12 7 4" xfId="14156"/>
    <cellStyle name="Comma 3 12 7 4 2" xfId="26887"/>
    <cellStyle name="Comma 3 12 7 4 3" xfId="39488"/>
    <cellStyle name="Comma 3 12 7 5" xfId="18426"/>
    <cellStyle name="Comma 3 12 7 5 2" xfId="31088"/>
    <cellStyle name="Comma 3 12 7 5 3" xfId="43688"/>
    <cellStyle name="Comma 3 12 7 6" xfId="22687"/>
    <cellStyle name="Comma 3 12 7 7" xfId="35288"/>
    <cellStyle name="Comma 3 12 8" xfId="10027"/>
    <cellStyle name="Comma 3 12 8 2" xfId="11493"/>
    <cellStyle name="Comma 3 12 8 2 2" xfId="15696"/>
    <cellStyle name="Comma 3 12 8 2 2 2" xfId="28427"/>
    <cellStyle name="Comma 3 12 8 2 2 3" xfId="41028"/>
    <cellStyle name="Comma 3 12 8 2 3" xfId="19966"/>
    <cellStyle name="Comma 3 12 8 2 3 2" xfId="32628"/>
    <cellStyle name="Comma 3 12 8 2 3 3" xfId="45228"/>
    <cellStyle name="Comma 3 12 8 2 4" xfId="24227"/>
    <cellStyle name="Comma 3 12 8 2 5" xfId="36828"/>
    <cellStyle name="Comma 3 12 8 3" xfId="12896"/>
    <cellStyle name="Comma 3 12 8 3 2" xfId="17096"/>
    <cellStyle name="Comma 3 12 8 3 2 2" xfId="29827"/>
    <cellStyle name="Comma 3 12 8 3 2 3" xfId="42428"/>
    <cellStyle name="Comma 3 12 8 3 3" xfId="21366"/>
    <cellStyle name="Comma 3 12 8 3 3 2" xfId="34028"/>
    <cellStyle name="Comma 3 12 8 3 3 3" xfId="46628"/>
    <cellStyle name="Comma 3 12 8 3 4" xfId="25627"/>
    <cellStyle name="Comma 3 12 8 3 5" xfId="38228"/>
    <cellStyle name="Comma 3 12 8 4" xfId="14296"/>
    <cellStyle name="Comma 3 12 8 4 2" xfId="27027"/>
    <cellStyle name="Comma 3 12 8 4 3" xfId="39628"/>
    <cellStyle name="Comma 3 12 8 5" xfId="18566"/>
    <cellStyle name="Comma 3 12 8 5 2" xfId="31228"/>
    <cellStyle name="Comma 3 12 8 5 3" xfId="43828"/>
    <cellStyle name="Comma 3 12 8 6" xfId="22827"/>
    <cellStyle name="Comma 3 12 8 7" xfId="35428"/>
    <cellStyle name="Comma 3 12 9" xfId="10221"/>
    <cellStyle name="Comma 3 12 9 2" xfId="11636"/>
    <cellStyle name="Comma 3 12 9 2 2" xfId="15836"/>
    <cellStyle name="Comma 3 12 9 2 2 2" xfId="28567"/>
    <cellStyle name="Comma 3 12 9 2 2 3" xfId="41168"/>
    <cellStyle name="Comma 3 12 9 2 3" xfId="20106"/>
    <cellStyle name="Comma 3 12 9 2 3 2" xfId="32768"/>
    <cellStyle name="Comma 3 12 9 2 3 3" xfId="45368"/>
    <cellStyle name="Comma 3 12 9 2 4" xfId="24367"/>
    <cellStyle name="Comma 3 12 9 2 5" xfId="36968"/>
    <cellStyle name="Comma 3 12 9 3" xfId="13036"/>
    <cellStyle name="Comma 3 12 9 3 2" xfId="17236"/>
    <cellStyle name="Comma 3 12 9 3 2 2" xfId="29967"/>
    <cellStyle name="Comma 3 12 9 3 2 3" xfId="42568"/>
    <cellStyle name="Comma 3 12 9 3 3" xfId="21506"/>
    <cellStyle name="Comma 3 12 9 3 3 2" xfId="34168"/>
    <cellStyle name="Comma 3 12 9 3 3 3" xfId="46768"/>
    <cellStyle name="Comma 3 12 9 3 4" xfId="25767"/>
    <cellStyle name="Comma 3 12 9 3 5" xfId="38368"/>
    <cellStyle name="Comma 3 12 9 4" xfId="14436"/>
    <cellStyle name="Comma 3 12 9 4 2" xfId="27167"/>
    <cellStyle name="Comma 3 12 9 4 3" xfId="39768"/>
    <cellStyle name="Comma 3 12 9 5" xfId="18706"/>
    <cellStyle name="Comma 3 12 9 5 2" xfId="31368"/>
    <cellStyle name="Comma 3 12 9 5 3" xfId="43968"/>
    <cellStyle name="Comma 3 12 9 6" xfId="22967"/>
    <cellStyle name="Comma 3 12 9 7" xfId="35568"/>
    <cellStyle name="Comma 3 13" xfId="7138"/>
    <cellStyle name="Comma 3 13 2" xfId="9291"/>
    <cellStyle name="Comma 3 13 2 2" xfId="10809"/>
    <cellStyle name="Comma 3 13 2 2 2" xfId="15016"/>
    <cellStyle name="Comma 3 13 2 2 2 2" xfId="27747"/>
    <cellStyle name="Comma 3 13 2 2 2 3" xfId="40348"/>
    <cellStyle name="Comma 3 13 2 2 3" xfId="19286"/>
    <cellStyle name="Comma 3 13 2 2 3 2" xfId="31948"/>
    <cellStyle name="Comma 3 13 2 2 3 3" xfId="44548"/>
    <cellStyle name="Comma 3 13 2 2 4" xfId="23547"/>
    <cellStyle name="Comma 3 13 2 2 5" xfId="36148"/>
    <cellStyle name="Comma 3 13 2 3" xfId="12216"/>
    <cellStyle name="Comma 3 13 2 3 2" xfId="16416"/>
    <cellStyle name="Comma 3 13 2 3 2 2" xfId="29147"/>
    <cellStyle name="Comma 3 13 2 3 2 3" xfId="41748"/>
    <cellStyle name="Comma 3 13 2 3 3" xfId="20686"/>
    <cellStyle name="Comma 3 13 2 3 3 2" xfId="33348"/>
    <cellStyle name="Comma 3 13 2 3 3 3" xfId="45948"/>
    <cellStyle name="Comma 3 13 2 3 4" xfId="24947"/>
    <cellStyle name="Comma 3 13 2 3 5" xfId="37548"/>
    <cellStyle name="Comma 3 13 2 4" xfId="13616"/>
    <cellStyle name="Comma 3 13 2 4 2" xfId="26347"/>
    <cellStyle name="Comma 3 13 2 4 3" xfId="38948"/>
    <cellStyle name="Comma 3 13 2 5" xfId="17886"/>
    <cellStyle name="Comma 3 13 2 5 2" xfId="30548"/>
    <cellStyle name="Comma 3 13 2 5 3" xfId="43148"/>
    <cellStyle name="Comma 3 13 2 6" xfId="22147"/>
    <cellStyle name="Comma 3 13 2 7" xfId="34748"/>
    <cellStyle name="Comma 3 13 3" xfId="10101"/>
    <cellStyle name="Comma 3 13 3 2" xfId="11516"/>
    <cellStyle name="Comma 3 13 3 2 2" xfId="15716"/>
    <cellStyle name="Comma 3 13 3 2 2 2" xfId="28447"/>
    <cellStyle name="Comma 3 13 3 2 2 3" xfId="41048"/>
    <cellStyle name="Comma 3 13 3 2 3" xfId="19986"/>
    <cellStyle name="Comma 3 13 3 2 3 2" xfId="32648"/>
    <cellStyle name="Comma 3 13 3 2 3 3" xfId="45248"/>
    <cellStyle name="Comma 3 13 3 2 4" xfId="24247"/>
    <cellStyle name="Comma 3 13 3 2 5" xfId="36848"/>
    <cellStyle name="Comma 3 13 3 3" xfId="12916"/>
    <cellStyle name="Comma 3 13 3 3 2" xfId="17116"/>
    <cellStyle name="Comma 3 13 3 3 2 2" xfId="29847"/>
    <cellStyle name="Comma 3 13 3 3 2 3" xfId="42448"/>
    <cellStyle name="Comma 3 13 3 3 3" xfId="21386"/>
    <cellStyle name="Comma 3 13 3 3 3 2" xfId="34048"/>
    <cellStyle name="Comma 3 13 3 3 3 3" xfId="46648"/>
    <cellStyle name="Comma 3 13 3 3 4" xfId="25647"/>
    <cellStyle name="Comma 3 13 3 3 5" xfId="38248"/>
    <cellStyle name="Comma 3 13 3 4" xfId="14316"/>
    <cellStyle name="Comma 3 13 3 4 2" xfId="27047"/>
    <cellStyle name="Comma 3 13 3 4 3" xfId="39648"/>
    <cellStyle name="Comma 3 13 3 5" xfId="18586"/>
    <cellStyle name="Comma 3 13 3 5 2" xfId="31248"/>
    <cellStyle name="Comma 3 13 3 5 3" xfId="43848"/>
    <cellStyle name="Comma 3 13 3 6" xfId="22847"/>
    <cellStyle name="Comma 3 13 3 7" xfId="35448"/>
    <cellStyle name="Comma 3 13 4" xfId="10522"/>
    <cellStyle name="Comma 3 13 4 2" xfId="14736"/>
    <cellStyle name="Comma 3 13 4 2 2" xfId="27467"/>
    <cellStyle name="Comma 3 13 4 2 3" xfId="40068"/>
    <cellStyle name="Comma 3 13 4 3" xfId="19006"/>
    <cellStyle name="Comma 3 13 4 3 2" xfId="31668"/>
    <cellStyle name="Comma 3 13 4 3 3" xfId="44268"/>
    <cellStyle name="Comma 3 13 4 4" xfId="23267"/>
    <cellStyle name="Comma 3 13 4 5" xfId="35868"/>
    <cellStyle name="Comma 3 13 5" xfId="11936"/>
    <cellStyle name="Comma 3 13 5 2" xfId="16136"/>
    <cellStyle name="Comma 3 13 5 2 2" xfId="28867"/>
    <cellStyle name="Comma 3 13 5 2 3" xfId="41468"/>
    <cellStyle name="Comma 3 13 5 3" xfId="20406"/>
    <cellStyle name="Comma 3 13 5 3 2" xfId="33068"/>
    <cellStyle name="Comma 3 13 5 3 3" xfId="45668"/>
    <cellStyle name="Comma 3 13 5 4" xfId="24667"/>
    <cellStyle name="Comma 3 13 5 5" xfId="37268"/>
    <cellStyle name="Comma 3 13 6" xfId="13336"/>
    <cellStyle name="Comma 3 13 6 2" xfId="26067"/>
    <cellStyle name="Comma 3 13 6 3" xfId="38668"/>
    <cellStyle name="Comma 3 13 7" xfId="17606"/>
    <cellStyle name="Comma 3 13 7 2" xfId="30268"/>
    <cellStyle name="Comma 3 13 7 3" xfId="42868"/>
    <cellStyle name="Comma 3 13 8" xfId="21867"/>
    <cellStyle name="Comma 3 13 9" xfId="34468"/>
    <cellStyle name="Comma 3 14" xfId="7278"/>
    <cellStyle name="Comma 3 14 2" xfId="10662"/>
    <cellStyle name="Comma 3 14 2 2" xfId="14876"/>
    <cellStyle name="Comma 3 14 2 2 2" xfId="27607"/>
    <cellStyle name="Comma 3 14 2 2 3" xfId="40208"/>
    <cellStyle name="Comma 3 14 2 3" xfId="19146"/>
    <cellStyle name="Comma 3 14 2 3 2" xfId="31808"/>
    <cellStyle name="Comma 3 14 2 3 3" xfId="44408"/>
    <cellStyle name="Comma 3 14 2 4" xfId="23407"/>
    <cellStyle name="Comma 3 14 2 5" xfId="36008"/>
    <cellStyle name="Comma 3 14 3" xfId="12076"/>
    <cellStyle name="Comma 3 14 3 2" xfId="16276"/>
    <cellStyle name="Comma 3 14 3 2 2" xfId="29007"/>
    <cellStyle name="Comma 3 14 3 2 3" xfId="41608"/>
    <cellStyle name="Comma 3 14 3 3" xfId="20546"/>
    <cellStyle name="Comma 3 14 3 3 2" xfId="33208"/>
    <cellStyle name="Comma 3 14 3 3 3" xfId="45808"/>
    <cellStyle name="Comma 3 14 3 4" xfId="24807"/>
    <cellStyle name="Comma 3 14 3 5" xfId="37408"/>
    <cellStyle name="Comma 3 14 4" xfId="13476"/>
    <cellStyle name="Comma 3 14 4 2" xfId="26207"/>
    <cellStyle name="Comma 3 14 4 3" xfId="38808"/>
    <cellStyle name="Comma 3 14 5" xfId="17746"/>
    <cellStyle name="Comma 3 14 5 2" xfId="30408"/>
    <cellStyle name="Comma 3 14 5 3" xfId="43008"/>
    <cellStyle name="Comma 3 14 6" xfId="22007"/>
    <cellStyle name="Comma 3 14 7" xfId="34608"/>
    <cellStyle name="Comma 3 15" xfId="7714"/>
    <cellStyle name="Comma 3 16" xfId="9487"/>
    <cellStyle name="Comma 3 16 2" xfId="10953"/>
    <cellStyle name="Comma 3 16 2 2" xfId="15156"/>
    <cellStyle name="Comma 3 16 2 2 2" xfId="27887"/>
    <cellStyle name="Comma 3 16 2 2 3" xfId="40488"/>
    <cellStyle name="Comma 3 16 2 3" xfId="19426"/>
    <cellStyle name="Comma 3 16 2 3 2" xfId="32088"/>
    <cellStyle name="Comma 3 16 2 3 3" xfId="44688"/>
    <cellStyle name="Comma 3 16 2 4" xfId="23687"/>
    <cellStyle name="Comma 3 16 2 5" xfId="36288"/>
    <cellStyle name="Comma 3 16 3" xfId="12356"/>
    <cellStyle name="Comma 3 16 3 2" xfId="16556"/>
    <cellStyle name="Comma 3 16 3 2 2" xfId="29287"/>
    <cellStyle name="Comma 3 16 3 2 3" xfId="41888"/>
    <cellStyle name="Comma 3 16 3 3" xfId="20826"/>
    <cellStyle name="Comma 3 16 3 3 2" xfId="33488"/>
    <cellStyle name="Comma 3 16 3 3 3" xfId="46088"/>
    <cellStyle name="Comma 3 16 3 4" xfId="25087"/>
    <cellStyle name="Comma 3 16 3 5" xfId="37688"/>
    <cellStyle name="Comma 3 16 4" xfId="13756"/>
    <cellStyle name="Comma 3 16 4 2" xfId="26487"/>
    <cellStyle name="Comma 3 16 4 3" xfId="39088"/>
    <cellStyle name="Comma 3 16 5" xfId="18026"/>
    <cellStyle name="Comma 3 16 5 2" xfId="30688"/>
    <cellStyle name="Comma 3 16 5 3" xfId="43288"/>
    <cellStyle name="Comma 3 16 6" xfId="22287"/>
    <cellStyle name="Comma 3 16 7" xfId="34888"/>
    <cellStyle name="Comma 3 17" xfId="9627"/>
    <cellStyle name="Comma 3 17 2" xfId="11093"/>
    <cellStyle name="Comma 3 17 2 2" xfId="15296"/>
    <cellStyle name="Comma 3 17 2 2 2" xfId="28027"/>
    <cellStyle name="Comma 3 17 2 2 3" xfId="40628"/>
    <cellStyle name="Comma 3 17 2 3" xfId="19566"/>
    <cellStyle name="Comma 3 17 2 3 2" xfId="32228"/>
    <cellStyle name="Comma 3 17 2 3 3" xfId="44828"/>
    <cellStyle name="Comma 3 17 2 4" xfId="23827"/>
    <cellStyle name="Comma 3 17 2 5" xfId="36428"/>
    <cellStyle name="Comma 3 17 3" xfId="12496"/>
    <cellStyle name="Comma 3 17 3 2" xfId="16696"/>
    <cellStyle name="Comma 3 17 3 2 2" xfId="29427"/>
    <cellStyle name="Comma 3 17 3 2 3" xfId="42028"/>
    <cellStyle name="Comma 3 17 3 3" xfId="20966"/>
    <cellStyle name="Comma 3 17 3 3 2" xfId="33628"/>
    <cellStyle name="Comma 3 17 3 3 3" xfId="46228"/>
    <cellStyle name="Comma 3 17 3 4" xfId="25227"/>
    <cellStyle name="Comma 3 17 3 5" xfId="37828"/>
    <cellStyle name="Comma 3 17 4" xfId="13896"/>
    <cellStyle name="Comma 3 17 4 2" xfId="26627"/>
    <cellStyle name="Comma 3 17 4 3" xfId="39228"/>
    <cellStyle name="Comma 3 17 5" xfId="18166"/>
    <cellStyle name="Comma 3 17 5 2" xfId="30828"/>
    <cellStyle name="Comma 3 17 5 3" xfId="43428"/>
    <cellStyle name="Comma 3 17 6" xfId="22427"/>
    <cellStyle name="Comma 3 17 7" xfId="35028"/>
    <cellStyle name="Comma 3 18" xfId="9767"/>
    <cellStyle name="Comma 3 18 2" xfId="11233"/>
    <cellStyle name="Comma 3 18 2 2" xfId="15436"/>
    <cellStyle name="Comma 3 18 2 2 2" xfId="28167"/>
    <cellStyle name="Comma 3 18 2 2 3" xfId="40768"/>
    <cellStyle name="Comma 3 18 2 3" xfId="19706"/>
    <cellStyle name="Comma 3 18 2 3 2" xfId="32368"/>
    <cellStyle name="Comma 3 18 2 3 3" xfId="44968"/>
    <cellStyle name="Comma 3 18 2 4" xfId="23967"/>
    <cellStyle name="Comma 3 18 2 5" xfId="36568"/>
    <cellStyle name="Comma 3 18 3" xfId="12636"/>
    <cellStyle name="Comma 3 18 3 2" xfId="16836"/>
    <cellStyle name="Comma 3 18 3 2 2" xfId="29567"/>
    <cellStyle name="Comma 3 18 3 2 3" xfId="42168"/>
    <cellStyle name="Comma 3 18 3 3" xfId="21106"/>
    <cellStyle name="Comma 3 18 3 3 2" xfId="33768"/>
    <cellStyle name="Comma 3 18 3 3 3" xfId="46368"/>
    <cellStyle name="Comma 3 18 3 4" xfId="25367"/>
    <cellStyle name="Comma 3 18 3 5" xfId="37968"/>
    <cellStyle name="Comma 3 18 4" xfId="14036"/>
    <cellStyle name="Comma 3 18 4 2" xfId="26767"/>
    <cellStyle name="Comma 3 18 4 3" xfId="39368"/>
    <cellStyle name="Comma 3 18 5" xfId="18306"/>
    <cellStyle name="Comma 3 18 5 2" xfId="30968"/>
    <cellStyle name="Comma 3 18 5 3" xfId="43568"/>
    <cellStyle name="Comma 3 18 6" xfId="22567"/>
    <cellStyle name="Comma 3 18 7" xfId="35168"/>
    <cellStyle name="Comma 3 19" xfId="9907"/>
    <cellStyle name="Comma 3 19 2" xfId="11373"/>
    <cellStyle name="Comma 3 19 2 2" xfId="15576"/>
    <cellStyle name="Comma 3 19 2 2 2" xfId="28307"/>
    <cellStyle name="Comma 3 19 2 2 3" xfId="40908"/>
    <cellStyle name="Comma 3 19 2 3" xfId="19846"/>
    <cellStyle name="Comma 3 19 2 3 2" xfId="32508"/>
    <cellStyle name="Comma 3 19 2 3 3" xfId="45108"/>
    <cellStyle name="Comma 3 19 2 4" xfId="24107"/>
    <cellStyle name="Comma 3 19 2 5" xfId="36708"/>
    <cellStyle name="Comma 3 19 3" xfId="12776"/>
    <cellStyle name="Comma 3 19 3 2" xfId="16976"/>
    <cellStyle name="Comma 3 19 3 2 2" xfId="29707"/>
    <cellStyle name="Comma 3 19 3 2 3" xfId="42308"/>
    <cellStyle name="Comma 3 19 3 3" xfId="21246"/>
    <cellStyle name="Comma 3 19 3 3 2" xfId="33908"/>
    <cellStyle name="Comma 3 19 3 3 3" xfId="46508"/>
    <cellStyle name="Comma 3 19 3 4" xfId="25507"/>
    <cellStyle name="Comma 3 19 3 5" xfId="38108"/>
    <cellStyle name="Comma 3 19 4" xfId="14176"/>
    <cellStyle name="Comma 3 19 4 2" xfId="26907"/>
    <cellStyle name="Comma 3 19 4 3" xfId="39508"/>
    <cellStyle name="Comma 3 19 5" xfId="18446"/>
    <cellStyle name="Comma 3 19 5 2" xfId="31108"/>
    <cellStyle name="Comma 3 19 5 3" xfId="43708"/>
    <cellStyle name="Comma 3 19 6" xfId="22707"/>
    <cellStyle name="Comma 3 19 7" xfId="35308"/>
    <cellStyle name="Comma 3 2" xfId="6995"/>
    <cellStyle name="Comma 3 2 10" xfId="7099"/>
    <cellStyle name="Comma 3 2 10 10" xfId="10342"/>
    <cellStyle name="Comma 3 2 10 10 2" xfId="11757"/>
    <cellStyle name="Comma 3 2 10 10 2 2" xfId="15957"/>
    <cellStyle name="Comma 3 2 10 10 2 2 2" xfId="28688"/>
    <cellStyle name="Comma 3 2 10 10 2 2 3" xfId="41289"/>
    <cellStyle name="Comma 3 2 10 10 2 3" xfId="20227"/>
    <cellStyle name="Comma 3 2 10 10 2 3 2" xfId="32889"/>
    <cellStyle name="Comma 3 2 10 10 2 3 3" xfId="45489"/>
    <cellStyle name="Comma 3 2 10 10 2 4" xfId="24488"/>
    <cellStyle name="Comma 3 2 10 10 2 5" xfId="37089"/>
    <cellStyle name="Comma 3 2 10 10 3" xfId="13157"/>
    <cellStyle name="Comma 3 2 10 10 3 2" xfId="17357"/>
    <cellStyle name="Comma 3 2 10 10 3 2 2" xfId="30088"/>
    <cellStyle name="Comma 3 2 10 10 3 2 3" xfId="42689"/>
    <cellStyle name="Comma 3 2 10 10 3 3" xfId="21627"/>
    <cellStyle name="Comma 3 2 10 10 3 3 2" xfId="34289"/>
    <cellStyle name="Comma 3 2 10 10 3 3 3" xfId="46889"/>
    <cellStyle name="Comma 3 2 10 10 3 4" xfId="25888"/>
    <cellStyle name="Comma 3 2 10 10 3 5" xfId="38489"/>
    <cellStyle name="Comma 3 2 10 10 4" xfId="14557"/>
    <cellStyle name="Comma 3 2 10 10 4 2" xfId="27288"/>
    <cellStyle name="Comma 3 2 10 10 4 3" xfId="39889"/>
    <cellStyle name="Comma 3 2 10 10 5" xfId="18827"/>
    <cellStyle name="Comma 3 2 10 10 5 2" xfId="31489"/>
    <cellStyle name="Comma 3 2 10 10 5 3" xfId="44089"/>
    <cellStyle name="Comma 3 2 10 10 6" xfId="23088"/>
    <cellStyle name="Comma 3 2 10 10 7" xfId="35689"/>
    <cellStyle name="Comma 3 2 10 11" xfId="10483"/>
    <cellStyle name="Comma 3 2 10 11 2" xfId="14697"/>
    <cellStyle name="Comma 3 2 10 11 2 2" xfId="27428"/>
    <cellStyle name="Comma 3 2 10 11 2 3" xfId="40029"/>
    <cellStyle name="Comma 3 2 10 11 3" xfId="18967"/>
    <cellStyle name="Comma 3 2 10 11 3 2" xfId="31629"/>
    <cellStyle name="Comma 3 2 10 11 3 3" xfId="44229"/>
    <cellStyle name="Comma 3 2 10 11 4" xfId="23228"/>
    <cellStyle name="Comma 3 2 10 11 5" xfId="35829"/>
    <cellStyle name="Comma 3 2 10 12" xfId="11897"/>
    <cellStyle name="Comma 3 2 10 12 2" xfId="16097"/>
    <cellStyle name="Comma 3 2 10 12 2 2" xfId="28828"/>
    <cellStyle name="Comma 3 2 10 12 2 3" xfId="41429"/>
    <cellStyle name="Comma 3 2 10 12 3" xfId="20367"/>
    <cellStyle name="Comma 3 2 10 12 3 2" xfId="33029"/>
    <cellStyle name="Comma 3 2 10 12 3 3" xfId="45629"/>
    <cellStyle name="Comma 3 2 10 12 4" xfId="24628"/>
    <cellStyle name="Comma 3 2 10 12 5" xfId="37229"/>
    <cellStyle name="Comma 3 2 10 13" xfId="13297"/>
    <cellStyle name="Comma 3 2 10 13 2" xfId="26028"/>
    <cellStyle name="Comma 3 2 10 13 3" xfId="38629"/>
    <cellStyle name="Comma 3 2 10 14" xfId="17567"/>
    <cellStyle name="Comma 3 2 10 14 2" xfId="30229"/>
    <cellStyle name="Comma 3 2 10 14 3" xfId="42829"/>
    <cellStyle name="Comma 3 2 10 15" xfId="21828"/>
    <cellStyle name="Comma 3 2 10 16" xfId="34429"/>
    <cellStyle name="Comma 3 2 10 2" xfId="7239"/>
    <cellStyle name="Comma 3 2 10 2 2" xfId="10623"/>
    <cellStyle name="Comma 3 2 10 2 2 2" xfId="14837"/>
    <cellStyle name="Comma 3 2 10 2 2 2 2" xfId="27568"/>
    <cellStyle name="Comma 3 2 10 2 2 2 3" xfId="40169"/>
    <cellStyle name="Comma 3 2 10 2 2 3" xfId="19107"/>
    <cellStyle name="Comma 3 2 10 2 2 3 2" xfId="31769"/>
    <cellStyle name="Comma 3 2 10 2 2 3 3" xfId="44369"/>
    <cellStyle name="Comma 3 2 10 2 2 4" xfId="23368"/>
    <cellStyle name="Comma 3 2 10 2 2 5" xfId="35969"/>
    <cellStyle name="Comma 3 2 10 2 3" xfId="12037"/>
    <cellStyle name="Comma 3 2 10 2 3 2" xfId="16237"/>
    <cellStyle name="Comma 3 2 10 2 3 2 2" xfId="28968"/>
    <cellStyle name="Comma 3 2 10 2 3 2 3" xfId="41569"/>
    <cellStyle name="Comma 3 2 10 2 3 3" xfId="20507"/>
    <cellStyle name="Comma 3 2 10 2 3 3 2" xfId="33169"/>
    <cellStyle name="Comma 3 2 10 2 3 3 3" xfId="45769"/>
    <cellStyle name="Comma 3 2 10 2 3 4" xfId="24768"/>
    <cellStyle name="Comma 3 2 10 2 3 5" xfId="37369"/>
    <cellStyle name="Comma 3 2 10 2 4" xfId="13437"/>
    <cellStyle name="Comma 3 2 10 2 4 2" xfId="26168"/>
    <cellStyle name="Comma 3 2 10 2 4 3" xfId="38769"/>
    <cellStyle name="Comma 3 2 10 2 5" xfId="17707"/>
    <cellStyle name="Comma 3 2 10 2 5 2" xfId="30369"/>
    <cellStyle name="Comma 3 2 10 2 5 3" xfId="42969"/>
    <cellStyle name="Comma 3 2 10 2 6" xfId="21968"/>
    <cellStyle name="Comma 3 2 10 2 7" xfId="34569"/>
    <cellStyle name="Comma 3 2 10 3" xfId="7379"/>
    <cellStyle name="Comma 3 2 10 3 2" xfId="10763"/>
    <cellStyle name="Comma 3 2 10 3 2 2" xfId="14977"/>
    <cellStyle name="Comma 3 2 10 3 2 2 2" xfId="27708"/>
    <cellStyle name="Comma 3 2 10 3 2 2 3" xfId="40309"/>
    <cellStyle name="Comma 3 2 10 3 2 3" xfId="19247"/>
    <cellStyle name="Comma 3 2 10 3 2 3 2" xfId="31909"/>
    <cellStyle name="Comma 3 2 10 3 2 3 3" xfId="44509"/>
    <cellStyle name="Comma 3 2 10 3 2 4" xfId="23508"/>
    <cellStyle name="Comma 3 2 10 3 2 5" xfId="36109"/>
    <cellStyle name="Comma 3 2 10 3 3" xfId="12177"/>
    <cellStyle name="Comma 3 2 10 3 3 2" xfId="16377"/>
    <cellStyle name="Comma 3 2 10 3 3 2 2" xfId="29108"/>
    <cellStyle name="Comma 3 2 10 3 3 2 3" xfId="41709"/>
    <cellStyle name="Comma 3 2 10 3 3 3" xfId="20647"/>
    <cellStyle name="Comma 3 2 10 3 3 3 2" xfId="33309"/>
    <cellStyle name="Comma 3 2 10 3 3 3 3" xfId="45909"/>
    <cellStyle name="Comma 3 2 10 3 3 4" xfId="24908"/>
    <cellStyle name="Comma 3 2 10 3 3 5" xfId="37509"/>
    <cellStyle name="Comma 3 2 10 3 4" xfId="13577"/>
    <cellStyle name="Comma 3 2 10 3 4 2" xfId="26308"/>
    <cellStyle name="Comma 3 2 10 3 4 3" xfId="38909"/>
    <cellStyle name="Comma 3 2 10 3 5" xfId="17847"/>
    <cellStyle name="Comma 3 2 10 3 5 2" xfId="30509"/>
    <cellStyle name="Comma 3 2 10 3 5 3" xfId="43109"/>
    <cellStyle name="Comma 3 2 10 3 6" xfId="22108"/>
    <cellStyle name="Comma 3 2 10 3 7" xfId="34709"/>
    <cellStyle name="Comma 3 2 10 4" xfId="9392"/>
    <cellStyle name="Comma 3 2 10 4 2" xfId="10910"/>
    <cellStyle name="Comma 3 2 10 4 2 2" xfId="15117"/>
    <cellStyle name="Comma 3 2 10 4 2 2 2" xfId="27848"/>
    <cellStyle name="Comma 3 2 10 4 2 2 3" xfId="40449"/>
    <cellStyle name="Comma 3 2 10 4 2 3" xfId="19387"/>
    <cellStyle name="Comma 3 2 10 4 2 3 2" xfId="32049"/>
    <cellStyle name="Comma 3 2 10 4 2 3 3" xfId="44649"/>
    <cellStyle name="Comma 3 2 10 4 2 4" xfId="23648"/>
    <cellStyle name="Comma 3 2 10 4 2 5" xfId="36249"/>
    <cellStyle name="Comma 3 2 10 4 3" xfId="12317"/>
    <cellStyle name="Comma 3 2 10 4 3 2" xfId="16517"/>
    <cellStyle name="Comma 3 2 10 4 3 2 2" xfId="29248"/>
    <cellStyle name="Comma 3 2 10 4 3 2 3" xfId="41849"/>
    <cellStyle name="Comma 3 2 10 4 3 3" xfId="20787"/>
    <cellStyle name="Comma 3 2 10 4 3 3 2" xfId="33449"/>
    <cellStyle name="Comma 3 2 10 4 3 3 3" xfId="46049"/>
    <cellStyle name="Comma 3 2 10 4 3 4" xfId="25048"/>
    <cellStyle name="Comma 3 2 10 4 3 5" xfId="37649"/>
    <cellStyle name="Comma 3 2 10 4 4" xfId="13717"/>
    <cellStyle name="Comma 3 2 10 4 4 2" xfId="26448"/>
    <cellStyle name="Comma 3 2 10 4 4 3" xfId="39049"/>
    <cellStyle name="Comma 3 2 10 4 5" xfId="17987"/>
    <cellStyle name="Comma 3 2 10 4 5 2" xfId="30649"/>
    <cellStyle name="Comma 3 2 10 4 5 3" xfId="43249"/>
    <cellStyle name="Comma 3 2 10 4 6" xfId="22248"/>
    <cellStyle name="Comma 3 2 10 4 7" xfId="34849"/>
    <cellStyle name="Comma 3 2 10 5" xfId="9588"/>
    <cellStyle name="Comma 3 2 10 5 2" xfId="11054"/>
    <cellStyle name="Comma 3 2 10 5 2 2" xfId="15257"/>
    <cellStyle name="Comma 3 2 10 5 2 2 2" xfId="27988"/>
    <cellStyle name="Comma 3 2 10 5 2 2 3" xfId="40589"/>
    <cellStyle name="Comma 3 2 10 5 2 3" xfId="19527"/>
    <cellStyle name="Comma 3 2 10 5 2 3 2" xfId="32189"/>
    <cellStyle name="Comma 3 2 10 5 2 3 3" xfId="44789"/>
    <cellStyle name="Comma 3 2 10 5 2 4" xfId="23788"/>
    <cellStyle name="Comma 3 2 10 5 2 5" xfId="36389"/>
    <cellStyle name="Comma 3 2 10 5 3" xfId="12457"/>
    <cellStyle name="Comma 3 2 10 5 3 2" xfId="16657"/>
    <cellStyle name="Comma 3 2 10 5 3 2 2" xfId="29388"/>
    <cellStyle name="Comma 3 2 10 5 3 2 3" xfId="41989"/>
    <cellStyle name="Comma 3 2 10 5 3 3" xfId="20927"/>
    <cellStyle name="Comma 3 2 10 5 3 3 2" xfId="33589"/>
    <cellStyle name="Comma 3 2 10 5 3 3 3" xfId="46189"/>
    <cellStyle name="Comma 3 2 10 5 3 4" xfId="25188"/>
    <cellStyle name="Comma 3 2 10 5 3 5" xfId="37789"/>
    <cellStyle name="Comma 3 2 10 5 4" xfId="13857"/>
    <cellStyle name="Comma 3 2 10 5 4 2" xfId="26588"/>
    <cellStyle name="Comma 3 2 10 5 4 3" xfId="39189"/>
    <cellStyle name="Comma 3 2 10 5 5" xfId="18127"/>
    <cellStyle name="Comma 3 2 10 5 5 2" xfId="30789"/>
    <cellStyle name="Comma 3 2 10 5 5 3" xfId="43389"/>
    <cellStyle name="Comma 3 2 10 5 6" xfId="22388"/>
    <cellStyle name="Comma 3 2 10 5 7" xfId="34989"/>
    <cellStyle name="Comma 3 2 10 6" xfId="9728"/>
    <cellStyle name="Comma 3 2 10 6 2" xfId="11194"/>
    <cellStyle name="Comma 3 2 10 6 2 2" xfId="15397"/>
    <cellStyle name="Comma 3 2 10 6 2 2 2" xfId="28128"/>
    <cellStyle name="Comma 3 2 10 6 2 2 3" xfId="40729"/>
    <cellStyle name="Comma 3 2 10 6 2 3" xfId="19667"/>
    <cellStyle name="Comma 3 2 10 6 2 3 2" xfId="32329"/>
    <cellStyle name="Comma 3 2 10 6 2 3 3" xfId="44929"/>
    <cellStyle name="Comma 3 2 10 6 2 4" xfId="23928"/>
    <cellStyle name="Comma 3 2 10 6 2 5" xfId="36529"/>
    <cellStyle name="Comma 3 2 10 6 3" xfId="12597"/>
    <cellStyle name="Comma 3 2 10 6 3 2" xfId="16797"/>
    <cellStyle name="Comma 3 2 10 6 3 2 2" xfId="29528"/>
    <cellStyle name="Comma 3 2 10 6 3 2 3" xfId="42129"/>
    <cellStyle name="Comma 3 2 10 6 3 3" xfId="21067"/>
    <cellStyle name="Comma 3 2 10 6 3 3 2" xfId="33729"/>
    <cellStyle name="Comma 3 2 10 6 3 3 3" xfId="46329"/>
    <cellStyle name="Comma 3 2 10 6 3 4" xfId="25328"/>
    <cellStyle name="Comma 3 2 10 6 3 5" xfId="37929"/>
    <cellStyle name="Comma 3 2 10 6 4" xfId="13997"/>
    <cellStyle name="Comma 3 2 10 6 4 2" xfId="26728"/>
    <cellStyle name="Comma 3 2 10 6 4 3" xfId="39329"/>
    <cellStyle name="Comma 3 2 10 6 5" xfId="18267"/>
    <cellStyle name="Comma 3 2 10 6 5 2" xfId="30929"/>
    <cellStyle name="Comma 3 2 10 6 5 3" xfId="43529"/>
    <cellStyle name="Comma 3 2 10 6 6" xfId="22528"/>
    <cellStyle name="Comma 3 2 10 6 7" xfId="35129"/>
    <cellStyle name="Comma 3 2 10 7" xfId="9868"/>
    <cellStyle name="Comma 3 2 10 7 2" xfId="11334"/>
    <cellStyle name="Comma 3 2 10 7 2 2" xfId="15537"/>
    <cellStyle name="Comma 3 2 10 7 2 2 2" xfId="28268"/>
    <cellStyle name="Comma 3 2 10 7 2 2 3" xfId="40869"/>
    <cellStyle name="Comma 3 2 10 7 2 3" xfId="19807"/>
    <cellStyle name="Comma 3 2 10 7 2 3 2" xfId="32469"/>
    <cellStyle name="Comma 3 2 10 7 2 3 3" xfId="45069"/>
    <cellStyle name="Comma 3 2 10 7 2 4" xfId="24068"/>
    <cellStyle name="Comma 3 2 10 7 2 5" xfId="36669"/>
    <cellStyle name="Comma 3 2 10 7 3" xfId="12737"/>
    <cellStyle name="Comma 3 2 10 7 3 2" xfId="16937"/>
    <cellStyle name="Comma 3 2 10 7 3 2 2" xfId="29668"/>
    <cellStyle name="Comma 3 2 10 7 3 2 3" xfId="42269"/>
    <cellStyle name="Comma 3 2 10 7 3 3" xfId="21207"/>
    <cellStyle name="Comma 3 2 10 7 3 3 2" xfId="33869"/>
    <cellStyle name="Comma 3 2 10 7 3 3 3" xfId="46469"/>
    <cellStyle name="Comma 3 2 10 7 3 4" xfId="25468"/>
    <cellStyle name="Comma 3 2 10 7 3 5" xfId="38069"/>
    <cellStyle name="Comma 3 2 10 7 4" xfId="14137"/>
    <cellStyle name="Comma 3 2 10 7 4 2" xfId="26868"/>
    <cellStyle name="Comma 3 2 10 7 4 3" xfId="39469"/>
    <cellStyle name="Comma 3 2 10 7 5" xfId="18407"/>
    <cellStyle name="Comma 3 2 10 7 5 2" xfId="31069"/>
    <cellStyle name="Comma 3 2 10 7 5 3" xfId="43669"/>
    <cellStyle name="Comma 3 2 10 7 6" xfId="22668"/>
    <cellStyle name="Comma 3 2 10 7 7" xfId="35269"/>
    <cellStyle name="Comma 3 2 10 8" xfId="10008"/>
    <cellStyle name="Comma 3 2 10 8 2" xfId="11474"/>
    <cellStyle name="Comma 3 2 10 8 2 2" xfId="15677"/>
    <cellStyle name="Comma 3 2 10 8 2 2 2" xfId="28408"/>
    <cellStyle name="Comma 3 2 10 8 2 2 3" xfId="41009"/>
    <cellStyle name="Comma 3 2 10 8 2 3" xfId="19947"/>
    <cellStyle name="Comma 3 2 10 8 2 3 2" xfId="32609"/>
    <cellStyle name="Comma 3 2 10 8 2 3 3" xfId="45209"/>
    <cellStyle name="Comma 3 2 10 8 2 4" xfId="24208"/>
    <cellStyle name="Comma 3 2 10 8 2 5" xfId="36809"/>
    <cellStyle name="Comma 3 2 10 8 3" xfId="12877"/>
    <cellStyle name="Comma 3 2 10 8 3 2" xfId="17077"/>
    <cellStyle name="Comma 3 2 10 8 3 2 2" xfId="29808"/>
    <cellStyle name="Comma 3 2 10 8 3 2 3" xfId="42409"/>
    <cellStyle name="Comma 3 2 10 8 3 3" xfId="21347"/>
    <cellStyle name="Comma 3 2 10 8 3 3 2" xfId="34009"/>
    <cellStyle name="Comma 3 2 10 8 3 3 3" xfId="46609"/>
    <cellStyle name="Comma 3 2 10 8 3 4" xfId="25608"/>
    <cellStyle name="Comma 3 2 10 8 3 5" xfId="38209"/>
    <cellStyle name="Comma 3 2 10 8 4" xfId="14277"/>
    <cellStyle name="Comma 3 2 10 8 4 2" xfId="27008"/>
    <cellStyle name="Comma 3 2 10 8 4 3" xfId="39609"/>
    <cellStyle name="Comma 3 2 10 8 5" xfId="18547"/>
    <cellStyle name="Comma 3 2 10 8 5 2" xfId="31209"/>
    <cellStyle name="Comma 3 2 10 8 5 3" xfId="43809"/>
    <cellStyle name="Comma 3 2 10 8 6" xfId="22808"/>
    <cellStyle name="Comma 3 2 10 8 7" xfId="35409"/>
    <cellStyle name="Comma 3 2 10 9" xfId="10202"/>
    <cellStyle name="Comma 3 2 10 9 2" xfId="11617"/>
    <cellStyle name="Comma 3 2 10 9 2 2" xfId="15817"/>
    <cellStyle name="Comma 3 2 10 9 2 2 2" xfId="28548"/>
    <cellStyle name="Comma 3 2 10 9 2 2 3" xfId="41149"/>
    <cellStyle name="Comma 3 2 10 9 2 3" xfId="20087"/>
    <cellStyle name="Comma 3 2 10 9 2 3 2" xfId="32749"/>
    <cellStyle name="Comma 3 2 10 9 2 3 3" xfId="45349"/>
    <cellStyle name="Comma 3 2 10 9 2 4" xfId="24348"/>
    <cellStyle name="Comma 3 2 10 9 2 5" xfId="36949"/>
    <cellStyle name="Comma 3 2 10 9 3" xfId="13017"/>
    <cellStyle name="Comma 3 2 10 9 3 2" xfId="17217"/>
    <cellStyle name="Comma 3 2 10 9 3 2 2" xfId="29948"/>
    <cellStyle name="Comma 3 2 10 9 3 2 3" xfId="42549"/>
    <cellStyle name="Comma 3 2 10 9 3 3" xfId="21487"/>
    <cellStyle name="Comma 3 2 10 9 3 3 2" xfId="34149"/>
    <cellStyle name="Comma 3 2 10 9 3 3 3" xfId="46749"/>
    <cellStyle name="Comma 3 2 10 9 3 4" xfId="25748"/>
    <cellStyle name="Comma 3 2 10 9 3 5" xfId="38349"/>
    <cellStyle name="Comma 3 2 10 9 4" xfId="14417"/>
    <cellStyle name="Comma 3 2 10 9 4 2" xfId="27148"/>
    <cellStyle name="Comma 3 2 10 9 4 3" xfId="39749"/>
    <cellStyle name="Comma 3 2 10 9 5" xfId="18687"/>
    <cellStyle name="Comma 3 2 10 9 5 2" xfId="31349"/>
    <cellStyle name="Comma 3 2 10 9 5 3" xfId="43949"/>
    <cellStyle name="Comma 3 2 10 9 6" xfId="22948"/>
    <cellStyle name="Comma 3 2 10 9 7" xfId="35549"/>
    <cellStyle name="Comma 3 2 11" xfId="7119"/>
    <cellStyle name="Comma 3 2 11 10" xfId="10362"/>
    <cellStyle name="Comma 3 2 11 10 2" xfId="11777"/>
    <cellStyle name="Comma 3 2 11 10 2 2" xfId="15977"/>
    <cellStyle name="Comma 3 2 11 10 2 2 2" xfId="28708"/>
    <cellStyle name="Comma 3 2 11 10 2 2 3" xfId="41309"/>
    <cellStyle name="Comma 3 2 11 10 2 3" xfId="20247"/>
    <cellStyle name="Comma 3 2 11 10 2 3 2" xfId="32909"/>
    <cellStyle name="Comma 3 2 11 10 2 3 3" xfId="45509"/>
    <cellStyle name="Comma 3 2 11 10 2 4" xfId="24508"/>
    <cellStyle name="Comma 3 2 11 10 2 5" xfId="37109"/>
    <cellStyle name="Comma 3 2 11 10 3" xfId="13177"/>
    <cellStyle name="Comma 3 2 11 10 3 2" xfId="17377"/>
    <cellStyle name="Comma 3 2 11 10 3 2 2" xfId="30108"/>
    <cellStyle name="Comma 3 2 11 10 3 2 3" xfId="42709"/>
    <cellStyle name="Comma 3 2 11 10 3 3" xfId="21647"/>
    <cellStyle name="Comma 3 2 11 10 3 3 2" xfId="34309"/>
    <cellStyle name="Comma 3 2 11 10 3 3 3" xfId="46909"/>
    <cellStyle name="Comma 3 2 11 10 3 4" xfId="25908"/>
    <cellStyle name="Comma 3 2 11 10 3 5" xfId="38509"/>
    <cellStyle name="Comma 3 2 11 10 4" xfId="14577"/>
    <cellStyle name="Comma 3 2 11 10 4 2" xfId="27308"/>
    <cellStyle name="Comma 3 2 11 10 4 3" xfId="39909"/>
    <cellStyle name="Comma 3 2 11 10 5" xfId="18847"/>
    <cellStyle name="Comma 3 2 11 10 5 2" xfId="31509"/>
    <cellStyle name="Comma 3 2 11 10 5 3" xfId="44109"/>
    <cellStyle name="Comma 3 2 11 10 6" xfId="23108"/>
    <cellStyle name="Comma 3 2 11 10 7" xfId="35709"/>
    <cellStyle name="Comma 3 2 11 11" xfId="10503"/>
    <cellStyle name="Comma 3 2 11 11 2" xfId="14717"/>
    <cellStyle name="Comma 3 2 11 11 2 2" xfId="27448"/>
    <cellStyle name="Comma 3 2 11 11 2 3" xfId="40049"/>
    <cellStyle name="Comma 3 2 11 11 3" xfId="18987"/>
    <cellStyle name="Comma 3 2 11 11 3 2" xfId="31649"/>
    <cellStyle name="Comma 3 2 11 11 3 3" xfId="44249"/>
    <cellStyle name="Comma 3 2 11 11 4" xfId="23248"/>
    <cellStyle name="Comma 3 2 11 11 5" xfId="35849"/>
    <cellStyle name="Comma 3 2 11 12" xfId="11917"/>
    <cellStyle name="Comma 3 2 11 12 2" xfId="16117"/>
    <cellStyle name="Comma 3 2 11 12 2 2" xfId="28848"/>
    <cellStyle name="Comma 3 2 11 12 2 3" xfId="41449"/>
    <cellStyle name="Comma 3 2 11 12 3" xfId="20387"/>
    <cellStyle name="Comma 3 2 11 12 3 2" xfId="33049"/>
    <cellStyle name="Comma 3 2 11 12 3 3" xfId="45649"/>
    <cellStyle name="Comma 3 2 11 12 4" xfId="24648"/>
    <cellStyle name="Comma 3 2 11 12 5" xfId="37249"/>
    <cellStyle name="Comma 3 2 11 13" xfId="13317"/>
    <cellStyle name="Comma 3 2 11 13 2" xfId="26048"/>
    <cellStyle name="Comma 3 2 11 13 3" xfId="38649"/>
    <cellStyle name="Comma 3 2 11 14" xfId="17587"/>
    <cellStyle name="Comma 3 2 11 14 2" xfId="30249"/>
    <cellStyle name="Comma 3 2 11 14 3" xfId="42849"/>
    <cellStyle name="Comma 3 2 11 15" xfId="21848"/>
    <cellStyle name="Comma 3 2 11 16" xfId="34449"/>
    <cellStyle name="Comma 3 2 11 2" xfId="7259"/>
    <cellStyle name="Comma 3 2 11 2 2" xfId="10643"/>
    <cellStyle name="Comma 3 2 11 2 2 2" xfId="14857"/>
    <cellStyle name="Comma 3 2 11 2 2 2 2" xfId="27588"/>
    <cellStyle name="Comma 3 2 11 2 2 2 3" xfId="40189"/>
    <cellStyle name="Comma 3 2 11 2 2 3" xfId="19127"/>
    <cellStyle name="Comma 3 2 11 2 2 3 2" xfId="31789"/>
    <cellStyle name="Comma 3 2 11 2 2 3 3" xfId="44389"/>
    <cellStyle name="Comma 3 2 11 2 2 4" xfId="23388"/>
    <cellStyle name="Comma 3 2 11 2 2 5" xfId="35989"/>
    <cellStyle name="Comma 3 2 11 2 3" xfId="12057"/>
    <cellStyle name="Comma 3 2 11 2 3 2" xfId="16257"/>
    <cellStyle name="Comma 3 2 11 2 3 2 2" xfId="28988"/>
    <cellStyle name="Comma 3 2 11 2 3 2 3" xfId="41589"/>
    <cellStyle name="Comma 3 2 11 2 3 3" xfId="20527"/>
    <cellStyle name="Comma 3 2 11 2 3 3 2" xfId="33189"/>
    <cellStyle name="Comma 3 2 11 2 3 3 3" xfId="45789"/>
    <cellStyle name="Comma 3 2 11 2 3 4" xfId="24788"/>
    <cellStyle name="Comma 3 2 11 2 3 5" xfId="37389"/>
    <cellStyle name="Comma 3 2 11 2 4" xfId="13457"/>
    <cellStyle name="Comma 3 2 11 2 4 2" xfId="26188"/>
    <cellStyle name="Comma 3 2 11 2 4 3" xfId="38789"/>
    <cellStyle name="Comma 3 2 11 2 5" xfId="17727"/>
    <cellStyle name="Comma 3 2 11 2 5 2" xfId="30389"/>
    <cellStyle name="Comma 3 2 11 2 5 3" xfId="42989"/>
    <cellStyle name="Comma 3 2 11 2 6" xfId="21988"/>
    <cellStyle name="Comma 3 2 11 2 7" xfId="34589"/>
    <cellStyle name="Comma 3 2 11 3" xfId="7399"/>
    <cellStyle name="Comma 3 2 11 3 2" xfId="10783"/>
    <cellStyle name="Comma 3 2 11 3 2 2" xfId="14997"/>
    <cellStyle name="Comma 3 2 11 3 2 2 2" xfId="27728"/>
    <cellStyle name="Comma 3 2 11 3 2 2 3" xfId="40329"/>
    <cellStyle name="Comma 3 2 11 3 2 3" xfId="19267"/>
    <cellStyle name="Comma 3 2 11 3 2 3 2" xfId="31929"/>
    <cellStyle name="Comma 3 2 11 3 2 3 3" xfId="44529"/>
    <cellStyle name="Comma 3 2 11 3 2 4" xfId="23528"/>
    <cellStyle name="Comma 3 2 11 3 2 5" xfId="36129"/>
    <cellStyle name="Comma 3 2 11 3 3" xfId="12197"/>
    <cellStyle name="Comma 3 2 11 3 3 2" xfId="16397"/>
    <cellStyle name="Comma 3 2 11 3 3 2 2" xfId="29128"/>
    <cellStyle name="Comma 3 2 11 3 3 2 3" xfId="41729"/>
    <cellStyle name="Comma 3 2 11 3 3 3" xfId="20667"/>
    <cellStyle name="Comma 3 2 11 3 3 3 2" xfId="33329"/>
    <cellStyle name="Comma 3 2 11 3 3 3 3" xfId="45929"/>
    <cellStyle name="Comma 3 2 11 3 3 4" xfId="24928"/>
    <cellStyle name="Comma 3 2 11 3 3 5" xfId="37529"/>
    <cellStyle name="Comma 3 2 11 3 4" xfId="13597"/>
    <cellStyle name="Comma 3 2 11 3 4 2" xfId="26328"/>
    <cellStyle name="Comma 3 2 11 3 4 3" xfId="38929"/>
    <cellStyle name="Comma 3 2 11 3 5" xfId="17867"/>
    <cellStyle name="Comma 3 2 11 3 5 2" xfId="30529"/>
    <cellStyle name="Comma 3 2 11 3 5 3" xfId="43129"/>
    <cellStyle name="Comma 3 2 11 3 6" xfId="22128"/>
    <cellStyle name="Comma 3 2 11 3 7" xfId="34729"/>
    <cellStyle name="Comma 3 2 11 4" xfId="9412"/>
    <cellStyle name="Comma 3 2 11 4 2" xfId="10930"/>
    <cellStyle name="Comma 3 2 11 4 2 2" xfId="15137"/>
    <cellStyle name="Comma 3 2 11 4 2 2 2" xfId="27868"/>
    <cellStyle name="Comma 3 2 11 4 2 2 3" xfId="40469"/>
    <cellStyle name="Comma 3 2 11 4 2 3" xfId="19407"/>
    <cellStyle name="Comma 3 2 11 4 2 3 2" xfId="32069"/>
    <cellStyle name="Comma 3 2 11 4 2 3 3" xfId="44669"/>
    <cellStyle name="Comma 3 2 11 4 2 4" xfId="23668"/>
    <cellStyle name="Comma 3 2 11 4 2 5" xfId="36269"/>
    <cellStyle name="Comma 3 2 11 4 3" xfId="12337"/>
    <cellStyle name="Comma 3 2 11 4 3 2" xfId="16537"/>
    <cellStyle name="Comma 3 2 11 4 3 2 2" xfId="29268"/>
    <cellStyle name="Comma 3 2 11 4 3 2 3" xfId="41869"/>
    <cellStyle name="Comma 3 2 11 4 3 3" xfId="20807"/>
    <cellStyle name="Comma 3 2 11 4 3 3 2" xfId="33469"/>
    <cellStyle name="Comma 3 2 11 4 3 3 3" xfId="46069"/>
    <cellStyle name="Comma 3 2 11 4 3 4" xfId="25068"/>
    <cellStyle name="Comma 3 2 11 4 3 5" xfId="37669"/>
    <cellStyle name="Comma 3 2 11 4 4" xfId="13737"/>
    <cellStyle name="Comma 3 2 11 4 4 2" xfId="26468"/>
    <cellStyle name="Comma 3 2 11 4 4 3" xfId="39069"/>
    <cellStyle name="Comma 3 2 11 4 5" xfId="18007"/>
    <cellStyle name="Comma 3 2 11 4 5 2" xfId="30669"/>
    <cellStyle name="Comma 3 2 11 4 5 3" xfId="43269"/>
    <cellStyle name="Comma 3 2 11 4 6" xfId="22268"/>
    <cellStyle name="Comma 3 2 11 4 7" xfId="34869"/>
    <cellStyle name="Comma 3 2 11 5" xfId="9608"/>
    <cellStyle name="Comma 3 2 11 5 2" xfId="11074"/>
    <cellStyle name="Comma 3 2 11 5 2 2" xfId="15277"/>
    <cellStyle name="Comma 3 2 11 5 2 2 2" xfId="28008"/>
    <cellStyle name="Comma 3 2 11 5 2 2 3" xfId="40609"/>
    <cellStyle name="Comma 3 2 11 5 2 3" xfId="19547"/>
    <cellStyle name="Comma 3 2 11 5 2 3 2" xfId="32209"/>
    <cellStyle name="Comma 3 2 11 5 2 3 3" xfId="44809"/>
    <cellStyle name="Comma 3 2 11 5 2 4" xfId="23808"/>
    <cellStyle name="Comma 3 2 11 5 2 5" xfId="36409"/>
    <cellStyle name="Comma 3 2 11 5 3" xfId="12477"/>
    <cellStyle name="Comma 3 2 11 5 3 2" xfId="16677"/>
    <cellStyle name="Comma 3 2 11 5 3 2 2" xfId="29408"/>
    <cellStyle name="Comma 3 2 11 5 3 2 3" xfId="42009"/>
    <cellStyle name="Comma 3 2 11 5 3 3" xfId="20947"/>
    <cellStyle name="Comma 3 2 11 5 3 3 2" xfId="33609"/>
    <cellStyle name="Comma 3 2 11 5 3 3 3" xfId="46209"/>
    <cellStyle name="Comma 3 2 11 5 3 4" xfId="25208"/>
    <cellStyle name="Comma 3 2 11 5 3 5" xfId="37809"/>
    <cellStyle name="Comma 3 2 11 5 4" xfId="13877"/>
    <cellStyle name="Comma 3 2 11 5 4 2" xfId="26608"/>
    <cellStyle name="Comma 3 2 11 5 4 3" xfId="39209"/>
    <cellStyle name="Comma 3 2 11 5 5" xfId="18147"/>
    <cellStyle name="Comma 3 2 11 5 5 2" xfId="30809"/>
    <cellStyle name="Comma 3 2 11 5 5 3" xfId="43409"/>
    <cellStyle name="Comma 3 2 11 5 6" xfId="22408"/>
    <cellStyle name="Comma 3 2 11 5 7" xfId="35009"/>
    <cellStyle name="Comma 3 2 11 6" xfId="9748"/>
    <cellStyle name="Comma 3 2 11 6 2" xfId="11214"/>
    <cellStyle name="Comma 3 2 11 6 2 2" xfId="15417"/>
    <cellStyle name="Comma 3 2 11 6 2 2 2" xfId="28148"/>
    <cellStyle name="Comma 3 2 11 6 2 2 3" xfId="40749"/>
    <cellStyle name="Comma 3 2 11 6 2 3" xfId="19687"/>
    <cellStyle name="Comma 3 2 11 6 2 3 2" xfId="32349"/>
    <cellStyle name="Comma 3 2 11 6 2 3 3" xfId="44949"/>
    <cellStyle name="Comma 3 2 11 6 2 4" xfId="23948"/>
    <cellStyle name="Comma 3 2 11 6 2 5" xfId="36549"/>
    <cellStyle name="Comma 3 2 11 6 3" xfId="12617"/>
    <cellStyle name="Comma 3 2 11 6 3 2" xfId="16817"/>
    <cellStyle name="Comma 3 2 11 6 3 2 2" xfId="29548"/>
    <cellStyle name="Comma 3 2 11 6 3 2 3" xfId="42149"/>
    <cellStyle name="Comma 3 2 11 6 3 3" xfId="21087"/>
    <cellStyle name="Comma 3 2 11 6 3 3 2" xfId="33749"/>
    <cellStyle name="Comma 3 2 11 6 3 3 3" xfId="46349"/>
    <cellStyle name="Comma 3 2 11 6 3 4" xfId="25348"/>
    <cellStyle name="Comma 3 2 11 6 3 5" xfId="37949"/>
    <cellStyle name="Comma 3 2 11 6 4" xfId="14017"/>
    <cellStyle name="Comma 3 2 11 6 4 2" xfId="26748"/>
    <cellStyle name="Comma 3 2 11 6 4 3" xfId="39349"/>
    <cellStyle name="Comma 3 2 11 6 5" xfId="18287"/>
    <cellStyle name="Comma 3 2 11 6 5 2" xfId="30949"/>
    <cellStyle name="Comma 3 2 11 6 5 3" xfId="43549"/>
    <cellStyle name="Comma 3 2 11 6 6" xfId="22548"/>
    <cellStyle name="Comma 3 2 11 6 7" xfId="35149"/>
    <cellStyle name="Comma 3 2 11 7" xfId="9888"/>
    <cellStyle name="Comma 3 2 11 7 2" xfId="11354"/>
    <cellStyle name="Comma 3 2 11 7 2 2" xfId="15557"/>
    <cellStyle name="Comma 3 2 11 7 2 2 2" xfId="28288"/>
    <cellStyle name="Comma 3 2 11 7 2 2 3" xfId="40889"/>
    <cellStyle name="Comma 3 2 11 7 2 3" xfId="19827"/>
    <cellStyle name="Comma 3 2 11 7 2 3 2" xfId="32489"/>
    <cellStyle name="Comma 3 2 11 7 2 3 3" xfId="45089"/>
    <cellStyle name="Comma 3 2 11 7 2 4" xfId="24088"/>
    <cellStyle name="Comma 3 2 11 7 2 5" xfId="36689"/>
    <cellStyle name="Comma 3 2 11 7 3" xfId="12757"/>
    <cellStyle name="Comma 3 2 11 7 3 2" xfId="16957"/>
    <cellStyle name="Comma 3 2 11 7 3 2 2" xfId="29688"/>
    <cellStyle name="Comma 3 2 11 7 3 2 3" xfId="42289"/>
    <cellStyle name="Comma 3 2 11 7 3 3" xfId="21227"/>
    <cellStyle name="Comma 3 2 11 7 3 3 2" xfId="33889"/>
    <cellStyle name="Comma 3 2 11 7 3 3 3" xfId="46489"/>
    <cellStyle name="Comma 3 2 11 7 3 4" xfId="25488"/>
    <cellStyle name="Comma 3 2 11 7 3 5" xfId="38089"/>
    <cellStyle name="Comma 3 2 11 7 4" xfId="14157"/>
    <cellStyle name="Comma 3 2 11 7 4 2" xfId="26888"/>
    <cellStyle name="Comma 3 2 11 7 4 3" xfId="39489"/>
    <cellStyle name="Comma 3 2 11 7 5" xfId="18427"/>
    <cellStyle name="Comma 3 2 11 7 5 2" xfId="31089"/>
    <cellStyle name="Comma 3 2 11 7 5 3" xfId="43689"/>
    <cellStyle name="Comma 3 2 11 7 6" xfId="22688"/>
    <cellStyle name="Comma 3 2 11 7 7" xfId="35289"/>
    <cellStyle name="Comma 3 2 11 8" xfId="10028"/>
    <cellStyle name="Comma 3 2 11 8 2" xfId="11494"/>
    <cellStyle name="Comma 3 2 11 8 2 2" xfId="15697"/>
    <cellStyle name="Comma 3 2 11 8 2 2 2" xfId="28428"/>
    <cellStyle name="Comma 3 2 11 8 2 2 3" xfId="41029"/>
    <cellStyle name="Comma 3 2 11 8 2 3" xfId="19967"/>
    <cellStyle name="Comma 3 2 11 8 2 3 2" xfId="32629"/>
    <cellStyle name="Comma 3 2 11 8 2 3 3" xfId="45229"/>
    <cellStyle name="Comma 3 2 11 8 2 4" xfId="24228"/>
    <cellStyle name="Comma 3 2 11 8 2 5" xfId="36829"/>
    <cellStyle name="Comma 3 2 11 8 3" xfId="12897"/>
    <cellStyle name="Comma 3 2 11 8 3 2" xfId="17097"/>
    <cellStyle name="Comma 3 2 11 8 3 2 2" xfId="29828"/>
    <cellStyle name="Comma 3 2 11 8 3 2 3" xfId="42429"/>
    <cellStyle name="Comma 3 2 11 8 3 3" xfId="21367"/>
    <cellStyle name="Comma 3 2 11 8 3 3 2" xfId="34029"/>
    <cellStyle name="Comma 3 2 11 8 3 3 3" xfId="46629"/>
    <cellStyle name="Comma 3 2 11 8 3 4" xfId="25628"/>
    <cellStyle name="Comma 3 2 11 8 3 5" xfId="38229"/>
    <cellStyle name="Comma 3 2 11 8 4" xfId="14297"/>
    <cellStyle name="Comma 3 2 11 8 4 2" xfId="27028"/>
    <cellStyle name="Comma 3 2 11 8 4 3" xfId="39629"/>
    <cellStyle name="Comma 3 2 11 8 5" xfId="18567"/>
    <cellStyle name="Comma 3 2 11 8 5 2" xfId="31229"/>
    <cellStyle name="Comma 3 2 11 8 5 3" xfId="43829"/>
    <cellStyle name="Comma 3 2 11 8 6" xfId="22828"/>
    <cellStyle name="Comma 3 2 11 8 7" xfId="35429"/>
    <cellStyle name="Comma 3 2 11 9" xfId="10222"/>
    <cellStyle name="Comma 3 2 11 9 2" xfId="11637"/>
    <cellStyle name="Comma 3 2 11 9 2 2" xfId="15837"/>
    <cellStyle name="Comma 3 2 11 9 2 2 2" xfId="28568"/>
    <cellStyle name="Comma 3 2 11 9 2 2 3" xfId="41169"/>
    <cellStyle name="Comma 3 2 11 9 2 3" xfId="20107"/>
    <cellStyle name="Comma 3 2 11 9 2 3 2" xfId="32769"/>
    <cellStyle name="Comma 3 2 11 9 2 3 3" xfId="45369"/>
    <cellStyle name="Comma 3 2 11 9 2 4" xfId="24368"/>
    <cellStyle name="Comma 3 2 11 9 2 5" xfId="36969"/>
    <cellStyle name="Comma 3 2 11 9 3" xfId="13037"/>
    <cellStyle name="Comma 3 2 11 9 3 2" xfId="17237"/>
    <cellStyle name="Comma 3 2 11 9 3 2 2" xfId="29968"/>
    <cellStyle name="Comma 3 2 11 9 3 2 3" xfId="42569"/>
    <cellStyle name="Comma 3 2 11 9 3 3" xfId="21507"/>
    <cellStyle name="Comma 3 2 11 9 3 3 2" xfId="34169"/>
    <cellStyle name="Comma 3 2 11 9 3 3 3" xfId="46769"/>
    <cellStyle name="Comma 3 2 11 9 3 4" xfId="25768"/>
    <cellStyle name="Comma 3 2 11 9 3 5" xfId="38369"/>
    <cellStyle name="Comma 3 2 11 9 4" xfId="14437"/>
    <cellStyle name="Comma 3 2 11 9 4 2" xfId="27168"/>
    <cellStyle name="Comma 3 2 11 9 4 3" xfId="39769"/>
    <cellStyle name="Comma 3 2 11 9 5" xfId="18707"/>
    <cellStyle name="Comma 3 2 11 9 5 2" xfId="31369"/>
    <cellStyle name="Comma 3 2 11 9 5 3" xfId="43969"/>
    <cellStyle name="Comma 3 2 11 9 6" xfId="22968"/>
    <cellStyle name="Comma 3 2 11 9 7" xfId="35569"/>
    <cellStyle name="Comma 3 2 12" xfId="7139"/>
    <cellStyle name="Comma 3 2 12 2" xfId="10523"/>
    <cellStyle name="Comma 3 2 12 2 2" xfId="14737"/>
    <cellStyle name="Comma 3 2 12 2 2 2" xfId="27468"/>
    <cellStyle name="Comma 3 2 12 2 2 3" xfId="40069"/>
    <cellStyle name="Comma 3 2 12 2 3" xfId="19007"/>
    <cellStyle name="Comma 3 2 12 2 3 2" xfId="31669"/>
    <cellStyle name="Comma 3 2 12 2 3 3" xfId="44269"/>
    <cellStyle name="Comma 3 2 12 2 4" xfId="23268"/>
    <cellStyle name="Comma 3 2 12 2 5" xfId="35869"/>
    <cellStyle name="Comma 3 2 12 3" xfId="11937"/>
    <cellStyle name="Comma 3 2 12 3 2" xfId="16137"/>
    <cellStyle name="Comma 3 2 12 3 2 2" xfId="28868"/>
    <cellStyle name="Comma 3 2 12 3 2 3" xfId="41469"/>
    <cellStyle name="Comma 3 2 12 3 3" xfId="20407"/>
    <cellStyle name="Comma 3 2 12 3 3 2" xfId="33069"/>
    <cellStyle name="Comma 3 2 12 3 3 3" xfId="45669"/>
    <cellStyle name="Comma 3 2 12 3 4" xfId="24668"/>
    <cellStyle name="Comma 3 2 12 3 5" xfId="37269"/>
    <cellStyle name="Comma 3 2 12 4" xfId="13337"/>
    <cellStyle name="Comma 3 2 12 4 2" xfId="26068"/>
    <cellStyle name="Comma 3 2 12 4 3" xfId="38669"/>
    <cellStyle name="Comma 3 2 12 5" xfId="17607"/>
    <cellStyle name="Comma 3 2 12 5 2" xfId="30269"/>
    <cellStyle name="Comma 3 2 12 5 3" xfId="42869"/>
    <cellStyle name="Comma 3 2 12 6" xfId="21868"/>
    <cellStyle name="Comma 3 2 12 7" xfId="34469"/>
    <cellStyle name="Comma 3 2 13" xfId="7279"/>
    <cellStyle name="Comma 3 2 13 2" xfId="10663"/>
    <cellStyle name="Comma 3 2 13 2 2" xfId="14877"/>
    <cellStyle name="Comma 3 2 13 2 2 2" xfId="27608"/>
    <cellStyle name="Comma 3 2 13 2 2 3" xfId="40209"/>
    <cellStyle name="Comma 3 2 13 2 3" xfId="19147"/>
    <cellStyle name="Comma 3 2 13 2 3 2" xfId="31809"/>
    <cellStyle name="Comma 3 2 13 2 3 3" xfId="44409"/>
    <cellStyle name="Comma 3 2 13 2 4" xfId="23408"/>
    <cellStyle name="Comma 3 2 13 2 5" xfId="36009"/>
    <cellStyle name="Comma 3 2 13 3" xfId="12077"/>
    <cellStyle name="Comma 3 2 13 3 2" xfId="16277"/>
    <cellStyle name="Comma 3 2 13 3 2 2" xfId="29008"/>
    <cellStyle name="Comma 3 2 13 3 2 3" xfId="41609"/>
    <cellStyle name="Comma 3 2 13 3 3" xfId="20547"/>
    <cellStyle name="Comma 3 2 13 3 3 2" xfId="33209"/>
    <cellStyle name="Comma 3 2 13 3 3 3" xfId="45809"/>
    <cellStyle name="Comma 3 2 13 3 4" xfId="24808"/>
    <cellStyle name="Comma 3 2 13 3 5" xfId="37409"/>
    <cellStyle name="Comma 3 2 13 4" xfId="13477"/>
    <cellStyle name="Comma 3 2 13 4 2" xfId="26208"/>
    <cellStyle name="Comma 3 2 13 4 3" xfId="38809"/>
    <cellStyle name="Comma 3 2 13 5" xfId="17747"/>
    <cellStyle name="Comma 3 2 13 5 2" xfId="30409"/>
    <cellStyle name="Comma 3 2 13 5 3" xfId="43009"/>
    <cellStyle name="Comma 3 2 13 6" xfId="22008"/>
    <cellStyle name="Comma 3 2 13 7" xfId="34609"/>
    <cellStyle name="Comma 3 2 14" xfId="9292"/>
    <cellStyle name="Comma 3 2 14 2" xfId="10810"/>
    <cellStyle name="Comma 3 2 14 2 2" xfId="15017"/>
    <cellStyle name="Comma 3 2 14 2 2 2" xfId="27748"/>
    <cellStyle name="Comma 3 2 14 2 2 3" xfId="40349"/>
    <cellStyle name="Comma 3 2 14 2 3" xfId="19287"/>
    <cellStyle name="Comma 3 2 14 2 3 2" xfId="31949"/>
    <cellStyle name="Comma 3 2 14 2 3 3" xfId="44549"/>
    <cellStyle name="Comma 3 2 14 2 4" xfId="23548"/>
    <cellStyle name="Comma 3 2 14 2 5" xfId="36149"/>
    <cellStyle name="Comma 3 2 14 3" xfId="12217"/>
    <cellStyle name="Comma 3 2 14 3 2" xfId="16417"/>
    <cellStyle name="Comma 3 2 14 3 2 2" xfId="29148"/>
    <cellStyle name="Comma 3 2 14 3 2 3" xfId="41749"/>
    <cellStyle name="Comma 3 2 14 3 3" xfId="20687"/>
    <cellStyle name="Comma 3 2 14 3 3 2" xfId="33349"/>
    <cellStyle name="Comma 3 2 14 3 3 3" xfId="45949"/>
    <cellStyle name="Comma 3 2 14 3 4" xfId="24948"/>
    <cellStyle name="Comma 3 2 14 3 5" xfId="37549"/>
    <cellStyle name="Comma 3 2 14 4" xfId="13617"/>
    <cellStyle name="Comma 3 2 14 4 2" xfId="26348"/>
    <cellStyle name="Comma 3 2 14 4 3" xfId="38949"/>
    <cellStyle name="Comma 3 2 14 5" xfId="17887"/>
    <cellStyle name="Comma 3 2 14 5 2" xfId="30549"/>
    <cellStyle name="Comma 3 2 14 5 3" xfId="43149"/>
    <cellStyle name="Comma 3 2 14 6" xfId="22148"/>
    <cellStyle name="Comma 3 2 14 7" xfId="34749"/>
    <cellStyle name="Comma 3 2 15" xfId="9488"/>
    <cellStyle name="Comma 3 2 15 2" xfId="10954"/>
    <cellStyle name="Comma 3 2 15 2 2" xfId="15157"/>
    <cellStyle name="Comma 3 2 15 2 2 2" xfId="27888"/>
    <cellStyle name="Comma 3 2 15 2 2 3" xfId="40489"/>
    <cellStyle name="Comma 3 2 15 2 3" xfId="19427"/>
    <cellStyle name="Comma 3 2 15 2 3 2" xfId="32089"/>
    <cellStyle name="Comma 3 2 15 2 3 3" xfId="44689"/>
    <cellStyle name="Comma 3 2 15 2 4" xfId="23688"/>
    <cellStyle name="Comma 3 2 15 2 5" xfId="36289"/>
    <cellStyle name="Comma 3 2 15 3" xfId="12357"/>
    <cellStyle name="Comma 3 2 15 3 2" xfId="16557"/>
    <cellStyle name="Comma 3 2 15 3 2 2" xfId="29288"/>
    <cellStyle name="Comma 3 2 15 3 2 3" xfId="41889"/>
    <cellStyle name="Comma 3 2 15 3 3" xfId="20827"/>
    <cellStyle name="Comma 3 2 15 3 3 2" xfId="33489"/>
    <cellStyle name="Comma 3 2 15 3 3 3" xfId="46089"/>
    <cellStyle name="Comma 3 2 15 3 4" xfId="25088"/>
    <cellStyle name="Comma 3 2 15 3 5" xfId="37689"/>
    <cellStyle name="Comma 3 2 15 4" xfId="13757"/>
    <cellStyle name="Comma 3 2 15 4 2" xfId="26488"/>
    <cellStyle name="Comma 3 2 15 4 3" xfId="39089"/>
    <cellStyle name="Comma 3 2 15 5" xfId="18027"/>
    <cellStyle name="Comma 3 2 15 5 2" xfId="30689"/>
    <cellStyle name="Comma 3 2 15 5 3" xfId="43289"/>
    <cellStyle name="Comma 3 2 15 6" xfId="22288"/>
    <cellStyle name="Comma 3 2 15 7" xfId="34889"/>
    <cellStyle name="Comma 3 2 16" xfId="9628"/>
    <cellStyle name="Comma 3 2 16 2" xfId="11094"/>
    <cellStyle name="Comma 3 2 16 2 2" xfId="15297"/>
    <cellStyle name="Comma 3 2 16 2 2 2" xfId="28028"/>
    <cellStyle name="Comma 3 2 16 2 2 3" xfId="40629"/>
    <cellStyle name="Comma 3 2 16 2 3" xfId="19567"/>
    <cellStyle name="Comma 3 2 16 2 3 2" xfId="32229"/>
    <cellStyle name="Comma 3 2 16 2 3 3" xfId="44829"/>
    <cellStyle name="Comma 3 2 16 2 4" xfId="23828"/>
    <cellStyle name="Comma 3 2 16 2 5" xfId="36429"/>
    <cellStyle name="Comma 3 2 16 3" xfId="12497"/>
    <cellStyle name="Comma 3 2 16 3 2" xfId="16697"/>
    <cellStyle name="Comma 3 2 16 3 2 2" xfId="29428"/>
    <cellStyle name="Comma 3 2 16 3 2 3" xfId="42029"/>
    <cellStyle name="Comma 3 2 16 3 3" xfId="20967"/>
    <cellStyle name="Comma 3 2 16 3 3 2" xfId="33629"/>
    <cellStyle name="Comma 3 2 16 3 3 3" xfId="46229"/>
    <cellStyle name="Comma 3 2 16 3 4" xfId="25228"/>
    <cellStyle name="Comma 3 2 16 3 5" xfId="37829"/>
    <cellStyle name="Comma 3 2 16 4" xfId="13897"/>
    <cellStyle name="Comma 3 2 16 4 2" xfId="26628"/>
    <cellStyle name="Comma 3 2 16 4 3" xfId="39229"/>
    <cellStyle name="Comma 3 2 16 5" xfId="18167"/>
    <cellStyle name="Comma 3 2 16 5 2" xfId="30829"/>
    <cellStyle name="Comma 3 2 16 5 3" xfId="43429"/>
    <cellStyle name="Comma 3 2 16 6" xfId="22428"/>
    <cellStyle name="Comma 3 2 16 7" xfId="35029"/>
    <cellStyle name="Comma 3 2 17" xfId="9768"/>
    <cellStyle name="Comma 3 2 17 2" xfId="11234"/>
    <cellStyle name="Comma 3 2 17 2 2" xfId="15437"/>
    <cellStyle name="Comma 3 2 17 2 2 2" xfId="28168"/>
    <cellStyle name="Comma 3 2 17 2 2 3" xfId="40769"/>
    <cellStyle name="Comma 3 2 17 2 3" xfId="19707"/>
    <cellStyle name="Comma 3 2 17 2 3 2" xfId="32369"/>
    <cellStyle name="Comma 3 2 17 2 3 3" xfId="44969"/>
    <cellStyle name="Comma 3 2 17 2 4" xfId="23968"/>
    <cellStyle name="Comma 3 2 17 2 5" xfId="36569"/>
    <cellStyle name="Comma 3 2 17 3" xfId="12637"/>
    <cellStyle name="Comma 3 2 17 3 2" xfId="16837"/>
    <cellStyle name="Comma 3 2 17 3 2 2" xfId="29568"/>
    <cellStyle name="Comma 3 2 17 3 2 3" xfId="42169"/>
    <cellStyle name="Comma 3 2 17 3 3" xfId="21107"/>
    <cellStyle name="Comma 3 2 17 3 3 2" xfId="33769"/>
    <cellStyle name="Comma 3 2 17 3 3 3" xfId="46369"/>
    <cellStyle name="Comma 3 2 17 3 4" xfId="25368"/>
    <cellStyle name="Comma 3 2 17 3 5" xfId="37969"/>
    <cellStyle name="Comma 3 2 17 4" xfId="14037"/>
    <cellStyle name="Comma 3 2 17 4 2" xfId="26768"/>
    <cellStyle name="Comma 3 2 17 4 3" xfId="39369"/>
    <cellStyle name="Comma 3 2 17 5" xfId="18307"/>
    <cellStyle name="Comma 3 2 17 5 2" xfId="30969"/>
    <cellStyle name="Comma 3 2 17 5 3" xfId="43569"/>
    <cellStyle name="Comma 3 2 17 6" xfId="22568"/>
    <cellStyle name="Comma 3 2 17 7" xfId="35169"/>
    <cellStyle name="Comma 3 2 18" xfId="9908"/>
    <cellStyle name="Comma 3 2 18 2" xfId="11374"/>
    <cellStyle name="Comma 3 2 18 2 2" xfId="15577"/>
    <cellStyle name="Comma 3 2 18 2 2 2" xfId="28308"/>
    <cellStyle name="Comma 3 2 18 2 2 3" xfId="40909"/>
    <cellStyle name="Comma 3 2 18 2 3" xfId="19847"/>
    <cellStyle name="Comma 3 2 18 2 3 2" xfId="32509"/>
    <cellStyle name="Comma 3 2 18 2 3 3" xfId="45109"/>
    <cellStyle name="Comma 3 2 18 2 4" xfId="24108"/>
    <cellStyle name="Comma 3 2 18 2 5" xfId="36709"/>
    <cellStyle name="Comma 3 2 18 3" xfId="12777"/>
    <cellStyle name="Comma 3 2 18 3 2" xfId="16977"/>
    <cellStyle name="Comma 3 2 18 3 2 2" xfId="29708"/>
    <cellStyle name="Comma 3 2 18 3 2 3" xfId="42309"/>
    <cellStyle name="Comma 3 2 18 3 3" xfId="21247"/>
    <cellStyle name="Comma 3 2 18 3 3 2" xfId="33909"/>
    <cellStyle name="Comma 3 2 18 3 3 3" xfId="46509"/>
    <cellStyle name="Comma 3 2 18 3 4" xfId="25508"/>
    <cellStyle name="Comma 3 2 18 3 5" xfId="38109"/>
    <cellStyle name="Comma 3 2 18 4" xfId="14177"/>
    <cellStyle name="Comma 3 2 18 4 2" xfId="26908"/>
    <cellStyle name="Comma 3 2 18 4 3" xfId="39509"/>
    <cellStyle name="Comma 3 2 18 5" xfId="18447"/>
    <cellStyle name="Comma 3 2 18 5 2" xfId="31109"/>
    <cellStyle name="Comma 3 2 18 5 3" xfId="43709"/>
    <cellStyle name="Comma 3 2 18 6" xfId="22708"/>
    <cellStyle name="Comma 3 2 18 7" xfId="35309"/>
    <cellStyle name="Comma 3 2 19" xfId="10102"/>
    <cellStyle name="Comma 3 2 19 2" xfId="11517"/>
    <cellStyle name="Comma 3 2 19 2 2" xfId="15717"/>
    <cellStyle name="Comma 3 2 19 2 2 2" xfId="28448"/>
    <cellStyle name="Comma 3 2 19 2 2 3" xfId="41049"/>
    <cellStyle name="Comma 3 2 19 2 3" xfId="19987"/>
    <cellStyle name="Comma 3 2 19 2 3 2" xfId="32649"/>
    <cellStyle name="Comma 3 2 19 2 3 3" xfId="45249"/>
    <cellStyle name="Comma 3 2 19 2 4" xfId="24248"/>
    <cellStyle name="Comma 3 2 19 2 5" xfId="36849"/>
    <cellStyle name="Comma 3 2 19 3" xfId="12917"/>
    <cellStyle name="Comma 3 2 19 3 2" xfId="17117"/>
    <cellStyle name="Comma 3 2 19 3 2 2" xfId="29848"/>
    <cellStyle name="Comma 3 2 19 3 2 3" xfId="42449"/>
    <cellStyle name="Comma 3 2 19 3 3" xfId="21387"/>
    <cellStyle name="Comma 3 2 19 3 3 2" xfId="34049"/>
    <cellStyle name="Comma 3 2 19 3 3 3" xfId="46649"/>
    <cellStyle name="Comma 3 2 19 3 4" xfId="25648"/>
    <cellStyle name="Comma 3 2 19 3 5" xfId="38249"/>
    <cellStyle name="Comma 3 2 19 4" xfId="14317"/>
    <cellStyle name="Comma 3 2 19 4 2" xfId="27048"/>
    <cellStyle name="Comma 3 2 19 4 3" xfId="39649"/>
    <cellStyle name="Comma 3 2 19 5" xfId="18587"/>
    <cellStyle name="Comma 3 2 19 5 2" xfId="31249"/>
    <cellStyle name="Comma 3 2 19 5 3" xfId="43849"/>
    <cellStyle name="Comma 3 2 19 6" xfId="22848"/>
    <cellStyle name="Comma 3 2 19 7" xfId="35449"/>
    <cellStyle name="Comma 3 2 2" xfId="7003"/>
    <cellStyle name="Comma 3 2 2 10" xfId="9296"/>
    <cellStyle name="Comma 3 2 2 10 2" xfId="10814"/>
    <cellStyle name="Comma 3 2 2 10 2 2" xfId="15021"/>
    <cellStyle name="Comma 3 2 2 10 2 2 2" xfId="27752"/>
    <cellStyle name="Comma 3 2 2 10 2 2 3" xfId="40353"/>
    <cellStyle name="Comma 3 2 2 10 2 3" xfId="19291"/>
    <cellStyle name="Comma 3 2 2 10 2 3 2" xfId="31953"/>
    <cellStyle name="Comma 3 2 2 10 2 3 3" xfId="44553"/>
    <cellStyle name="Comma 3 2 2 10 2 4" xfId="23552"/>
    <cellStyle name="Comma 3 2 2 10 2 5" xfId="36153"/>
    <cellStyle name="Comma 3 2 2 10 3" xfId="12221"/>
    <cellStyle name="Comma 3 2 2 10 3 2" xfId="16421"/>
    <cellStyle name="Comma 3 2 2 10 3 2 2" xfId="29152"/>
    <cellStyle name="Comma 3 2 2 10 3 2 3" xfId="41753"/>
    <cellStyle name="Comma 3 2 2 10 3 3" xfId="20691"/>
    <cellStyle name="Comma 3 2 2 10 3 3 2" xfId="33353"/>
    <cellStyle name="Comma 3 2 2 10 3 3 3" xfId="45953"/>
    <cellStyle name="Comma 3 2 2 10 3 4" xfId="24952"/>
    <cellStyle name="Comma 3 2 2 10 3 5" xfId="37553"/>
    <cellStyle name="Comma 3 2 2 10 4" xfId="13621"/>
    <cellStyle name="Comma 3 2 2 10 4 2" xfId="26352"/>
    <cellStyle name="Comma 3 2 2 10 4 3" xfId="38953"/>
    <cellStyle name="Comma 3 2 2 10 5" xfId="17891"/>
    <cellStyle name="Comma 3 2 2 10 5 2" xfId="30553"/>
    <cellStyle name="Comma 3 2 2 10 5 3" xfId="43153"/>
    <cellStyle name="Comma 3 2 2 10 6" xfId="22152"/>
    <cellStyle name="Comma 3 2 2 10 7" xfId="34753"/>
    <cellStyle name="Comma 3 2 2 11" xfId="9492"/>
    <cellStyle name="Comma 3 2 2 11 2" xfId="10958"/>
    <cellStyle name="Comma 3 2 2 11 2 2" xfId="15161"/>
    <cellStyle name="Comma 3 2 2 11 2 2 2" xfId="27892"/>
    <cellStyle name="Comma 3 2 2 11 2 2 3" xfId="40493"/>
    <cellStyle name="Comma 3 2 2 11 2 3" xfId="19431"/>
    <cellStyle name="Comma 3 2 2 11 2 3 2" xfId="32093"/>
    <cellStyle name="Comma 3 2 2 11 2 3 3" xfId="44693"/>
    <cellStyle name="Comma 3 2 2 11 2 4" xfId="23692"/>
    <cellStyle name="Comma 3 2 2 11 2 5" xfId="36293"/>
    <cellStyle name="Comma 3 2 2 11 3" xfId="12361"/>
    <cellStyle name="Comma 3 2 2 11 3 2" xfId="16561"/>
    <cellStyle name="Comma 3 2 2 11 3 2 2" xfId="29292"/>
    <cellStyle name="Comma 3 2 2 11 3 2 3" xfId="41893"/>
    <cellStyle name="Comma 3 2 2 11 3 3" xfId="20831"/>
    <cellStyle name="Comma 3 2 2 11 3 3 2" xfId="33493"/>
    <cellStyle name="Comma 3 2 2 11 3 3 3" xfId="46093"/>
    <cellStyle name="Comma 3 2 2 11 3 4" xfId="25092"/>
    <cellStyle name="Comma 3 2 2 11 3 5" xfId="37693"/>
    <cellStyle name="Comma 3 2 2 11 4" xfId="13761"/>
    <cellStyle name="Comma 3 2 2 11 4 2" xfId="26492"/>
    <cellStyle name="Comma 3 2 2 11 4 3" xfId="39093"/>
    <cellStyle name="Comma 3 2 2 11 5" xfId="18031"/>
    <cellStyle name="Comma 3 2 2 11 5 2" xfId="30693"/>
    <cellStyle name="Comma 3 2 2 11 5 3" xfId="43293"/>
    <cellStyle name="Comma 3 2 2 11 6" xfId="22292"/>
    <cellStyle name="Comma 3 2 2 11 7" xfId="34893"/>
    <cellStyle name="Comma 3 2 2 12" xfId="9632"/>
    <cellStyle name="Comma 3 2 2 12 2" xfId="11098"/>
    <cellStyle name="Comma 3 2 2 12 2 2" xfId="15301"/>
    <cellStyle name="Comma 3 2 2 12 2 2 2" xfId="28032"/>
    <cellStyle name="Comma 3 2 2 12 2 2 3" xfId="40633"/>
    <cellStyle name="Comma 3 2 2 12 2 3" xfId="19571"/>
    <cellStyle name="Comma 3 2 2 12 2 3 2" xfId="32233"/>
    <cellStyle name="Comma 3 2 2 12 2 3 3" xfId="44833"/>
    <cellStyle name="Comma 3 2 2 12 2 4" xfId="23832"/>
    <cellStyle name="Comma 3 2 2 12 2 5" xfId="36433"/>
    <cellStyle name="Comma 3 2 2 12 3" xfId="12501"/>
    <cellStyle name="Comma 3 2 2 12 3 2" xfId="16701"/>
    <cellStyle name="Comma 3 2 2 12 3 2 2" xfId="29432"/>
    <cellStyle name="Comma 3 2 2 12 3 2 3" xfId="42033"/>
    <cellStyle name="Comma 3 2 2 12 3 3" xfId="20971"/>
    <cellStyle name="Comma 3 2 2 12 3 3 2" xfId="33633"/>
    <cellStyle name="Comma 3 2 2 12 3 3 3" xfId="46233"/>
    <cellStyle name="Comma 3 2 2 12 3 4" xfId="25232"/>
    <cellStyle name="Comma 3 2 2 12 3 5" xfId="37833"/>
    <cellStyle name="Comma 3 2 2 12 4" xfId="13901"/>
    <cellStyle name="Comma 3 2 2 12 4 2" xfId="26632"/>
    <cellStyle name="Comma 3 2 2 12 4 3" xfId="39233"/>
    <cellStyle name="Comma 3 2 2 12 5" xfId="18171"/>
    <cellStyle name="Comma 3 2 2 12 5 2" xfId="30833"/>
    <cellStyle name="Comma 3 2 2 12 5 3" xfId="43433"/>
    <cellStyle name="Comma 3 2 2 12 6" xfId="22432"/>
    <cellStyle name="Comma 3 2 2 12 7" xfId="35033"/>
    <cellStyle name="Comma 3 2 2 13" xfId="9772"/>
    <cellStyle name="Comma 3 2 2 13 2" xfId="11238"/>
    <cellStyle name="Comma 3 2 2 13 2 2" xfId="15441"/>
    <cellStyle name="Comma 3 2 2 13 2 2 2" xfId="28172"/>
    <cellStyle name="Comma 3 2 2 13 2 2 3" xfId="40773"/>
    <cellStyle name="Comma 3 2 2 13 2 3" xfId="19711"/>
    <cellStyle name="Comma 3 2 2 13 2 3 2" xfId="32373"/>
    <cellStyle name="Comma 3 2 2 13 2 3 3" xfId="44973"/>
    <cellStyle name="Comma 3 2 2 13 2 4" xfId="23972"/>
    <cellStyle name="Comma 3 2 2 13 2 5" xfId="36573"/>
    <cellStyle name="Comma 3 2 2 13 3" xfId="12641"/>
    <cellStyle name="Comma 3 2 2 13 3 2" xfId="16841"/>
    <cellStyle name="Comma 3 2 2 13 3 2 2" xfId="29572"/>
    <cellStyle name="Comma 3 2 2 13 3 2 3" xfId="42173"/>
    <cellStyle name="Comma 3 2 2 13 3 3" xfId="21111"/>
    <cellStyle name="Comma 3 2 2 13 3 3 2" xfId="33773"/>
    <cellStyle name="Comma 3 2 2 13 3 3 3" xfId="46373"/>
    <cellStyle name="Comma 3 2 2 13 3 4" xfId="25372"/>
    <cellStyle name="Comma 3 2 2 13 3 5" xfId="37973"/>
    <cellStyle name="Comma 3 2 2 13 4" xfId="14041"/>
    <cellStyle name="Comma 3 2 2 13 4 2" xfId="26772"/>
    <cellStyle name="Comma 3 2 2 13 4 3" xfId="39373"/>
    <cellStyle name="Comma 3 2 2 13 5" xfId="18311"/>
    <cellStyle name="Comma 3 2 2 13 5 2" xfId="30973"/>
    <cellStyle name="Comma 3 2 2 13 5 3" xfId="43573"/>
    <cellStyle name="Comma 3 2 2 13 6" xfId="22572"/>
    <cellStyle name="Comma 3 2 2 13 7" xfId="35173"/>
    <cellStyle name="Comma 3 2 2 14" xfId="9912"/>
    <cellStyle name="Comma 3 2 2 14 2" xfId="11378"/>
    <cellStyle name="Comma 3 2 2 14 2 2" xfId="15581"/>
    <cellStyle name="Comma 3 2 2 14 2 2 2" xfId="28312"/>
    <cellStyle name="Comma 3 2 2 14 2 2 3" xfId="40913"/>
    <cellStyle name="Comma 3 2 2 14 2 3" xfId="19851"/>
    <cellStyle name="Comma 3 2 2 14 2 3 2" xfId="32513"/>
    <cellStyle name="Comma 3 2 2 14 2 3 3" xfId="45113"/>
    <cellStyle name="Comma 3 2 2 14 2 4" xfId="24112"/>
    <cellStyle name="Comma 3 2 2 14 2 5" xfId="36713"/>
    <cellStyle name="Comma 3 2 2 14 3" xfId="12781"/>
    <cellStyle name="Comma 3 2 2 14 3 2" xfId="16981"/>
    <cellStyle name="Comma 3 2 2 14 3 2 2" xfId="29712"/>
    <cellStyle name="Comma 3 2 2 14 3 2 3" xfId="42313"/>
    <cellStyle name="Comma 3 2 2 14 3 3" xfId="21251"/>
    <cellStyle name="Comma 3 2 2 14 3 3 2" xfId="33913"/>
    <cellStyle name="Comma 3 2 2 14 3 3 3" xfId="46513"/>
    <cellStyle name="Comma 3 2 2 14 3 4" xfId="25512"/>
    <cellStyle name="Comma 3 2 2 14 3 5" xfId="38113"/>
    <cellStyle name="Comma 3 2 2 14 4" xfId="14181"/>
    <cellStyle name="Comma 3 2 2 14 4 2" xfId="26912"/>
    <cellStyle name="Comma 3 2 2 14 4 3" xfId="39513"/>
    <cellStyle name="Comma 3 2 2 14 5" xfId="18451"/>
    <cellStyle name="Comma 3 2 2 14 5 2" xfId="31113"/>
    <cellStyle name="Comma 3 2 2 14 5 3" xfId="43713"/>
    <cellStyle name="Comma 3 2 2 14 6" xfId="22712"/>
    <cellStyle name="Comma 3 2 2 14 7" xfId="35313"/>
    <cellStyle name="Comma 3 2 2 15" xfId="10106"/>
    <cellStyle name="Comma 3 2 2 15 2" xfId="11521"/>
    <cellStyle name="Comma 3 2 2 15 2 2" xfId="15721"/>
    <cellStyle name="Comma 3 2 2 15 2 2 2" xfId="28452"/>
    <cellStyle name="Comma 3 2 2 15 2 2 3" xfId="41053"/>
    <cellStyle name="Comma 3 2 2 15 2 3" xfId="19991"/>
    <cellStyle name="Comma 3 2 2 15 2 3 2" xfId="32653"/>
    <cellStyle name="Comma 3 2 2 15 2 3 3" xfId="45253"/>
    <cellStyle name="Comma 3 2 2 15 2 4" xfId="24252"/>
    <cellStyle name="Comma 3 2 2 15 2 5" xfId="36853"/>
    <cellStyle name="Comma 3 2 2 15 3" xfId="12921"/>
    <cellStyle name="Comma 3 2 2 15 3 2" xfId="17121"/>
    <cellStyle name="Comma 3 2 2 15 3 2 2" xfId="29852"/>
    <cellStyle name="Comma 3 2 2 15 3 2 3" xfId="42453"/>
    <cellStyle name="Comma 3 2 2 15 3 3" xfId="21391"/>
    <cellStyle name="Comma 3 2 2 15 3 3 2" xfId="34053"/>
    <cellStyle name="Comma 3 2 2 15 3 3 3" xfId="46653"/>
    <cellStyle name="Comma 3 2 2 15 3 4" xfId="25652"/>
    <cellStyle name="Comma 3 2 2 15 3 5" xfId="38253"/>
    <cellStyle name="Comma 3 2 2 15 4" xfId="14321"/>
    <cellStyle name="Comma 3 2 2 15 4 2" xfId="27052"/>
    <cellStyle name="Comma 3 2 2 15 4 3" xfId="39653"/>
    <cellStyle name="Comma 3 2 2 15 5" xfId="18591"/>
    <cellStyle name="Comma 3 2 2 15 5 2" xfId="31253"/>
    <cellStyle name="Comma 3 2 2 15 5 3" xfId="43853"/>
    <cellStyle name="Comma 3 2 2 15 6" xfId="22852"/>
    <cellStyle name="Comma 3 2 2 15 7" xfId="35453"/>
    <cellStyle name="Comma 3 2 2 16" xfId="10246"/>
    <cellStyle name="Comma 3 2 2 16 2" xfId="11661"/>
    <cellStyle name="Comma 3 2 2 16 2 2" xfId="15861"/>
    <cellStyle name="Comma 3 2 2 16 2 2 2" xfId="28592"/>
    <cellStyle name="Comma 3 2 2 16 2 2 3" xfId="41193"/>
    <cellStyle name="Comma 3 2 2 16 2 3" xfId="20131"/>
    <cellStyle name="Comma 3 2 2 16 2 3 2" xfId="32793"/>
    <cellStyle name="Comma 3 2 2 16 2 3 3" xfId="45393"/>
    <cellStyle name="Comma 3 2 2 16 2 4" xfId="24392"/>
    <cellStyle name="Comma 3 2 2 16 2 5" xfId="36993"/>
    <cellStyle name="Comma 3 2 2 16 3" xfId="13061"/>
    <cellStyle name="Comma 3 2 2 16 3 2" xfId="17261"/>
    <cellStyle name="Comma 3 2 2 16 3 2 2" xfId="29992"/>
    <cellStyle name="Comma 3 2 2 16 3 2 3" xfId="42593"/>
    <cellStyle name="Comma 3 2 2 16 3 3" xfId="21531"/>
    <cellStyle name="Comma 3 2 2 16 3 3 2" xfId="34193"/>
    <cellStyle name="Comma 3 2 2 16 3 3 3" xfId="46793"/>
    <cellStyle name="Comma 3 2 2 16 3 4" xfId="25792"/>
    <cellStyle name="Comma 3 2 2 16 3 5" xfId="38393"/>
    <cellStyle name="Comma 3 2 2 16 4" xfId="14461"/>
    <cellStyle name="Comma 3 2 2 16 4 2" xfId="27192"/>
    <cellStyle name="Comma 3 2 2 16 4 3" xfId="39793"/>
    <cellStyle name="Comma 3 2 2 16 5" xfId="18731"/>
    <cellStyle name="Comma 3 2 2 16 5 2" xfId="31393"/>
    <cellStyle name="Comma 3 2 2 16 5 3" xfId="43993"/>
    <cellStyle name="Comma 3 2 2 16 6" xfId="22992"/>
    <cellStyle name="Comma 3 2 2 16 7" xfId="35593"/>
    <cellStyle name="Comma 3 2 2 17" xfId="10387"/>
    <cellStyle name="Comma 3 2 2 17 2" xfId="14601"/>
    <cellStyle name="Comma 3 2 2 17 2 2" xfId="27332"/>
    <cellStyle name="Comma 3 2 2 17 2 3" xfId="39933"/>
    <cellStyle name="Comma 3 2 2 17 3" xfId="18871"/>
    <cellStyle name="Comma 3 2 2 17 3 2" xfId="31533"/>
    <cellStyle name="Comma 3 2 2 17 3 3" xfId="44133"/>
    <cellStyle name="Comma 3 2 2 17 4" xfId="23132"/>
    <cellStyle name="Comma 3 2 2 17 5" xfId="35733"/>
    <cellStyle name="Comma 3 2 2 18" xfId="11801"/>
    <cellStyle name="Comma 3 2 2 18 2" xfId="16001"/>
    <cellStyle name="Comma 3 2 2 18 2 2" xfId="28732"/>
    <cellStyle name="Comma 3 2 2 18 2 3" xfId="41333"/>
    <cellStyle name="Comma 3 2 2 18 3" xfId="20271"/>
    <cellStyle name="Comma 3 2 2 18 3 2" xfId="32933"/>
    <cellStyle name="Comma 3 2 2 18 3 3" xfId="45533"/>
    <cellStyle name="Comma 3 2 2 18 4" xfId="24532"/>
    <cellStyle name="Comma 3 2 2 18 5" xfId="37133"/>
    <cellStyle name="Comma 3 2 2 19" xfId="13201"/>
    <cellStyle name="Comma 3 2 2 19 2" xfId="25932"/>
    <cellStyle name="Comma 3 2 2 19 3" xfId="38533"/>
    <cellStyle name="Comma 3 2 2 2" xfId="7023"/>
    <cellStyle name="Comma 3 2 2 2 10" xfId="10266"/>
    <cellStyle name="Comma 3 2 2 2 10 2" xfId="11681"/>
    <cellStyle name="Comma 3 2 2 2 10 2 2" xfId="15881"/>
    <cellStyle name="Comma 3 2 2 2 10 2 2 2" xfId="28612"/>
    <cellStyle name="Comma 3 2 2 2 10 2 2 3" xfId="41213"/>
    <cellStyle name="Comma 3 2 2 2 10 2 3" xfId="20151"/>
    <cellStyle name="Comma 3 2 2 2 10 2 3 2" xfId="32813"/>
    <cellStyle name="Comma 3 2 2 2 10 2 3 3" xfId="45413"/>
    <cellStyle name="Comma 3 2 2 2 10 2 4" xfId="24412"/>
    <cellStyle name="Comma 3 2 2 2 10 2 5" xfId="37013"/>
    <cellStyle name="Comma 3 2 2 2 10 3" xfId="13081"/>
    <cellStyle name="Comma 3 2 2 2 10 3 2" xfId="17281"/>
    <cellStyle name="Comma 3 2 2 2 10 3 2 2" xfId="30012"/>
    <cellStyle name="Comma 3 2 2 2 10 3 2 3" xfId="42613"/>
    <cellStyle name="Comma 3 2 2 2 10 3 3" xfId="21551"/>
    <cellStyle name="Comma 3 2 2 2 10 3 3 2" xfId="34213"/>
    <cellStyle name="Comma 3 2 2 2 10 3 3 3" xfId="46813"/>
    <cellStyle name="Comma 3 2 2 2 10 3 4" xfId="25812"/>
    <cellStyle name="Comma 3 2 2 2 10 3 5" xfId="38413"/>
    <cellStyle name="Comma 3 2 2 2 10 4" xfId="14481"/>
    <cellStyle name="Comma 3 2 2 2 10 4 2" xfId="27212"/>
    <cellStyle name="Comma 3 2 2 2 10 4 3" xfId="39813"/>
    <cellStyle name="Comma 3 2 2 2 10 5" xfId="18751"/>
    <cellStyle name="Comma 3 2 2 2 10 5 2" xfId="31413"/>
    <cellStyle name="Comma 3 2 2 2 10 5 3" xfId="44013"/>
    <cellStyle name="Comma 3 2 2 2 10 6" xfId="23012"/>
    <cellStyle name="Comma 3 2 2 2 10 7" xfId="35613"/>
    <cellStyle name="Comma 3 2 2 2 11" xfId="10407"/>
    <cellStyle name="Comma 3 2 2 2 11 2" xfId="14621"/>
    <cellStyle name="Comma 3 2 2 2 11 2 2" xfId="27352"/>
    <cellStyle name="Comma 3 2 2 2 11 2 3" xfId="39953"/>
    <cellStyle name="Comma 3 2 2 2 11 3" xfId="18891"/>
    <cellStyle name="Comma 3 2 2 2 11 3 2" xfId="31553"/>
    <cellStyle name="Comma 3 2 2 2 11 3 3" xfId="44153"/>
    <cellStyle name="Comma 3 2 2 2 11 4" xfId="23152"/>
    <cellStyle name="Comma 3 2 2 2 11 5" xfId="35753"/>
    <cellStyle name="Comma 3 2 2 2 12" xfId="11821"/>
    <cellStyle name="Comma 3 2 2 2 12 2" xfId="16021"/>
    <cellStyle name="Comma 3 2 2 2 12 2 2" xfId="28752"/>
    <cellStyle name="Comma 3 2 2 2 12 2 3" xfId="41353"/>
    <cellStyle name="Comma 3 2 2 2 12 3" xfId="20291"/>
    <cellStyle name="Comma 3 2 2 2 12 3 2" xfId="32953"/>
    <cellStyle name="Comma 3 2 2 2 12 3 3" xfId="45553"/>
    <cellStyle name="Comma 3 2 2 2 12 4" xfId="24552"/>
    <cellStyle name="Comma 3 2 2 2 12 5" xfId="37153"/>
    <cellStyle name="Comma 3 2 2 2 13" xfId="13221"/>
    <cellStyle name="Comma 3 2 2 2 13 2" xfId="25952"/>
    <cellStyle name="Comma 3 2 2 2 13 3" xfId="38553"/>
    <cellStyle name="Comma 3 2 2 2 14" xfId="17491"/>
    <cellStyle name="Comma 3 2 2 2 14 2" xfId="30153"/>
    <cellStyle name="Comma 3 2 2 2 14 3" xfId="42753"/>
    <cellStyle name="Comma 3 2 2 2 15" xfId="21752"/>
    <cellStyle name="Comma 3 2 2 2 16" xfId="34353"/>
    <cellStyle name="Comma 3 2 2 2 2" xfId="7163"/>
    <cellStyle name="Comma 3 2 2 2 2 2" xfId="10547"/>
    <cellStyle name="Comma 3 2 2 2 2 2 2" xfId="14761"/>
    <cellStyle name="Comma 3 2 2 2 2 2 2 2" xfId="27492"/>
    <cellStyle name="Comma 3 2 2 2 2 2 2 3" xfId="40093"/>
    <cellStyle name="Comma 3 2 2 2 2 2 3" xfId="19031"/>
    <cellStyle name="Comma 3 2 2 2 2 2 3 2" xfId="31693"/>
    <cellStyle name="Comma 3 2 2 2 2 2 3 3" xfId="44293"/>
    <cellStyle name="Comma 3 2 2 2 2 2 4" xfId="23292"/>
    <cellStyle name="Comma 3 2 2 2 2 2 5" xfId="35893"/>
    <cellStyle name="Comma 3 2 2 2 2 3" xfId="11961"/>
    <cellStyle name="Comma 3 2 2 2 2 3 2" xfId="16161"/>
    <cellStyle name="Comma 3 2 2 2 2 3 2 2" xfId="28892"/>
    <cellStyle name="Comma 3 2 2 2 2 3 2 3" xfId="41493"/>
    <cellStyle name="Comma 3 2 2 2 2 3 3" xfId="20431"/>
    <cellStyle name="Comma 3 2 2 2 2 3 3 2" xfId="33093"/>
    <cellStyle name="Comma 3 2 2 2 2 3 3 3" xfId="45693"/>
    <cellStyle name="Comma 3 2 2 2 2 3 4" xfId="24692"/>
    <cellStyle name="Comma 3 2 2 2 2 3 5" xfId="37293"/>
    <cellStyle name="Comma 3 2 2 2 2 4" xfId="13361"/>
    <cellStyle name="Comma 3 2 2 2 2 4 2" xfId="26092"/>
    <cellStyle name="Comma 3 2 2 2 2 4 3" xfId="38693"/>
    <cellStyle name="Comma 3 2 2 2 2 5" xfId="17631"/>
    <cellStyle name="Comma 3 2 2 2 2 5 2" xfId="30293"/>
    <cellStyle name="Comma 3 2 2 2 2 5 3" xfId="42893"/>
    <cellStyle name="Comma 3 2 2 2 2 6" xfId="21892"/>
    <cellStyle name="Comma 3 2 2 2 2 7" xfId="34493"/>
    <cellStyle name="Comma 3 2 2 2 3" xfId="7303"/>
    <cellStyle name="Comma 3 2 2 2 3 2" xfId="10687"/>
    <cellStyle name="Comma 3 2 2 2 3 2 2" xfId="14901"/>
    <cellStyle name="Comma 3 2 2 2 3 2 2 2" xfId="27632"/>
    <cellStyle name="Comma 3 2 2 2 3 2 2 3" xfId="40233"/>
    <cellStyle name="Comma 3 2 2 2 3 2 3" xfId="19171"/>
    <cellStyle name="Comma 3 2 2 2 3 2 3 2" xfId="31833"/>
    <cellStyle name="Comma 3 2 2 2 3 2 3 3" xfId="44433"/>
    <cellStyle name="Comma 3 2 2 2 3 2 4" xfId="23432"/>
    <cellStyle name="Comma 3 2 2 2 3 2 5" xfId="36033"/>
    <cellStyle name="Comma 3 2 2 2 3 3" xfId="12101"/>
    <cellStyle name="Comma 3 2 2 2 3 3 2" xfId="16301"/>
    <cellStyle name="Comma 3 2 2 2 3 3 2 2" xfId="29032"/>
    <cellStyle name="Comma 3 2 2 2 3 3 2 3" xfId="41633"/>
    <cellStyle name="Comma 3 2 2 2 3 3 3" xfId="20571"/>
    <cellStyle name="Comma 3 2 2 2 3 3 3 2" xfId="33233"/>
    <cellStyle name="Comma 3 2 2 2 3 3 3 3" xfId="45833"/>
    <cellStyle name="Comma 3 2 2 2 3 3 4" xfId="24832"/>
    <cellStyle name="Comma 3 2 2 2 3 3 5" xfId="37433"/>
    <cellStyle name="Comma 3 2 2 2 3 4" xfId="13501"/>
    <cellStyle name="Comma 3 2 2 2 3 4 2" xfId="26232"/>
    <cellStyle name="Comma 3 2 2 2 3 4 3" xfId="38833"/>
    <cellStyle name="Comma 3 2 2 2 3 5" xfId="17771"/>
    <cellStyle name="Comma 3 2 2 2 3 5 2" xfId="30433"/>
    <cellStyle name="Comma 3 2 2 2 3 5 3" xfId="43033"/>
    <cellStyle name="Comma 3 2 2 2 3 6" xfId="22032"/>
    <cellStyle name="Comma 3 2 2 2 3 7" xfId="34633"/>
    <cellStyle name="Comma 3 2 2 2 4" xfId="9316"/>
    <cellStyle name="Comma 3 2 2 2 4 2" xfId="10834"/>
    <cellStyle name="Comma 3 2 2 2 4 2 2" xfId="15041"/>
    <cellStyle name="Comma 3 2 2 2 4 2 2 2" xfId="27772"/>
    <cellStyle name="Comma 3 2 2 2 4 2 2 3" xfId="40373"/>
    <cellStyle name="Comma 3 2 2 2 4 2 3" xfId="19311"/>
    <cellStyle name="Comma 3 2 2 2 4 2 3 2" xfId="31973"/>
    <cellStyle name="Comma 3 2 2 2 4 2 3 3" xfId="44573"/>
    <cellStyle name="Comma 3 2 2 2 4 2 4" xfId="23572"/>
    <cellStyle name="Comma 3 2 2 2 4 2 5" xfId="36173"/>
    <cellStyle name="Comma 3 2 2 2 4 3" xfId="12241"/>
    <cellStyle name="Comma 3 2 2 2 4 3 2" xfId="16441"/>
    <cellStyle name="Comma 3 2 2 2 4 3 2 2" xfId="29172"/>
    <cellStyle name="Comma 3 2 2 2 4 3 2 3" xfId="41773"/>
    <cellStyle name="Comma 3 2 2 2 4 3 3" xfId="20711"/>
    <cellStyle name="Comma 3 2 2 2 4 3 3 2" xfId="33373"/>
    <cellStyle name="Comma 3 2 2 2 4 3 3 3" xfId="45973"/>
    <cellStyle name="Comma 3 2 2 2 4 3 4" xfId="24972"/>
    <cellStyle name="Comma 3 2 2 2 4 3 5" xfId="37573"/>
    <cellStyle name="Comma 3 2 2 2 4 4" xfId="13641"/>
    <cellStyle name="Comma 3 2 2 2 4 4 2" xfId="26372"/>
    <cellStyle name="Comma 3 2 2 2 4 4 3" xfId="38973"/>
    <cellStyle name="Comma 3 2 2 2 4 5" xfId="17911"/>
    <cellStyle name="Comma 3 2 2 2 4 5 2" xfId="30573"/>
    <cellStyle name="Comma 3 2 2 2 4 5 3" xfId="43173"/>
    <cellStyle name="Comma 3 2 2 2 4 6" xfId="22172"/>
    <cellStyle name="Comma 3 2 2 2 4 7" xfId="34773"/>
    <cellStyle name="Comma 3 2 2 2 5" xfId="9512"/>
    <cellStyle name="Comma 3 2 2 2 5 2" xfId="10978"/>
    <cellStyle name="Comma 3 2 2 2 5 2 2" xfId="15181"/>
    <cellStyle name="Comma 3 2 2 2 5 2 2 2" xfId="27912"/>
    <cellStyle name="Comma 3 2 2 2 5 2 2 3" xfId="40513"/>
    <cellStyle name="Comma 3 2 2 2 5 2 3" xfId="19451"/>
    <cellStyle name="Comma 3 2 2 2 5 2 3 2" xfId="32113"/>
    <cellStyle name="Comma 3 2 2 2 5 2 3 3" xfId="44713"/>
    <cellStyle name="Comma 3 2 2 2 5 2 4" xfId="23712"/>
    <cellStyle name="Comma 3 2 2 2 5 2 5" xfId="36313"/>
    <cellStyle name="Comma 3 2 2 2 5 3" xfId="12381"/>
    <cellStyle name="Comma 3 2 2 2 5 3 2" xfId="16581"/>
    <cellStyle name="Comma 3 2 2 2 5 3 2 2" xfId="29312"/>
    <cellStyle name="Comma 3 2 2 2 5 3 2 3" xfId="41913"/>
    <cellStyle name="Comma 3 2 2 2 5 3 3" xfId="20851"/>
    <cellStyle name="Comma 3 2 2 2 5 3 3 2" xfId="33513"/>
    <cellStyle name="Comma 3 2 2 2 5 3 3 3" xfId="46113"/>
    <cellStyle name="Comma 3 2 2 2 5 3 4" xfId="25112"/>
    <cellStyle name="Comma 3 2 2 2 5 3 5" xfId="37713"/>
    <cellStyle name="Comma 3 2 2 2 5 4" xfId="13781"/>
    <cellStyle name="Comma 3 2 2 2 5 4 2" xfId="26512"/>
    <cellStyle name="Comma 3 2 2 2 5 4 3" xfId="39113"/>
    <cellStyle name="Comma 3 2 2 2 5 5" xfId="18051"/>
    <cellStyle name="Comma 3 2 2 2 5 5 2" xfId="30713"/>
    <cellStyle name="Comma 3 2 2 2 5 5 3" xfId="43313"/>
    <cellStyle name="Comma 3 2 2 2 5 6" xfId="22312"/>
    <cellStyle name="Comma 3 2 2 2 5 7" xfId="34913"/>
    <cellStyle name="Comma 3 2 2 2 6" xfId="9652"/>
    <cellStyle name="Comma 3 2 2 2 6 2" xfId="11118"/>
    <cellStyle name="Comma 3 2 2 2 6 2 2" xfId="15321"/>
    <cellStyle name="Comma 3 2 2 2 6 2 2 2" xfId="28052"/>
    <cellStyle name="Comma 3 2 2 2 6 2 2 3" xfId="40653"/>
    <cellStyle name="Comma 3 2 2 2 6 2 3" xfId="19591"/>
    <cellStyle name="Comma 3 2 2 2 6 2 3 2" xfId="32253"/>
    <cellStyle name="Comma 3 2 2 2 6 2 3 3" xfId="44853"/>
    <cellStyle name="Comma 3 2 2 2 6 2 4" xfId="23852"/>
    <cellStyle name="Comma 3 2 2 2 6 2 5" xfId="36453"/>
    <cellStyle name="Comma 3 2 2 2 6 3" xfId="12521"/>
    <cellStyle name="Comma 3 2 2 2 6 3 2" xfId="16721"/>
    <cellStyle name="Comma 3 2 2 2 6 3 2 2" xfId="29452"/>
    <cellStyle name="Comma 3 2 2 2 6 3 2 3" xfId="42053"/>
    <cellStyle name="Comma 3 2 2 2 6 3 3" xfId="20991"/>
    <cellStyle name="Comma 3 2 2 2 6 3 3 2" xfId="33653"/>
    <cellStyle name="Comma 3 2 2 2 6 3 3 3" xfId="46253"/>
    <cellStyle name="Comma 3 2 2 2 6 3 4" xfId="25252"/>
    <cellStyle name="Comma 3 2 2 2 6 3 5" xfId="37853"/>
    <cellStyle name="Comma 3 2 2 2 6 4" xfId="13921"/>
    <cellStyle name="Comma 3 2 2 2 6 4 2" xfId="26652"/>
    <cellStyle name="Comma 3 2 2 2 6 4 3" xfId="39253"/>
    <cellStyle name="Comma 3 2 2 2 6 5" xfId="18191"/>
    <cellStyle name="Comma 3 2 2 2 6 5 2" xfId="30853"/>
    <cellStyle name="Comma 3 2 2 2 6 5 3" xfId="43453"/>
    <cellStyle name="Comma 3 2 2 2 6 6" xfId="22452"/>
    <cellStyle name="Comma 3 2 2 2 6 7" xfId="35053"/>
    <cellStyle name="Comma 3 2 2 2 7" xfId="9792"/>
    <cellStyle name="Comma 3 2 2 2 7 2" xfId="11258"/>
    <cellStyle name="Comma 3 2 2 2 7 2 2" xfId="15461"/>
    <cellStyle name="Comma 3 2 2 2 7 2 2 2" xfId="28192"/>
    <cellStyle name="Comma 3 2 2 2 7 2 2 3" xfId="40793"/>
    <cellStyle name="Comma 3 2 2 2 7 2 3" xfId="19731"/>
    <cellStyle name="Comma 3 2 2 2 7 2 3 2" xfId="32393"/>
    <cellStyle name="Comma 3 2 2 2 7 2 3 3" xfId="44993"/>
    <cellStyle name="Comma 3 2 2 2 7 2 4" xfId="23992"/>
    <cellStyle name="Comma 3 2 2 2 7 2 5" xfId="36593"/>
    <cellStyle name="Comma 3 2 2 2 7 3" xfId="12661"/>
    <cellStyle name="Comma 3 2 2 2 7 3 2" xfId="16861"/>
    <cellStyle name="Comma 3 2 2 2 7 3 2 2" xfId="29592"/>
    <cellStyle name="Comma 3 2 2 2 7 3 2 3" xfId="42193"/>
    <cellStyle name="Comma 3 2 2 2 7 3 3" xfId="21131"/>
    <cellStyle name="Comma 3 2 2 2 7 3 3 2" xfId="33793"/>
    <cellStyle name="Comma 3 2 2 2 7 3 3 3" xfId="46393"/>
    <cellStyle name="Comma 3 2 2 2 7 3 4" xfId="25392"/>
    <cellStyle name="Comma 3 2 2 2 7 3 5" xfId="37993"/>
    <cellStyle name="Comma 3 2 2 2 7 4" xfId="14061"/>
    <cellStyle name="Comma 3 2 2 2 7 4 2" xfId="26792"/>
    <cellStyle name="Comma 3 2 2 2 7 4 3" xfId="39393"/>
    <cellStyle name="Comma 3 2 2 2 7 5" xfId="18331"/>
    <cellStyle name="Comma 3 2 2 2 7 5 2" xfId="30993"/>
    <cellStyle name="Comma 3 2 2 2 7 5 3" xfId="43593"/>
    <cellStyle name="Comma 3 2 2 2 7 6" xfId="22592"/>
    <cellStyle name="Comma 3 2 2 2 7 7" xfId="35193"/>
    <cellStyle name="Comma 3 2 2 2 8" xfId="9932"/>
    <cellStyle name="Comma 3 2 2 2 8 2" xfId="11398"/>
    <cellStyle name="Comma 3 2 2 2 8 2 2" xfId="15601"/>
    <cellStyle name="Comma 3 2 2 2 8 2 2 2" xfId="28332"/>
    <cellStyle name="Comma 3 2 2 2 8 2 2 3" xfId="40933"/>
    <cellStyle name="Comma 3 2 2 2 8 2 3" xfId="19871"/>
    <cellStyle name="Comma 3 2 2 2 8 2 3 2" xfId="32533"/>
    <cellStyle name="Comma 3 2 2 2 8 2 3 3" xfId="45133"/>
    <cellStyle name="Comma 3 2 2 2 8 2 4" xfId="24132"/>
    <cellStyle name="Comma 3 2 2 2 8 2 5" xfId="36733"/>
    <cellStyle name="Comma 3 2 2 2 8 3" xfId="12801"/>
    <cellStyle name="Comma 3 2 2 2 8 3 2" xfId="17001"/>
    <cellStyle name="Comma 3 2 2 2 8 3 2 2" xfId="29732"/>
    <cellStyle name="Comma 3 2 2 2 8 3 2 3" xfId="42333"/>
    <cellStyle name="Comma 3 2 2 2 8 3 3" xfId="21271"/>
    <cellStyle name="Comma 3 2 2 2 8 3 3 2" xfId="33933"/>
    <cellStyle name="Comma 3 2 2 2 8 3 3 3" xfId="46533"/>
    <cellStyle name="Comma 3 2 2 2 8 3 4" xfId="25532"/>
    <cellStyle name="Comma 3 2 2 2 8 3 5" xfId="38133"/>
    <cellStyle name="Comma 3 2 2 2 8 4" xfId="14201"/>
    <cellStyle name="Comma 3 2 2 2 8 4 2" xfId="26932"/>
    <cellStyle name="Comma 3 2 2 2 8 4 3" xfId="39533"/>
    <cellStyle name="Comma 3 2 2 2 8 5" xfId="18471"/>
    <cellStyle name="Comma 3 2 2 2 8 5 2" xfId="31133"/>
    <cellStyle name="Comma 3 2 2 2 8 5 3" xfId="43733"/>
    <cellStyle name="Comma 3 2 2 2 8 6" xfId="22732"/>
    <cellStyle name="Comma 3 2 2 2 8 7" xfId="35333"/>
    <cellStyle name="Comma 3 2 2 2 9" xfId="10126"/>
    <cellStyle name="Comma 3 2 2 2 9 2" xfId="11541"/>
    <cellStyle name="Comma 3 2 2 2 9 2 2" xfId="15741"/>
    <cellStyle name="Comma 3 2 2 2 9 2 2 2" xfId="28472"/>
    <cellStyle name="Comma 3 2 2 2 9 2 2 3" xfId="41073"/>
    <cellStyle name="Comma 3 2 2 2 9 2 3" xfId="20011"/>
    <cellStyle name="Comma 3 2 2 2 9 2 3 2" xfId="32673"/>
    <cellStyle name="Comma 3 2 2 2 9 2 3 3" xfId="45273"/>
    <cellStyle name="Comma 3 2 2 2 9 2 4" xfId="24272"/>
    <cellStyle name="Comma 3 2 2 2 9 2 5" xfId="36873"/>
    <cellStyle name="Comma 3 2 2 2 9 3" xfId="12941"/>
    <cellStyle name="Comma 3 2 2 2 9 3 2" xfId="17141"/>
    <cellStyle name="Comma 3 2 2 2 9 3 2 2" xfId="29872"/>
    <cellStyle name="Comma 3 2 2 2 9 3 2 3" xfId="42473"/>
    <cellStyle name="Comma 3 2 2 2 9 3 3" xfId="21411"/>
    <cellStyle name="Comma 3 2 2 2 9 3 3 2" xfId="34073"/>
    <cellStyle name="Comma 3 2 2 2 9 3 3 3" xfId="46673"/>
    <cellStyle name="Comma 3 2 2 2 9 3 4" xfId="25672"/>
    <cellStyle name="Comma 3 2 2 2 9 3 5" xfId="38273"/>
    <cellStyle name="Comma 3 2 2 2 9 4" xfId="14341"/>
    <cellStyle name="Comma 3 2 2 2 9 4 2" xfId="27072"/>
    <cellStyle name="Comma 3 2 2 2 9 4 3" xfId="39673"/>
    <cellStyle name="Comma 3 2 2 2 9 5" xfId="18611"/>
    <cellStyle name="Comma 3 2 2 2 9 5 2" xfId="31273"/>
    <cellStyle name="Comma 3 2 2 2 9 5 3" xfId="43873"/>
    <cellStyle name="Comma 3 2 2 2 9 6" xfId="22872"/>
    <cellStyle name="Comma 3 2 2 2 9 7" xfId="35473"/>
    <cellStyle name="Comma 3 2 2 20" xfId="17471"/>
    <cellStyle name="Comma 3 2 2 20 2" xfId="30133"/>
    <cellStyle name="Comma 3 2 2 20 3" xfId="42733"/>
    <cellStyle name="Comma 3 2 2 21" xfId="21732"/>
    <cellStyle name="Comma 3 2 2 22" xfId="34333"/>
    <cellStyle name="Comma 3 2 2 3" xfId="7043"/>
    <cellStyle name="Comma 3 2 2 3 10" xfId="10286"/>
    <cellStyle name="Comma 3 2 2 3 10 2" xfId="11701"/>
    <cellStyle name="Comma 3 2 2 3 10 2 2" xfId="15901"/>
    <cellStyle name="Comma 3 2 2 3 10 2 2 2" xfId="28632"/>
    <cellStyle name="Comma 3 2 2 3 10 2 2 3" xfId="41233"/>
    <cellStyle name="Comma 3 2 2 3 10 2 3" xfId="20171"/>
    <cellStyle name="Comma 3 2 2 3 10 2 3 2" xfId="32833"/>
    <cellStyle name="Comma 3 2 2 3 10 2 3 3" xfId="45433"/>
    <cellStyle name="Comma 3 2 2 3 10 2 4" xfId="24432"/>
    <cellStyle name="Comma 3 2 2 3 10 2 5" xfId="37033"/>
    <cellStyle name="Comma 3 2 2 3 10 3" xfId="13101"/>
    <cellStyle name="Comma 3 2 2 3 10 3 2" xfId="17301"/>
    <cellStyle name="Comma 3 2 2 3 10 3 2 2" xfId="30032"/>
    <cellStyle name="Comma 3 2 2 3 10 3 2 3" xfId="42633"/>
    <cellStyle name="Comma 3 2 2 3 10 3 3" xfId="21571"/>
    <cellStyle name="Comma 3 2 2 3 10 3 3 2" xfId="34233"/>
    <cellStyle name="Comma 3 2 2 3 10 3 3 3" xfId="46833"/>
    <cellStyle name="Comma 3 2 2 3 10 3 4" xfId="25832"/>
    <cellStyle name="Comma 3 2 2 3 10 3 5" xfId="38433"/>
    <cellStyle name="Comma 3 2 2 3 10 4" xfId="14501"/>
    <cellStyle name="Comma 3 2 2 3 10 4 2" xfId="27232"/>
    <cellStyle name="Comma 3 2 2 3 10 4 3" xfId="39833"/>
    <cellStyle name="Comma 3 2 2 3 10 5" xfId="18771"/>
    <cellStyle name="Comma 3 2 2 3 10 5 2" xfId="31433"/>
    <cellStyle name="Comma 3 2 2 3 10 5 3" xfId="44033"/>
    <cellStyle name="Comma 3 2 2 3 10 6" xfId="23032"/>
    <cellStyle name="Comma 3 2 2 3 10 7" xfId="35633"/>
    <cellStyle name="Comma 3 2 2 3 11" xfId="10427"/>
    <cellStyle name="Comma 3 2 2 3 11 2" xfId="14641"/>
    <cellStyle name="Comma 3 2 2 3 11 2 2" xfId="27372"/>
    <cellStyle name="Comma 3 2 2 3 11 2 3" xfId="39973"/>
    <cellStyle name="Comma 3 2 2 3 11 3" xfId="18911"/>
    <cellStyle name="Comma 3 2 2 3 11 3 2" xfId="31573"/>
    <cellStyle name="Comma 3 2 2 3 11 3 3" xfId="44173"/>
    <cellStyle name="Comma 3 2 2 3 11 4" xfId="23172"/>
    <cellStyle name="Comma 3 2 2 3 11 5" xfId="35773"/>
    <cellStyle name="Comma 3 2 2 3 12" xfId="11841"/>
    <cellStyle name="Comma 3 2 2 3 12 2" xfId="16041"/>
    <cellStyle name="Comma 3 2 2 3 12 2 2" xfId="28772"/>
    <cellStyle name="Comma 3 2 2 3 12 2 3" xfId="41373"/>
    <cellStyle name="Comma 3 2 2 3 12 3" xfId="20311"/>
    <cellStyle name="Comma 3 2 2 3 12 3 2" xfId="32973"/>
    <cellStyle name="Comma 3 2 2 3 12 3 3" xfId="45573"/>
    <cellStyle name="Comma 3 2 2 3 12 4" xfId="24572"/>
    <cellStyle name="Comma 3 2 2 3 12 5" xfId="37173"/>
    <cellStyle name="Comma 3 2 2 3 13" xfId="13241"/>
    <cellStyle name="Comma 3 2 2 3 13 2" xfId="25972"/>
    <cellStyle name="Comma 3 2 2 3 13 3" xfId="38573"/>
    <cellStyle name="Comma 3 2 2 3 14" xfId="17511"/>
    <cellStyle name="Comma 3 2 2 3 14 2" xfId="30173"/>
    <cellStyle name="Comma 3 2 2 3 14 3" xfId="42773"/>
    <cellStyle name="Comma 3 2 2 3 15" xfId="21772"/>
    <cellStyle name="Comma 3 2 2 3 16" xfId="34373"/>
    <cellStyle name="Comma 3 2 2 3 2" xfId="7183"/>
    <cellStyle name="Comma 3 2 2 3 2 2" xfId="10567"/>
    <cellStyle name="Comma 3 2 2 3 2 2 2" xfId="14781"/>
    <cellStyle name="Comma 3 2 2 3 2 2 2 2" xfId="27512"/>
    <cellStyle name="Comma 3 2 2 3 2 2 2 3" xfId="40113"/>
    <cellStyle name="Comma 3 2 2 3 2 2 3" xfId="19051"/>
    <cellStyle name="Comma 3 2 2 3 2 2 3 2" xfId="31713"/>
    <cellStyle name="Comma 3 2 2 3 2 2 3 3" xfId="44313"/>
    <cellStyle name="Comma 3 2 2 3 2 2 4" xfId="23312"/>
    <cellStyle name="Comma 3 2 2 3 2 2 5" xfId="35913"/>
    <cellStyle name="Comma 3 2 2 3 2 3" xfId="11981"/>
    <cellStyle name="Comma 3 2 2 3 2 3 2" xfId="16181"/>
    <cellStyle name="Comma 3 2 2 3 2 3 2 2" xfId="28912"/>
    <cellStyle name="Comma 3 2 2 3 2 3 2 3" xfId="41513"/>
    <cellStyle name="Comma 3 2 2 3 2 3 3" xfId="20451"/>
    <cellStyle name="Comma 3 2 2 3 2 3 3 2" xfId="33113"/>
    <cellStyle name="Comma 3 2 2 3 2 3 3 3" xfId="45713"/>
    <cellStyle name="Comma 3 2 2 3 2 3 4" xfId="24712"/>
    <cellStyle name="Comma 3 2 2 3 2 3 5" xfId="37313"/>
    <cellStyle name="Comma 3 2 2 3 2 4" xfId="13381"/>
    <cellStyle name="Comma 3 2 2 3 2 4 2" xfId="26112"/>
    <cellStyle name="Comma 3 2 2 3 2 4 3" xfId="38713"/>
    <cellStyle name="Comma 3 2 2 3 2 5" xfId="17651"/>
    <cellStyle name="Comma 3 2 2 3 2 5 2" xfId="30313"/>
    <cellStyle name="Comma 3 2 2 3 2 5 3" xfId="42913"/>
    <cellStyle name="Comma 3 2 2 3 2 6" xfId="21912"/>
    <cellStyle name="Comma 3 2 2 3 2 7" xfId="34513"/>
    <cellStyle name="Comma 3 2 2 3 3" xfId="7323"/>
    <cellStyle name="Comma 3 2 2 3 3 2" xfId="10707"/>
    <cellStyle name="Comma 3 2 2 3 3 2 2" xfId="14921"/>
    <cellStyle name="Comma 3 2 2 3 3 2 2 2" xfId="27652"/>
    <cellStyle name="Comma 3 2 2 3 3 2 2 3" xfId="40253"/>
    <cellStyle name="Comma 3 2 2 3 3 2 3" xfId="19191"/>
    <cellStyle name="Comma 3 2 2 3 3 2 3 2" xfId="31853"/>
    <cellStyle name="Comma 3 2 2 3 3 2 3 3" xfId="44453"/>
    <cellStyle name="Comma 3 2 2 3 3 2 4" xfId="23452"/>
    <cellStyle name="Comma 3 2 2 3 3 2 5" xfId="36053"/>
    <cellStyle name="Comma 3 2 2 3 3 3" xfId="12121"/>
    <cellStyle name="Comma 3 2 2 3 3 3 2" xfId="16321"/>
    <cellStyle name="Comma 3 2 2 3 3 3 2 2" xfId="29052"/>
    <cellStyle name="Comma 3 2 2 3 3 3 2 3" xfId="41653"/>
    <cellStyle name="Comma 3 2 2 3 3 3 3" xfId="20591"/>
    <cellStyle name="Comma 3 2 2 3 3 3 3 2" xfId="33253"/>
    <cellStyle name="Comma 3 2 2 3 3 3 3 3" xfId="45853"/>
    <cellStyle name="Comma 3 2 2 3 3 3 4" xfId="24852"/>
    <cellStyle name="Comma 3 2 2 3 3 3 5" xfId="37453"/>
    <cellStyle name="Comma 3 2 2 3 3 4" xfId="13521"/>
    <cellStyle name="Comma 3 2 2 3 3 4 2" xfId="26252"/>
    <cellStyle name="Comma 3 2 2 3 3 4 3" xfId="38853"/>
    <cellStyle name="Comma 3 2 2 3 3 5" xfId="17791"/>
    <cellStyle name="Comma 3 2 2 3 3 5 2" xfId="30453"/>
    <cellStyle name="Comma 3 2 2 3 3 5 3" xfId="43053"/>
    <cellStyle name="Comma 3 2 2 3 3 6" xfId="22052"/>
    <cellStyle name="Comma 3 2 2 3 3 7" xfId="34653"/>
    <cellStyle name="Comma 3 2 2 3 4" xfId="9336"/>
    <cellStyle name="Comma 3 2 2 3 4 2" xfId="10854"/>
    <cellStyle name="Comma 3 2 2 3 4 2 2" xfId="15061"/>
    <cellStyle name="Comma 3 2 2 3 4 2 2 2" xfId="27792"/>
    <cellStyle name="Comma 3 2 2 3 4 2 2 3" xfId="40393"/>
    <cellStyle name="Comma 3 2 2 3 4 2 3" xfId="19331"/>
    <cellStyle name="Comma 3 2 2 3 4 2 3 2" xfId="31993"/>
    <cellStyle name="Comma 3 2 2 3 4 2 3 3" xfId="44593"/>
    <cellStyle name="Comma 3 2 2 3 4 2 4" xfId="23592"/>
    <cellStyle name="Comma 3 2 2 3 4 2 5" xfId="36193"/>
    <cellStyle name="Comma 3 2 2 3 4 3" xfId="12261"/>
    <cellStyle name="Comma 3 2 2 3 4 3 2" xfId="16461"/>
    <cellStyle name="Comma 3 2 2 3 4 3 2 2" xfId="29192"/>
    <cellStyle name="Comma 3 2 2 3 4 3 2 3" xfId="41793"/>
    <cellStyle name="Comma 3 2 2 3 4 3 3" xfId="20731"/>
    <cellStyle name="Comma 3 2 2 3 4 3 3 2" xfId="33393"/>
    <cellStyle name="Comma 3 2 2 3 4 3 3 3" xfId="45993"/>
    <cellStyle name="Comma 3 2 2 3 4 3 4" xfId="24992"/>
    <cellStyle name="Comma 3 2 2 3 4 3 5" xfId="37593"/>
    <cellStyle name="Comma 3 2 2 3 4 4" xfId="13661"/>
    <cellStyle name="Comma 3 2 2 3 4 4 2" xfId="26392"/>
    <cellStyle name="Comma 3 2 2 3 4 4 3" xfId="38993"/>
    <cellStyle name="Comma 3 2 2 3 4 5" xfId="17931"/>
    <cellStyle name="Comma 3 2 2 3 4 5 2" xfId="30593"/>
    <cellStyle name="Comma 3 2 2 3 4 5 3" xfId="43193"/>
    <cellStyle name="Comma 3 2 2 3 4 6" xfId="22192"/>
    <cellStyle name="Comma 3 2 2 3 4 7" xfId="34793"/>
    <cellStyle name="Comma 3 2 2 3 5" xfId="9532"/>
    <cellStyle name="Comma 3 2 2 3 5 2" xfId="10998"/>
    <cellStyle name="Comma 3 2 2 3 5 2 2" xfId="15201"/>
    <cellStyle name="Comma 3 2 2 3 5 2 2 2" xfId="27932"/>
    <cellStyle name="Comma 3 2 2 3 5 2 2 3" xfId="40533"/>
    <cellStyle name="Comma 3 2 2 3 5 2 3" xfId="19471"/>
    <cellStyle name="Comma 3 2 2 3 5 2 3 2" xfId="32133"/>
    <cellStyle name="Comma 3 2 2 3 5 2 3 3" xfId="44733"/>
    <cellStyle name="Comma 3 2 2 3 5 2 4" xfId="23732"/>
    <cellStyle name="Comma 3 2 2 3 5 2 5" xfId="36333"/>
    <cellStyle name="Comma 3 2 2 3 5 3" xfId="12401"/>
    <cellStyle name="Comma 3 2 2 3 5 3 2" xfId="16601"/>
    <cellStyle name="Comma 3 2 2 3 5 3 2 2" xfId="29332"/>
    <cellStyle name="Comma 3 2 2 3 5 3 2 3" xfId="41933"/>
    <cellStyle name="Comma 3 2 2 3 5 3 3" xfId="20871"/>
    <cellStyle name="Comma 3 2 2 3 5 3 3 2" xfId="33533"/>
    <cellStyle name="Comma 3 2 2 3 5 3 3 3" xfId="46133"/>
    <cellStyle name="Comma 3 2 2 3 5 3 4" xfId="25132"/>
    <cellStyle name="Comma 3 2 2 3 5 3 5" xfId="37733"/>
    <cellStyle name="Comma 3 2 2 3 5 4" xfId="13801"/>
    <cellStyle name="Comma 3 2 2 3 5 4 2" xfId="26532"/>
    <cellStyle name="Comma 3 2 2 3 5 4 3" xfId="39133"/>
    <cellStyle name="Comma 3 2 2 3 5 5" xfId="18071"/>
    <cellStyle name="Comma 3 2 2 3 5 5 2" xfId="30733"/>
    <cellStyle name="Comma 3 2 2 3 5 5 3" xfId="43333"/>
    <cellStyle name="Comma 3 2 2 3 5 6" xfId="22332"/>
    <cellStyle name="Comma 3 2 2 3 5 7" xfId="34933"/>
    <cellStyle name="Comma 3 2 2 3 6" xfId="9672"/>
    <cellStyle name="Comma 3 2 2 3 6 2" xfId="11138"/>
    <cellStyle name="Comma 3 2 2 3 6 2 2" xfId="15341"/>
    <cellStyle name="Comma 3 2 2 3 6 2 2 2" xfId="28072"/>
    <cellStyle name="Comma 3 2 2 3 6 2 2 3" xfId="40673"/>
    <cellStyle name="Comma 3 2 2 3 6 2 3" xfId="19611"/>
    <cellStyle name="Comma 3 2 2 3 6 2 3 2" xfId="32273"/>
    <cellStyle name="Comma 3 2 2 3 6 2 3 3" xfId="44873"/>
    <cellStyle name="Comma 3 2 2 3 6 2 4" xfId="23872"/>
    <cellStyle name="Comma 3 2 2 3 6 2 5" xfId="36473"/>
    <cellStyle name="Comma 3 2 2 3 6 3" xfId="12541"/>
    <cellStyle name="Comma 3 2 2 3 6 3 2" xfId="16741"/>
    <cellStyle name="Comma 3 2 2 3 6 3 2 2" xfId="29472"/>
    <cellStyle name="Comma 3 2 2 3 6 3 2 3" xfId="42073"/>
    <cellStyle name="Comma 3 2 2 3 6 3 3" xfId="21011"/>
    <cellStyle name="Comma 3 2 2 3 6 3 3 2" xfId="33673"/>
    <cellStyle name="Comma 3 2 2 3 6 3 3 3" xfId="46273"/>
    <cellStyle name="Comma 3 2 2 3 6 3 4" xfId="25272"/>
    <cellStyle name="Comma 3 2 2 3 6 3 5" xfId="37873"/>
    <cellStyle name="Comma 3 2 2 3 6 4" xfId="13941"/>
    <cellStyle name="Comma 3 2 2 3 6 4 2" xfId="26672"/>
    <cellStyle name="Comma 3 2 2 3 6 4 3" xfId="39273"/>
    <cellStyle name="Comma 3 2 2 3 6 5" xfId="18211"/>
    <cellStyle name="Comma 3 2 2 3 6 5 2" xfId="30873"/>
    <cellStyle name="Comma 3 2 2 3 6 5 3" xfId="43473"/>
    <cellStyle name="Comma 3 2 2 3 6 6" xfId="22472"/>
    <cellStyle name="Comma 3 2 2 3 6 7" xfId="35073"/>
    <cellStyle name="Comma 3 2 2 3 7" xfId="9812"/>
    <cellStyle name="Comma 3 2 2 3 7 2" xfId="11278"/>
    <cellStyle name="Comma 3 2 2 3 7 2 2" xfId="15481"/>
    <cellStyle name="Comma 3 2 2 3 7 2 2 2" xfId="28212"/>
    <cellStyle name="Comma 3 2 2 3 7 2 2 3" xfId="40813"/>
    <cellStyle name="Comma 3 2 2 3 7 2 3" xfId="19751"/>
    <cellStyle name="Comma 3 2 2 3 7 2 3 2" xfId="32413"/>
    <cellStyle name="Comma 3 2 2 3 7 2 3 3" xfId="45013"/>
    <cellStyle name="Comma 3 2 2 3 7 2 4" xfId="24012"/>
    <cellStyle name="Comma 3 2 2 3 7 2 5" xfId="36613"/>
    <cellStyle name="Comma 3 2 2 3 7 3" xfId="12681"/>
    <cellStyle name="Comma 3 2 2 3 7 3 2" xfId="16881"/>
    <cellStyle name="Comma 3 2 2 3 7 3 2 2" xfId="29612"/>
    <cellStyle name="Comma 3 2 2 3 7 3 2 3" xfId="42213"/>
    <cellStyle name="Comma 3 2 2 3 7 3 3" xfId="21151"/>
    <cellStyle name="Comma 3 2 2 3 7 3 3 2" xfId="33813"/>
    <cellStyle name="Comma 3 2 2 3 7 3 3 3" xfId="46413"/>
    <cellStyle name="Comma 3 2 2 3 7 3 4" xfId="25412"/>
    <cellStyle name="Comma 3 2 2 3 7 3 5" xfId="38013"/>
    <cellStyle name="Comma 3 2 2 3 7 4" xfId="14081"/>
    <cellStyle name="Comma 3 2 2 3 7 4 2" xfId="26812"/>
    <cellStyle name="Comma 3 2 2 3 7 4 3" xfId="39413"/>
    <cellStyle name="Comma 3 2 2 3 7 5" xfId="18351"/>
    <cellStyle name="Comma 3 2 2 3 7 5 2" xfId="31013"/>
    <cellStyle name="Comma 3 2 2 3 7 5 3" xfId="43613"/>
    <cellStyle name="Comma 3 2 2 3 7 6" xfId="22612"/>
    <cellStyle name="Comma 3 2 2 3 7 7" xfId="35213"/>
    <cellStyle name="Comma 3 2 2 3 8" xfId="9952"/>
    <cellStyle name="Comma 3 2 2 3 8 2" xfId="11418"/>
    <cellStyle name="Comma 3 2 2 3 8 2 2" xfId="15621"/>
    <cellStyle name="Comma 3 2 2 3 8 2 2 2" xfId="28352"/>
    <cellStyle name="Comma 3 2 2 3 8 2 2 3" xfId="40953"/>
    <cellStyle name="Comma 3 2 2 3 8 2 3" xfId="19891"/>
    <cellStyle name="Comma 3 2 2 3 8 2 3 2" xfId="32553"/>
    <cellStyle name="Comma 3 2 2 3 8 2 3 3" xfId="45153"/>
    <cellStyle name="Comma 3 2 2 3 8 2 4" xfId="24152"/>
    <cellStyle name="Comma 3 2 2 3 8 2 5" xfId="36753"/>
    <cellStyle name="Comma 3 2 2 3 8 3" xfId="12821"/>
    <cellStyle name="Comma 3 2 2 3 8 3 2" xfId="17021"/>
    <cellStyle name="Comma 3 2 2 3 8 3 2 2" xfId="29752"/>
    <cellStyle name="Comma 3 2 2 3 8 3 2 3" xfId="42353"/>
    <cellStyle name="Comma 3 2 2 3 8 3 3" xfId="21291"/>
    <cellStyle name="Comma 3 2 2 3 8 3 3 2" xfId="33953"/>
    <cellStyle name="Comma 3 2 2 3 8 3 3 3" xfId="46553"/>
    <cellStyle name="Comma 3 2 2 3 8 3 4" xfId="25552"/>
    <cellStyle name="Comma 3 2 2 3 8 3 5" xfId="38153"/>
    <cellStyle name="Comma 3 2 2 3 8 4" xfId="14221"/>
    <cellStyle name="Comma 3 2 2 3 8 4 2" xfId="26952"/>
    <cellStyle name="Comma 3 2 2 3 8 4 3" xfId="39553"/>
    <cellStyle name="Comma 3 2 2 3 8 5" xfId="18491"/>
    <cellStyle name="Comma 3 2 2 3 8 5 2" xfId="31153"/>
    <cellStyle name="Comma 3 2 2 3 8 5 3" xfId="43753"/>
    <cellStyle name="Comma 3 2 2 3 8 6" xfId="22752"/>
    <cellStyle name="Comma 3 2 2 3 8 7" xfId="35353"/>
    <cellStyle name="Comma 3 2 2 3 9" xfId="10146"/>
    <cellStyle name="Comma 3 2 2 3 9 2" xfId="11561"/>
    <cellStyle name="Comma 3 2 2 3 9 2 2" xfId="15761"/>
    <cellStyle name="Comma 3 2 2 3 9 2 2 2" xfId="28492"/>
    <cellStyle name="Comma 3 2 2 3 9 2 2 3" xfId="41093"/>
    <cellStyle name="Comma 3 2 2 3 9 2 3" xfId="20031"/>
    <cellStyle name="Comma 3 2 2 3 9 2 3 2" xfId="32693"/>
    <cellStyle name="Comma 3 2 2 3 9 2 3 3" xfId="45293"/>
    <cellStyle name="Comma 3 2 2 3 9 2 4" xfId="24292"/>
    <cellStyle name="Comma 3 2 2 3 9 2 5" xfId="36893"/>
    <cellStyle name="Comma 3 2 2 3 9 3" xfId="12961"/>
    <cellStyle name="Comma 3 2 2 3 9 3 2" xfId="17161"/>
    <cellStyle name="Comma 3 2 2 3 9 3 2 2" xfId="29892"/>
    <cellStyle name="Comma 3 2 2 3 9 3 2 3" xfId="42493"/>
    <cellStyle name="Comma 3 2 2 3 9 3 3" xfId="21431"/>
    <cellStyle name="Comma 3 2 2 3 9 3 3 2" xfId="34093"/>
    <cellStyle name="Comma 3 2 2 3 9 3 3 3" xfId="46693"/>
    <cellStyle name="Comma 3 2 2 3 9 3 4" xfId="25692"/>
    <cellStyle name="Comma 3 2 2 3 9 3 5" xfId="38293"/>
    <cellStyle name="Comma 3 2 2 3 9 4" xfId="14361"/>
    <cellStyle name="Comma 3 2 2 3 9 4 2" xfId="27092"/>
    <cellStyle name="Comma 3 2 2 3 9 4 3" xfId="39693"/>
    <cellStyle name="Comma 3 2 2 3 9 5" xfId="18631"/>
    <cellStyle name="Comma 3 2 2 3 9 5 2" xfId="31293"/>
    <cellStyle name="Comma 3 2 2 3 9 5 3" xfId="43893"/>
    <cellStyle name="Comma 3 2 2 3 9 6" xfId="22892"/>
    <cellStyle name="Comma 3 2 2 3 9 7" xfId="35493"/>
    <cellStyle name="Comma 3 2 2 4" xfId="7063"/>
    <cellStyle name="Comma 3 2 2 4 10" xfId="10306"/>
    <cellStyle name="Comma 3 2 2 4 10 2" xfId="11721"/>
    <cellStyle name="Comma 3 2 2 4 10 2 2" xfId="15921"/>
    <cellStyle name="Comma 3 2 2 4 10 2 2 2" xfId="28652"/>
    <cellStyle name="Comma 3 2 2 4 10 2 2 3" xfId="41253"/>
    <cellStyle name="Comma 3 2 2 4 10 2 3" xfId="20191"/>
    <cellStyle name="Comma 3 2 2 4 10 2 3 2" xfId="32853"/>
    <cellStyle name="Comma 3 2 2 4 10 2 3 3" xfId="45453"/>
    <cellStyle name="Comma 3 2 2 4 10 2 4" xfId="24452"/>
    <cellStyle name="Comma 3 2 2 4 10 2 5" xfId="37053"/>
    <cellStyle name="Comma 3 2 2 4 10 3" xfId="13121"/>
    <cellStyle name="Comma 3 2 2 4 10 3 2" xfId="17321"/>
    <cellStyle name="Comma 3 2 2 4 10 3 2 2" xfId="30052"/>
    <cellStyle name="Comma 3 2 2 4 10 3 2 3" xfId="42653"/>
    <cellStyle name="Comma 3 2 2 4 10 3 3" xfId="21591"/>
    <cellStyle name="Comma 3 2 2 4 10 3 3 2" xfId="34253"/>
    <cellStyle name="Comma 3 2 2 4 10 3 3 3" xfId="46853"/>
    <cellStyle name="Comma 3 2 2 4 10 3 4" xfId="25852"/>
    <cellStyle name="Comma 3 2 2 4 10 3 5" xfId="38453"/>
    <cellStyle name="Comma 3 2 2 4 10 4" xfId="14521"/>
    <cellStyle name="Comma 3 2 2 4 10 4 2" xfId="27252"/>
    <cellStyle name="Comma 3 2 2 4 10 4 3" xfId="39853"/>
    <cellStyle name="Comma 3 2 2 4 10 5" xfId="18791"/>
    <cellStyle name="Comma 3 2 2 4 10 5 2" xfId="31453"/>
    <cellStyle name="Comma 3 2 2 4 10 5 3" xfId="44053"/>
    <cellStyle name="Comma 3 2 2 4 10 6" xfId="23052"/>
    <cellStyle name="Comma 3 2 2 4 10 7" xfId="35653"/>
    <cellStyle name="Comma 3 2 2 4 11" xfId="10447"/>
    <cellStyle name="Comma 3 2 2 4 11 2" xfId="14661"/>
    <cellStyle name="Comma 3 2 2 4 11 2 2" xfId="27392"/>
    <cellStyle name="Comma 3 2 2 4 11 2 3" xfId="39993"/>
    <cellStyle name="Comma 3 2 2 4 11 3" xfId="18931"/>
    <cellStyle name="Comma 3 2 2 4 11 3 2" xfId="31593"/>
    <cellStyle name="Comma 3 2 2 4 11 3 3" xfId="44193"/>
    <cellStyle name="Comma 3 2 2 4 11 4" xfId="23192"/>
    <cellStyle name="Comma 3 2 2 4 11 5" xfId="35793"/>
    <cellStyle name="Comma 3 2 2 4 12" xfId="11861"/>
    <cellStyle name="Comma 3 2 2 4 12 2" xfId="16061"/>
    <cellStyle name="Comma 3 2 2 4 12 2 2" xfId="28792"/>
    <cellStyle name="Comma 3 2 2 4 12 2 3" xfId="41393"/>
    <cellStyle name="Comma 3 2 2 4 12 3" xfId="20331"/>
    <cellStyle name="Comma 3 2 2 4 12 3 2" xfId="32993"/>
    <cellStyle name="Comma 3 2 2 4 12 3 3" xfId="45593"/>
    <cellStyle name="Comma 3 2 2 4 12 4" xfId="24592"/>
    <cellStyle name="Comma 3 2 2 4 12 5" xfId="37193"/>
    <cellStyle name="Comma 3 2 2 4 13" xfId="13261"/>
    <cellStyle name="Comma 3 2 2 4 13 2" xfId="25992"/>
    <cellStyle name="Comma 3 2 2 4 13 3" xfId="38593"/>
    <cellStyle name="Comma 3 2 2 4 14" xfId="17531"/>
    <cellStyle name="Comma 3 2 2 4 14 2" xfId="30193"/>
    <cellStyle name="Comma 3 2 2 4 14 3" xfId="42793"/>
    <cellStyle name="Comma 3 2 2 4 15" xfId="21792"/>
    <cellStyle name="Comma 3 2 2 4 16" xfId="34393"/>
    <cellStyle name="Comma 3 2 2 4 2" xfId="7203"/>
    <cellStyle name="Comma 3 2 2 4 2 2" xfId="10587"/>
    <cellStyle name="Comma 3 2 2 4 2 2 2" xfId="14801"/>
    <cellStyle name="Comma 3 2 2 4 2 2 2 2" xfId="27532"/>
    <cellStyle name="Comma 3 2 2 4 2 2 2 3" xfId="40133"/>
    <cellStyle name="Comma 3 2 2 4 2 2 3" xfId="19071"/>
    <cellStyle name="Comma 3 2 2 4 2 2 3 2" xfId="31733"/>
    <cellStyle name="Comma 3 2 2 4 2 2 3 3" xfId="44333"/>
    <cellStyle name="Comma 3 2 2 4 2 2 4" xfId="23332"/>
    <cellStyle name="Comma 3 2 2 4 2 2 5" xfId="35933"/>
    <cellStyle name="Comma 3 2 2 4 2 3" xfId="12001"/>
    <cellStyle name="Comma 3 2 2 4 2 3 2" xfId="16201"/>
    <cellStyle name="Comma 3 2 2 4 2 3 2 2" xfId="28932"/>
    <cellStyle name="Comma 3 2 2 4 2 3 2 3" xfId="41533"/>
    <cellStyle name="Comma 3 2 2 4 2 3 3" xfId="20471"/>
    <cellStyle name="Comma 3 2 2 4 2 3 3 2" xfId="33133"/>
    <cellStyle name="Comma 3 2 2 4 2 3 3 3" xfId="45733"/>
    <cellStyle name="Comma 3 2 2 4 2 3 4" xfId="24732"/>
    <cellStyle name="Comma 3 2 2 4 2 3 5" xfId="37333"/>
    <cellStyle name="Comma 3 2 2 4 2 4" xfId="13401"/>
    <cellStyle name="Comma 3 2 2 4 2 4 2" xfId="26132"/>
    <cellStyle name="Comma 3 2 2 4 2 4 3" xfId="38733"/>
    <cellStyle name="Comma 3 2 2 4 2 5" xfId="17671"/>
    <cellStyle name="Comma 3 2 2 4 2 5 2" xfId="30333"/>
    <cellStyle name="Comma 3 2 2 4 2 5 3" xfId="42933"/>
    <cellStyle name="Comma 3 2 2 4 2 6" xfId="21932"/>
    <cellStyle name="Comma 3 2 2 4 2 7" xfId="34533"/>
    <cellStyle name="Comma 3 2 2 4 3" xfId="7343"/>
    <cellStyle name="Comma 3 2 2 4 3 2" xfId="10727"/>
    <cellStyle name="Comma 3 2 2 4 3 2 2" xfId="14941"/>
    <cellStyle name="Comma 3 2 2 4 3 2 2 2" xfId="27672"/>
    <cellStyle name="Comma 3 2 2 4 3 2 2 3" xfId="40273"/>
    <cellStyle name="Comma 3 2 2 4 3 2 3" xfId="19211"/>
    <cellStyle name="Comma 3 2 2 4 3 2 3 2" xfId="31873"/>
    <cellStyle name="Comma 3 2 2 4 3 2 3 3" xfId="44473"/>
    <cellStyle name="Comma 3 2 2 4 3 2 4" xfId="23472"/>
    <cellStyle name="Comma 3 2 2 4 3 2 5" xfId="36073"/>
    <cellStyle name="Comma 3 2 2 4 3 3" xfId="12141"/>
    <cellStyle name="Comma 3 2 2 4 3 3 2" xfId="16341"/>
    <cellStyle name="Comma 3 2 2 4 3 3 2 2" xfId="29072"/>
    <cellStyle name="Comma 3 2 2 4 3 3 2 3" xfId="41673"/>
    <cellStyle name="Comma 3 2 2 4 3 3 3" xfId="20611"/>
    <cellStyle name="Comma 3 2 2 4 3 3 3 2" xfId="33273"/>
    <cellStyle name="Comma 3 2 2 4 3 3 3 3" xfId="45873"/>
    <cellStyle name="Comma 3 2 2 4 3 3 4" xfId="24872"/>
    <cellStyle name="Comma 3 2 2 4 3 3 5" xfId="37473"/>
    <cellStyle name="Comma 3 2 2 4 3 4" xfId="13541"/>
    <cellStyle name="Comma 3 2 2 4 3 4 2" xfId="26272"/>
    <cellStyle name="Comma 3 2 2 4 3 4 3" xfId="38873"/>
    <cellStyle name="Comma 3 2 2 4 3 5" xfId="17811"/>
    <cellStyle name="Comma 3 2 2 4 3 5 2" xfId="30473"/>
    <cellStyle name="Comma 3 2 2 4 3 5 3" xfId="43073"/>
    <cellStyle name="Comma 3 2 2 4 3 6" xfId="22072"/>
    <cellStyle name="Comma 3 2 2 4 3 7" xfId="34673"/>
    <cellStyle name="Comma 3 2 2 4 4" xfId="9356"/>
    <cellStyle name="Comma 3 2 2 4 4 2" xfId="10874"/>
    <cellStyle name="Comma 3 2 2 4 4 2 2" xfId="15081"/>
    <cellStyle name="Comma 3 2 2 4 4 2 2 2" xfId="27812"/>
    <cellStyle name="Comma 3 2 2 4 4 2 2 3" xfId="40413"/>
    <cellStyle name="Comma 3 2 2 4 4 2 3" xfId="19351"/>
    <cellStyle name="Comma 3 2 2 4 4 2 3 2" xfId="32013"/>
    <cellStyle name="Comma 3 2 2 4 4 2 3 3" xfId="44613"/>
    <cellStyle name="Comma 3 2 2 4 4 2 4" xfId="23612"/>
    <cellStyle name="Comma 3 2 2 4 4 2 5" xfId="36213"/>
    <cellStyle name="Comma 3 2 2 4 4 3" xfId="12281"/>
    <cellStyle name="Comma 3 2 2 4 4 3 2" xfId="16481"/>
    <cellStyle name="Comma 3 2 2 4 4 3 2 2" xfId="29212"/>
    <cellStyle name="Comma 3 2 2 4 4 3 2 3" xfId="41813"/>
    <cellStyle name="Comma 3 2 2 4 4 3 3" xfId="20751"/>
    <cellStyle name="Comma 3 2 2 4 4 3 3 2" xfId="33413"/>
    <cellStyle name="Comma 3 2 2 4 4 3 3 3" xfId="46013"/>
    <cellStyle name="Comma 3 2 2 4 4 3 4" xfId="25012"/>
    <cellStyle name="Comma 3 2 2 4 4 3 5" xfId="37613"/>
    <cellStyle name="Comma 3 2 2 4 4 4" xfId="13681"/>
    <cellStyle name="Comma 3 2 2 4 4 4 2" xfId="26412"/>
    <cellStyle name="Comma 3 2 2 4 4 4 3" xfId="39013"/>
    <cellStyle name="Comma 3 2 2 4 4 5" xfId="17951"/>
    <cellStyle name="Comma 3 2 2 4 4 5 2" xfId="30613"/>
    <cellStyle name="Comma 3 2 2 4 4 5 3" xfId="43213"/>
    <cellStyle name="Comma 3 2 2 4 4 6" xfId="22212"/>
    <cellStyle name="Comma 3 2 2 4 4 7" xfId="34813"/>
    <cellStyle name="Comma 3 2 2 4 5" xfId="9552"/>
    <cellStyle name="Comma 3 2 2 4 5 2" xfId="11018"/>
    <cellStyle name="Comma 3 2 2 4 5 2 2" xfId="15221"/>
    <cellStyle name="Comma 3 2 2 4 5 2 2 2" xfId="27952"/>
    <cellStyle name="Comma 3 2 2 4 5 2 2 3" xfId="40553"/>
    <cellStyle name="Comma 3 2 2 4 5 2 3" xfId="19491"/>
    <cellStyle name="Comma 3 2 2 4 5 2 3 2" xfId="32153"/>
    <cellStyle name="Comma 3 2 2 4 5 2 3 3" xfId="44753"/>
    <cellStyle name="Comma 3 2 2 4 5 2 4" xfId="23752"/>
    <cellStyle name="Comma 3 2 2 4 5 2 5" xfId="36353"/>
    <cellStyle name="Comma 3 2 2 4 5 3" xfId="12421"/>
    <cellStyle name="Comma 3 2 2 4 5 3 2" xfId="16621"/>
    <cellStyle name="Comma 3 2 2 4 5 3 2 2" xfId="29352"/>
    <cellStyle name="Comma 3 2 2 4 5 3 2 3" xfId="41953"/>
    <cellStyle name="Comma 3 2 2 4 5 3 3" xfId="20891"/>
    <cellStyle name="Comma 3 2 2 4 5 3 3 2" xfId="33553"/>
    <cellStyle name="Comma 3 2 2 4 5 3 3 3" xfId="46153"/>
    <cellStyle name="Comma 3 2 2 4 5 3 4" xfId="25152"/>
    <cellStyle name="Comma 3 2 2 4 5 3 5" xfId="37753"/>
    <cellStyle name="Comma 3 2 2 4 5 4" xfId="13821"/>
    <cellStyle name="Comma 3 2 2 4 5 4 2" xfId="26552"/>
    <cellStyle name="Comma 3 2 2 4 5 4 3" xfId="39153"/>
    <cellStyle name="Comma 3 2 2 4 5 5" xfId="18091"/>
    <cellStyle name="Comma 3 2 2 4 5 5 2" xfId="30753"/>
    <cellStyle name="Comma 3 2 2 4 5 5 3" xfId="43353"/>
    <cellStyle name="Comma 3 2 2 4 5 6" xfId="22352"/>
    <cellStyle name="Comma 3 2 2 4 5 7" xfId="34953"/>
    <cellStyle name="Comma 3 2 2 4 6" xfId="9692"/>
    <cellStyle name="Comma 3 2 2 4 6 2" xfId="11158"/>
    <cellStyle name="Comma 3 2 2 4 6 2 2" xfId="15361"/>
    <cellStyle name="Comma 3 2 2 4 6 2 2 2" xfId="28092"/>
    <cellStyle name="Comma 3 2 2 4 6 2 2 3" xfId="40693"/>
    <cellStyle name="Comma 3 2 2 4 6 2 3" xfId="19631"/>
    <cellStyle name="Comma 3 2 2 4 6 2 3 2" xfId="32293"/>
    <cellStyle name="Comma 3 2 2 4 6 2 3 3" xfId="44893"/>
    <cellStyle name="Comma 3 2 2 4 6 2 4" xfId="23892"/>
    <cellStyle name="Comma 3 2 2 4 6 2 5" xfId="36493"/>
    <cellStyle name="Comma 3 2 2 4 6 3" xfId="12561"/>
    <cellStyle name="Comma 3 2 2 4 6 3 2" xfId="16761"/>
    <cellStyle name="Comma 3 2 2 4 6 3 2 2" xfId="29492"/>
    <cellStyle name="Comma 3 2 2 4 6 3 2 3" xfId="42093"/>
    <cellStyle name="Comma 3 2 2 4 6 3 3" xfId="21031"/>
    <cellStyle name="Comma 3 2 2 4 6 3 3 2" xfId="33693"/>
    <cellStyle name="Comma 3 2 2 4 6 3 3 3" xfId="46293"/>
    <cellStyle name="Comma 3 2 2 4 6 3 4" xfId="25292"/>
    <cellStyle name="Comma 3 2 2 4 6 3 5" xfId="37893"/>
    <cellStyle name="Comma 3 2 2 4 6 4" xfId="13961"/>
    <cellStyle name="Comma 3 2 2 4 6 4 2" xfId="26692"/>
    <cellStyle name="Comma 3 2 2 4 6 4 3" xfId="39293"/>
    <cellStyle name="Comma 3 2 2 4 6 5" xfId="18231"/>
    <cellStyle name="Comma 3 2 2 4 6 5 2" xfId="30893"/>
    <cellStyle name="Comma 3 2 2 4 6 5 3" xfId="43493"/>
    <cellStyle name="Comma 3 2 2 4 6 6" xfId="22492"/>
    <cellStyle name="Comma 3 2 2 4 6 7" xfId="35093"/>
    <cellStyle name="Comma 3 2 2 4 7" xfId="9832"/>
    <cellStyle name="Comma 3 2 2 4 7 2" xfId="11298"/>
    <cellStyle name="Comma 3 2 2 4 7 2 2" xfId="15501"/>
    <cellStyle name="Comma 3 2 2 4 7 2 2 2" xfId="28232"/>
    <cellStyle name="Comma 3 2 2 4 7 2 2 3" xfId="40833"/>
    <cellStyle name="Comma 3 2 2 4 7 2 3" xfId="19771"/>
    <cellStyle name="Comma 3 2 2 4 7 2 3 2" xfId="32433"/>
    <cellStyle name="Comma 3 2 2 4 7 2 3 3" xfId="45033"/>
    <cellStyle name="Comma 3 2 2 4 7 2 4" xfId="24032"/>
    <cellStyle name="Comma 3 2 2 4 7 2 5" xfId="36633"/>
    <cellStyle name="Comma 3 2 2 4 7 3" xfId="12701"/>
    <cellStyle name="Comma 3 2 2 4 7 3 2" xfId="16901"/>
    <cellStyle name="Comma 3 2 2 4 7 3 2 2" xfId="29632"/>
    <cellStyle name="Comma 3 2 2 4 7 3 2 3" xfId="42233"/>
    <cellStyle name="Comma 3 2 2 4 7 3 3" xfId="21171"/>
    <cellStyle name="Comma 3 2 2 4 7 3 3 2" xfId="33833"/>
    <cellStyle name="Comma 3 2 2 4 7 3 3 3" xfId="46433"/>
    <cellStyle name="Comma 3 2 2 4 7 3 4" xfId="25432"/>
    <cellStyle name="Comma 3 2 2 4 7 3 5" xfId="38033"/>
    <cellStyle name="Comma 3 2 2 4 7 4" xfId="14101"/>
    <cellStyle name="Comma 3 2 2 4 7 4 2" xfId="26832"/>
    <cellStyle name="Comma 3 2 2 4 7 4 3" xfId="39433"/>
    <cellStyle name="Comma 3 2 2 4 7 5" xfId="18371"/>
    <cellStyle name="Comma 3 2 2 4 7 5 2" xfId="31033"/>
    <cellStyle name="Comma 3 2 2 4 7 5 3" xfId="43633"/>
    <cellStyle name="Comma 3 2 2 4 7 6" xfId="22632"/>
    <cellStyle name="Comma 3 2 2 4 7 7" xfId="35233"/>
    <cellStyle name="Comma 3 2 2 4 8" xfId="9972"/>
    <cellStyle name="Comma 3 2 2 4 8 2" xfId="11438"/>
    <cellStyle name="Comma 3 2 2 4 8 2 2" xfId="15641"/>
    <cellStyle name="Comma 3 2 2 4 8 2 2 2" xfId="28372"/>
    <cellStyle name="Comma 3 2 2 4 8 2 2 3" xfId="40973"/>
    <cellStyle name="Comma 3 2 2 4 8 2 3" xfId="19911"/>
    <cellStyle name="Comma 3 2 2 4 8 2 3 2" xfId="32573"/>
    <cellStyle name="Comma 3 2 2 4 8 2 3 3" xfId="45173"/>
    <cellStyle name="Comma 3 2 2 4 8 2 4" xfId="24172"/>
    <cellStyle name="Comma 3 2 2 4 8 2 5" xfId="36773"/>
    <cellStyle name="Comma 3 2 2 4 8 3" xfId="12841"/>
    <cellStyle name="Comma 3 2 2 4 8 3 2" xfId="17041"/>
    <cellStyle name="Comma 3 2 2 4 8 3 2 2" xfId="29772"/>
    <cellStyle name="Comma 3 2 2 4 8 3 2 3" xfId="42373"/>
    <cellStyle name="Comma 3 2 2 4 8 3 3" xfId="21311"/>
    <cellStyle name="Comma 3 2 2 4 8 3 3 2" xfId="33973"/>
    <cellStyle name="Comma 3 2 2 4 8 3 3 3" xfId="46573"/>
    <cellStyle name="Comma 3 2 2 4 8 3 4" xfId="25572"/>
    <cellStyle name="Comma 3 2 2 4 8 3 5" xfId="38173"/>
    <cellStyle name="Comma 3 2 2 4 8 4" xfId="14241"/>
    <cellStyle name="Comma 3 2 2 4 8 4 2" xfId="26972"/>
    <cellStyle name="Comma 3 2 2 4 8 4 3" xfId="39573"/>
    <cellStyle name="Comma 3 2 2 4 8 5" xfId="18511"/>
    <cellStyle name="Comma 3 2 2 4 8 5 2" xfId="31173"/>
    <cellStyle name="Comma 3 2 2 4 8 5 3" xfId="43773"/>
    <cellStyle name="Comma 3 2 2 4 8 6" xfId="22772"/>
    <cellStyle name="Comma 3 2 2 4 8 7" xfId="35373"/>
    <cellStyle name="Comma 3 2 2 4 9" xfId="10166"/>
    <cellStyle name="Comma 3 2 2 4 9 2" xfId="11581"/>
    <cellStyle name="Comma 3 2 2 4 9 2 2" xfId="15781"/>
    <cellStyle name="Comma 3 2 2 4 9 2 2 2" xfId="28512"/>
    <cellStyle name="Comma 3 2 2 4 9 2 2 3" xfId="41113"/>
    <cellStyle name="Comma 3 2 2 4 9 2 3" xfId="20051"/>
    <cellStyle name="Comma 3 2 2 4 9 2 3 2" xfId="32713"/>
    <cellStyle name="Comma 3 2 2 4 9 2 3 3" xfId="45313"/>
    <cellStyle name="Comma 3 2 2 4 9 2 4" xfId="24312"/>
    <cellStyle name="Comma 3 2 2 4 9 2 5" xfId="36913"/>
    <cellStyle name="Comma 3 2 2 4 9 3" xfId="12981"/>
    <cellStyle name="Comma 3 2 2 4 9 3 2" xfId="17181"/>
    <cellStyle name="Comma 3 2 2 4 9 3 2 2" xfId="29912"/>
    <cellStyle name="Comma 3 2 2 4 9 3 2 3" xfId="42513"/>
    <cellStyle name="Comma 3 2 2 4 9 3 3" xfId="21451"/>
    <cellStyle name="Comma 3 2 2 4 9 3 3 2" xfId="34113"/>
    <cellStyle name="Comma 3 2 2 4 9 3 3 3" xfId="46713"/>
    <cellStyle name="Comma 3 2 2 4 9 3 4" xfId="25712"/>
    <cellStyle name="Comma 3 2 2 4 9 3 5" xfId="38313"/>
    <cellStyle name="Comma 3 2 2 4 9 4" xfId="14381"/>
    <cellStyle name="Comma 3 2 2 4 9 4 2" xfId="27112"/>
    <cellStyle name="Comma 3 2 2 4 9 4 3" xfId="39713"/>
    <cellStyle name="Comma 3 2 2 4 9 5" xfId="18651"/>
    <cellStyle name="Comma 3 2 2 4 9 5 2" xfId="31313"/>
    <cellStyle name="Comma 3 2 2 4 9 5 3" xfId="43913"/>
    <cellStyle name="Comma 3 2 2 4 9 6" xfId="22912"/>
    <cellStyle name="Comma 3 2 2 4 9 7" xfId="35513"/>
    <cellStyle name="Comma 3 2 2 5" xfId="7083"/>
    <cellStyle name="Comma 3 2 2 5 10" xfId="10326"/>
    <cellStyle name="Comma 3 2 2 5 10 2" xfId="11741"/>
    <cellStyle name="Comma 3 2 2 5 10 2 2" xfId="15941"/>
    <cellStyle name="Comma 3 2 2 5 10 2 2 2" xfId="28672"/>
    <cellStyle name="Comma 3 2 2 5 10 2 2 3" xfId="41273"/>
    <cellStyle name="Comma 3 2 2 5 10 2 3" xfId="20211"/>
    <cellStyle name="Comma 3 2 2 5 10 2 3 2" xfId="32873"/>
    <cellStyle name="Comma 3 2 2 5 10 2 3 3" xfId="45473"/>
    <cellStyle name="Comma 3 2 2 5 10 2 4" xfId="24472"/>
    <cellStyle name="Comma 3 2 2 5 10 2 5" xfId="37073"/>
    <cellStyle name="Comma 3 2 2 5 10 3" xfId="13141"/>
    <cellStyle name="Comma 3 2 2 5 10 3 2" xfId="17341"/>
    <cellStyle name="Comma 3 2 2 5 10 3 2 2" xfId="30072"/>
    <cellStyle name="Comma 3 2 2 5 10 3 2 3" xfId="42673"/>
    <cellStyle name="Comma 3 2 2 5 10 3 3" xfId="21611"/>
    <cellStyle name="Comma 3 2 2 5 10 3 3 2" xfId="34273"/>
    <cellStyle name="Comma 3 2 2 5 10 3 3 3" xfId="46873"/>
    <cellStyle name="Comma 3 2 2 5 10 3 4" xfId="25872"/>
    <cellStyle name="Comma 3 2 2 5 10 3 5" xfId="38473"/>
    <cellStyle name="Comma 3 2 2 5 10 4" xfId="14541"/>
    <cellStyle name="Comma 3 2 2 5 10 4 2" xfId="27272"/>
    <cellStyle name="Comma 3 2 2 5 10 4 3" xfId="39873"/>
    <cellStyle name="Comma 3 2 2 5 10 5" xfId="18811"/>
    <cellStyle name="Comma 3 2 2 5 10 5 2" xfId="31473"/>
    <cellStyle name="Comma 3 2 2 5 10 5 3" xfId="44073"/>
    <cellStyle name="Comma 3 2 2 5 10 6" xfId="23072"/>
    <cellStyle name="Comma 3 2 2 5 10 7" xfId="35673"/>
    <cellStyle name="Comma 3 2 2 5 11" xfId="10467"/>
    <cellStyle name="Comma 3 2 2 5 11 2" xfId="14681"/>
    <cellStyle name="Comma 3 2 2 5 11 2 2" xfId="27412"/>
    <cellStyle name="Comma 3 2 2 5 11 2 3" xfId="40013"/>
    <cellStyle name="Comma 3 2 2 5 11 3" xfId="18951"/>
    <cellStyle name="Comma 3 2 2 5 11 3 2" xfId="31613"/>
    <cellStyle name="Comma 3 2 2 5 11 3 3" xfId="44213"/>
    <cellStyle name="Comma 3 2 2 5 11 4" xfId="23212"/>
    <cellStyle name="Comma 3 2 2 5 11 5" xfId="35813"/>
    <cellStyle name="Comma 3 2 2 5 12" xfId="11881"/>
    <cellStyle name="Comma 3 2 2 5 12 2" xfId="16081"/>
    <cellStyle name="Comma 3 2 2 5 12 2 2" xfId="28812"/>
    <cellStyle name="Comma 3 2 2 5 12 2 3" xfId="41413"/>
    <cellStyle name="Comma 3 2 2 5 12 3" xfId="20351"/>
    <cellStyle name="Comma 3 2 2 5 12 3 2" xfId="33013"/>
    <cellStyle name="Comma 3 2 2 5 12 3 3" xfId="45613"/>
    <cellStyle name="Comma 3 2 2 5 12 4" xfId="24612"/>
    <cellStyle name="Comma 3 2 2 5 12 5" xfId="37213"/>
    <cellStyle name="Comma 3 2 2 5 13" xfId="13281"/>
    <cellStyle name="Comma 3 2 2 5 13 2" xfId="26012"/>
    <cellStyle name="Comma 3 2 2 5 13 3" xfId="38613"/>
    <cellStyle name="Comma 3 2 2 5 14" xfId="17551"/>
    <cellStyle name="Comma 3 2 2 5 14 2" xfId="30213"/>
    <cellStyle name="Comma 3 2 2 5 14 3" xfId="42813"/>
    <cellStyle name="Comma 3 2 2 5 15" xfId="21812"/>
    <cellStyle name="Comma 3 2 2 5 16" xfId="34413"/>
    <cellStyle name="Comma 3 2 2 5 2" xfId="7223"/>
    <cellStyle name="Comma 3 2 2 5 2 2" xfId="10607"/>
    <cellStyle name="Comma 3 2 2 5 2 2 2" xfId="14821"/>
    <cellStyle name="Comma 3 2 2 5 2 2 2 2" xfId="27552"/>
    <cellStyle name="Comma 3 2 2 5 2 2 2 3" xfId="40153"/>
    <cellStyle name="Comma 3 2 2 5 2 2 3" xfId="19091"/>
    <cellStyle name="Comma 3 2 2 5 2 2 3 2" xfId="31753"/>
    <cellStyle name="Comma 3 2 2 5 2 2 3 3" xfId="44353"/>
    <cellStyle name="Comma 3 2 2 5 2 2 4" xfId="23352"/>
    <cellStyle name="Comma 3 2 2 5 2 2 5" xfId="35953"/>
    <cellStyle name="Comma 3 2 2 5 2 3" xfId="12021"/>
    <cellStyle name="Comma 3 2 2 5 2 3 2" xfId="16221"/>
    <cellStyle name="Comma 3 2 2 5 2 3 2 2" xfId="28952"/>
    <cellStyle name="Comma 3 2 2 5 2 3 2 3" xfId="41553"/>
    <cellStyle name="Comma 3 2 2 5 2 3 3" xfId="20491"/>
    <cellStyle name="Comma 3 2 2 5 2 3 3 2" xfId="33153"/>
    <cellStyle name="Comma 3 2 2 5 2 3 3 3" xfId="45753"/>
    <cellStyle name="Comma 3 2 2 5 2 3 4" xfId="24752"/>
    <cellStyle name="Comma 3 2 2 5 2 3 5" xfId="37353"/>
    <cellStyle name="Comma 3 2 2 5 2 4" xfId="13421"/>
    <cellStyle name="Comma 3 2 2 5 2 4 2" xfId="26152"/>
    <cellStyle name="Comma 3 2 2 5 2 4 3" xfId="38753"/>
    <cellStyle name="Comma 3 2 2 5 2 5" xfId="17691"/>
    <cellStyle name="Comma 3 2 2 5 2 5 2" xfId="30353"/>
    <cellStyle name="Comma 3 2 2 5 2 5 3" xfId="42953"/>
    <cellStyle name="Comma 3 2 2 5 2 6" xfId="21952"/>
    <cellStyle name="Comma 3 2 2 5 2 7" xfId="34553"/>
    <cellStyle name="Comma 3 2 2 5 3" xfId="7363"/>
    <cellStyle name="Comma 3 2 2 5 3 2" xfId="10747"/>
    <cellStyle name="Comma 3 2 2 5 3 2 2" xfId="14961"/>
    <cellStyle name="Comma 3 2 2 5 3 2 2 2" xfId="27692"/>
    <cellStyle name="Comma 3 2 2 5 3 2 2 3" xfId="40293"/>
    <cellStyle name="Comma 3 2 2 5 3 2 3" xfId="19231"/>
    <cellStyle name="Comma 3 2 2 5 3 2 3 2" xfId="31893"/>
    <cellStyle name="Comma 3 2 2 5 3 2 3 3" xfId="44493"/>
    <cellStyle name="Comma 3 2 2 5 3 2 4" xfId="23492"/>
    <cellStyle name="Comma 3 2 2 5 3 2 5" xfId="36093"/>
    <cellStyle name="Comma 3 2 2 5 3 3" xfId="12161"/>
    <cellStyle name="Comma 3 2 2 5 3 3 2" xfId="16361"/>
    <cellStyle name="Comma 3 2 2 5 3 3 2 2" xfId="29092"/>
    <cellStyle name="Comma 3 2 2 5 3 3 2 3" xfId="41693"/>
    <cellStyle name="Comma 3 2 2 5 3 3 3" xfId="20631"/>
    <cellStyle name="Comma 3 2 2 5 3 3 3 2" xfId="33293"/>
    <cellStyle name="Comma 3 2 2 5 3 3 3 3" xfId="45893"/>
    <cellStyle name="Comma 3 2 2 5 3 3 4" xfId="24892"/>
    <cellStyle name="Comma 3 2 2 5 3 3 5" xfId="37493"/>
    <cellStyle name="Comma 3 2 2 5 3 4" xfId="13561"/>
    <cellStyle name="Comma 3 2 2 5 3 4 2" xfId="26292"/>
    <cellStyle name="Comma 3 2 2 5 3 4 3" xfId="38893"/>
    <cellStyle name="Comma 3 2 2 5 3 5" xfId="17831"/>
    <cellStyle name="Comma 3 2 2 5 3 5 2" xfId="30493"/>
    <cellStyle name="Comma 3 2 2 5 3 5 3" xfId="43093"/>
    <cellStyle name="Comma 3 2 2 5 3 6" xfId="22092"/>
    <cellStyle name="Comma 3 2 2 5 3 7" xfId="34693"/>
    <cellStyle name="Comma 3 2 2 5 4" xfId="9376"/>
    <cellStyle name="Comma 3 2 2 5 4 2" xfId="10894"/>
    <cellStyle name="Comma 3 2 2 5 4 2 2" xfId="15101"/>
    <cellStyle name="Comma 3 2 2 5 4 2 2 2" xfId="27832"/>
    <cellStyle name="Comma 3 2 2 5 4 2 2 3" xfId="40433"/>
    <cellStyle name="Comma 3 2 2 5 4 2 3" xfId="19371"/>
    <cellStyle name="Comma 3 2 2 5 4 2 3 2" xfId="32033"/>
    <cellStyle name="Comma 3 2 2 5 4 2 3 3" xfId="44633"/>
    <cellStyle name="Comma 3 2 2 5 4 2 4" xfId="23632"/>
    <cellStyle name="Comma 3 2 2 5 4 2 5" xfId="36233"/>
    <cellStyle name="Comma 3 2 2 5 4 3" xfId="12301"/>
    <cellStyle name="Comma 3 2 2 5 4 3 2" xfId="16501"/>
    <cellStyle name="Comma 3 2 2 5 4 3 2 2" xfId="29232"/>
    <cellStyle name="Comma 3 2 2 5 4 3 2 3" xfId="41833"/>
    <cellStyle name="Comma 3 2 2 5 4 3 3" xfId="20771"/>
    <cellStyle name="Comma 3 2 2 5 4 3 3 2" xfId="33433"/>
    <cellStyle name="Comma 3 2 2 5 4 3 3 3" xfId="46033"/>
    <cellStyle name="Comma 3 2 2 5 4 3 4" xfId="25032"/>
    <cellStyle name="Comma 3 2 2 5 4 3 5" xfId="37633"/>
    <cellStyle name="Comma 3 2 2 5 4 4" xfId="13701"/>
    <cellStyle name="Comma 3 2 2 5 4 4 2" xfId="26432"/>
    <cellStyle name="Comma 3 2 2 5 4 4 3" xfId="39033"/>
    <cellStyle name="Comma 3 2 2 5 4 5" xfId="17971"/>
    <cellStyle name="Comma 3 2 2 5 4 5 2" xfId="30633"/>
    <cellStyle name="Comma 3 2 2 5 4 5 3" xfId="43233"/>
    <cellStyle name="Comma 3 2 2 5 4 6" xfId="22232"/>
    <cellStyle name="Comma 3 2 2 5 4 7" xfId="34833"/>
    <cellStyle name="Comma 3 2 2 5 5" xfId="9572"/>
    <cellStyle name="Comma 3 2 2 5 5 2" xfId="11038"/>
    <cellStyle name="Comma 3 2 2 5 5 2 2" xfId="15241"/>
    <cellStyle name="Comma 3 2 2 5 5 2 2 2" xfId="27972"/>
    <cellStyle name="Comma 3 2 2 5 5 2 2 3" xfId="40573"/>
    <cellStyle name="Comma 3 2 2 5 5 2 3" xfId="19511"/>
    <cellStyle name="Comma 3 2 2 5 5 2 3 2" xfId="32173"/>
    <cellStyle name="Comma 3 2 2 5 5 2 3 3" xfId="44773"/>
    <cellStyle name="Comma 3 2 2 5 5 2 4" xfId="23772"/>
    <cellStyle name="Comma 3 2 2 5 5 2 5" xfId="36373"/>
    <cellStyle name="Comma 3 2 2 5 5 3" xfId="12441"/>
    <cellStyle name="Comma 3 2 2 5 5 3 2" xfId="16641"/>
    <cellStyle name="Comma 3 2 2 5 5 3 2 2" xfId="29372"/>
    <cellStyle name="Comma 3 2 2 5 5 3 2 3" xfId="41973"/>
    <cellStyle name="Comma 3 2 2 5 5 3 3" xfId="20911"/>
    <cellStyle name="Comma 3 2 2 5 5 3 3 2" xfId="33573"/>
    <cellStyle name="Comma 3 2 2 5 5 3 3 3" xfId="46173"/>
    <cellStyle name="Comma 3 2 2 5 5 3 4" xfId="25172"/>
    <cellStyle name="Comma 3 2 2 5 5 3 5" xfId="37773"/>
    <cellStyle name="Comma 3 2 2 5 5 4" xfId="13841"/>
    <cellStyle name="Comma 3 2 2 5 5 4 2" xfId="26572"/>
    <cellStyle name="Comma 3 2 2 5 5 4 3" xfId="39173"/>
    <cellStyle name="Comma 3 2 2 5 5 5" xfId="18111"/>
    <cellStyle name="Comma 3 2 2 5 5 5 2" xfId="30773"/>
    <cellStyle name="Comma 3 2 2 5 5 5 3" xfId="43373"/>
    <cellStyle name="Comma 3 2 2 5 5 6" xfId="22372"/>
    <cellStyle name="Comma 3 2 2 5 5 7" xfId="34973"/>
    <cellStyle name="Comma 3 2 2 5 6" xfId="9712"/>
    <cellStyle name="Comma 3 2 2 5 6 2" xfId="11178"/>
    <cellStyle name="Comma 3 2 2 5 6 2 2" xfId="15381"/>
    <cellStyle name="Comma 3 2 2 5 6 2 2 2" xfId="28112"/>
    <cellStyle name="Comma 3 2 2 5 6 2 2 3" xfId="40713"/>
    <cellStyle name="Comma 3 2 2 5 6 2 3" xfId="19651"/>
    <cellStyle name="Comma 3 2 2 5 6 2 3 2" xfId="32313"/>
    <cellStyle name="Comma 3 2 2 5 6 2 3 3" xfId="44913"/>
    <cellStyle name="Comma 3 2 2 5 6 2 4" xfId="23912"/>
    <cellStyle name="Comma 3 2 2 5 6 2 5" xfId="36513"/>
    <cellStyle name="Comma 3 2 2 5 6 3" xfId="12581"/>
    <cellStyle name="Comma 3 2 2 5 6 3 2" xfId="16781"/>
    <cellStyle name="Comma 3 2 2 5 6 3 2 2" xfId="29512"/>
    <cellStyle name="Comma 3 2 2 5 6 3 2 3" xfId="42113"/>
    <cellStyle name="Comma 3 2 2 5 6 3 3" xfId="21051"/>
    <cellStyle name="Comma 3 2 2 5 6 3 3 2" xfId="33713"/>
    <cellStyle name="Comma 3 2 2 5 6 3 3 3" xfId="46313"/>
    <cellStyle name="Comma 3 2 2 5 6 3 4" xfId="25312"/>
    <cellStyle name="Comma 3 2 2 5 6 3 5" xfId="37913"/>
    <cellStyle name="Comma 3 2 2 5 6 4" xfId="13981"/>
    <cellStyle name="Comma 3 2 2 5 6 4 2" xfId="26712"/>
    <cellStyle name="Comma 3 2 2 5 6 4 3" xfId="39313"/>
    <cellStyle name="Comma 3 2 2 5 6 5" xfId="18251"/>
    <cellStyle name="Comma 3 2 2 5 6 5 2" xfId="30913"/>
    <cellStyle name="Comma 3 2 2 5 6 5 3" xfId="43513"/>
    <cellStyle name="Comma 3 2 2 5 6 6" xfId="22512"/>
    <cellStyle name="Comma 3 2 2 5 6 7" xfId="35113"/>
    <cellStyle name="Comma 3 2 2 5 7" xfId="9852"/>
    <cellStyle name="Comma 3 2 2 5 7 2" xfId="11318"/>
    <cellStyle name="Comma 3 2 2 5 7 2 2" xfId="15521"/>
    <cellStyle name="Comma 3 2 2 5 7 2 2 2" xfId="28252"/>
    <cellStyle name="Comma 3 2 2 5 7 2 2 3" xfId="40853"/>
    <cellStyle name="Comma 3 2 2 5 7 2 3" xfId="19791"/>
    <cellStyle name="Comma 3 2 2 5 7 2 3 2" xfId="32453"/>
    <cellStyle name="Comma 3 2 2 5 7 2 3 3" xfId="45053"/>
    <cellStyle name="Comma 3 2 2 5 7 2 4" xfId="24052"/>
    <cellStyle name="Comma 3 2 2 5 7 2 5" xfId="36653"/>
    <cellStyle name="Comma 3 2 2 5 7 3" xfId="12721"/>
    <cellStyle name="Comma 3 2 2 5 7 3 2" xfId="16921"/>
    <cellStyle name="Comma 3 2 2 5 7 3 2 2" xfId="29652"/>
    <cellStyle name="Comma 3 2 2 5 7 3 2 3" xfId="42253"/>
    <cellStyle name="Comma 3 2 2 5 7 3 3" xfId="21191"/>
    <cellStyle name="Comma 3 2 2 5 7 3 3 2" xfId="33853"/>
    <cellStyle name="Comma 3 2 2 5 7 3 3 3" xfId="46453"/>
    <cellStyle name="Comma 3 2 2 5 7 3 4" xfId="25452"/>
    <cellStyle name="Comma 3 2 2 5 7 3 5" xfId="38053"/>
    <cellStyle name="Comma 3 2 2 5 7 4" xfId="14121"/>
    <cellStyle name="Comma 3 2 2 5 7 4 2" xfId="26852"/>
    <cellStyle name="Comma 3 2 2 5 7 4 3" xfId="39453"/>
    <cellStyle name="Comma 3 2 2 5 7 5" xfId="18391"/>
    <cellStyle name="Comma 3 2 2 5 7 5 2" xfId="31053"/>
    <cellStyle name="Comma 3 2 2 5 7 5 3" xfId="43653"/>
    <cellStyle name="Comma 3 2 2 5 7 6" xfId="22652"/>
    <cellStyle name="Comma 3 2 2 5 7 7" xfId="35253"/>
    <cellStyle name="Comma 3 2 2 5 8" xfId="9992"/>
    <cellStyle name="Comma 3 2 2 5 8 2" xfId="11458"/>
    <cellStyle name="Comma 3 2 2 5 8 2 2" xfId="15661"/>
    <cellStyle name="Comma 3 2 2 5 8 2 2 2" xfId="28392"/>
    <cellStyle name="Comma 3 2 2 5 8 2 2 3" xfId="40993"/>
    <cellStyle name="Comma 3 2 2 5 8 2 3" xfId="19931"/>
    <cellStyle name="Comma 3 2 2 5 8 2 3 2" xfId="32593"/>
    <cellStyle name="Comma 3 2 2 5 8 2 3 3" xfId="45193"/>
    <cellStyle name="Comma 3 2 2 5 8 2 4" xfId="24192"/>
    <cellStyle name="Comma 3 2 2 5 8 2 5" xfId="36793"/>
    <cellStyle name="Comma 3 2 2 5 8 3" xfId="12861"/>
    <cellStyle name="Comma 3 2 2 5 8 3 2" xfId="17061"/>
    <cellStyle name="Comma 3 2 2 5 8 3 2 2" xfId="29792"/>
    <cellStyle name="Comma 3 2 2 5 8 3 2 3" xfId="42393"/>
    <cellStyle name="Comma 3 2 2 5 8 3 3" xfId="21331"/>
    <cellStyle name="Comma 3 2 2 5 8 3 3 2" xfId="33993"/>
    <cellStyle name="Comma 3 2 2 5 8 3 3 3" xfId="46593"/>
    <cellStyle name="Comma 3 2 2 5 8 3 4" xfId="25592"/>
    <cellStyle name="Comma 3 2 2 5 8 3 5" xfId="38193"/>
    <cellStyle name="Comma 3 2 2 5 8 4" xfId="14261"/>
    <cellStyle name="Comma 3 2 2 5 8 4 2" xfId="26992"/>
    <cellStyle name="Comma 3 2 2 5 8 4 3" xfId="39593"/>
    <cellStyle name="Comma 3 2 2 5 8 5" xfId="18531"/>
    <cellStyle name="Comma 3 2 2 5 8 5 2" xfId="31193"/>
    <cellStyle name="Comma 3 2 2 5 8 5 3" xfId="43793"/>
    <cellStyle name="Comma 3 2 2 5 8 6" xfId="22792"/>
    <cellStyle name="Comma 3 2 2 5 8 7" xfId="35393"/>
    <cellStyle name="Comma 3 2 2 5 9" xfId="10186"/>
    <cellStyle name="Comma 3 2 2 5 9 2" xfId="11601"/>
    <cellStyle name="Comma 3 2 2 5 9 2 2" xfId="15801"/>
    <cellStyle name="Comma 3 2 2 5 9 2 2 2" xfId="28532"/>
    <cellStyle name="Comma 3 2 2 5 9 2 2 3" xfId="41133"/>
    <cellStyle name="Comma 3 2 2 5 9 2 3" xfId="20071"/>
    <cellStyle name="Comma 3 2 2 5 9 2 3 2" xfId="32733"/>
    <cellStyle name="Comma 3 2 2 5 9 2 3 3" xfId="45333"/>
    <cellStyle name="Comma 3 2 2 5 9 2 4" xfId="24332"/>
    <cellStyle name="Comma 3 2 2 5 9 2 5" xfId="36933"/>
    <cellStyle name="Comma 3 2 2 5 9 3" xfId="13001"/>
    <cellStyle name="Comma 3 2 2 5 9 3 2" xfId="17201"/>
    <cellStyle name="Comma 3 2 2 5 9 3 2 2" xfId="29932"/>
    <cellStyle name="Comma 3 2 2 5 9 3 2 3" xfId="42533"/>
    <cellStyle name="Comma 3 2 2 5 9 3 3" xfId="21471"/>
    <cellStyle name="Comma 3 2 2 5 9 3 3 2" xfId="34133"/>
    <cellStyle name="Comma 3 2 2 5 9 3 3 3" xfId="46733"/>
    <cellStyle name="Comma 3 2 2 5 9 3 4" xfId="25732"/>
    <cellStyle name="Comma 3 2 2 5 9 3 5" xfId="38333"/>
    <cellStyle name="Comma 3 2 2 5 9 4" xfId="14401"/>
    <cellStyle name="Comma 3 2 2 5 9 4 2" xfId="27132"/>
    <cellStyle name="Comma 3 2 2 5 9 4 3" xfId="39733"/>
    <cellStyle name="Comma 3 2 2 5 9 5" xfId="18671"/>
    <cellStyle name="Comma 3 2 2 5 9 5 2" xfId="31333"/>
    <cellStyle name="Comma 3 2 2 5 9 5 3" xfId="43933"/>
    <cellStyle name="Comma 3 2 2 5 9 6" xfId="22932"/>
    <cellStyle name="Comma 3 2 2 5 9 7" xfId="35533"/>
    <cellStyle name="Comma 3 2 2 6" xfId="7103"/>
    <cellStyle name="Comma 3 2 2 6 10" xfId="10346"/>
    <cellStyle name="Comma 3 2 2 6 10 2" xfId="11761"/>
    <cellStyle name="Comma 3 2 2 6 10 2 2" xfId="15961"/>
    <cellStyle name="Comma 3 2 2 6 10 2 2 2" xfId="28692"/>
    <cellStyle name="Comma 3 2 2 6 10 2 2 3" xfId="41293"/>
    <cellStyle name="Comma 3 2 2 6 10 2 3" xfId="20231"/>
    <cellStyle name="Comma 3 2 2 6 10 2 3 2" xfId="32893"/>
    <cellStyle name="Comma 3 2 2 6 10 2 3 3" xfId="45493"/>
    <cellStyle name="Comma 3 2 2 6 10 2 4" xfId="24492"/>
    <cellStyle name="Comma 3 2 2 6 10 2 5" xfId="37093"/>
    <cellStyle name="Comma 3 2 2 6 10 3" xfId="13161"/>
    <cellStyle name="Comma 3 2 2 6 10 3 2" xfId="17361"/>
    <cellStyle name="Comma 3 2 2 6 10 3 2 2" xfId="30092"/>
    <cellStyle name="Comma 3 2 2 6 10 3 2 3" xfId="42693"/>
    <cellStyle name="Comma 3 2 2 6 10 3 3" xfId="21631"/>
    <cellStyle name="Comma 3 2 2 6 10 3 3 2" xfId="34293"/>
    <cellStyle name="Comma 3 2 2 6 10 3 3 3" xfId="46893"/>
    <cellStyle name="Comma 3 2 2 6 10 3 4" xfId="25892"/>
    <cellStyle name="Comma 3 2 2 6 10 3 5" xfId="38493"/>
    <cellStyle name="Comma 3 2 2 6 10 4" xfId="14561"/>
    <cellStyle name="Comma 3 2 2 6 10 4 2" xfId="27292"/>
    <cellStyle name="Comma 3 2 2 6 10 4 3" xfId="39893"/>
    <cellStyle name="Comma 3 2 2 6 10 5" xfId="18831"/>
    <cellStyle name="Comma 3 2 2 6 10 5 2" xfId="31493"/>
    <cellStyle name="Comma 3 2 2 6 10 5 3" xfId="44093"/>
    <cellStyle name="Comma 3 2 2 6 10 6" xfId="23092"/>
    <cellStyle name="Comma 3 2 2 6 10 7" xfId="35693"/>
    <cellStyle name="Comma 3 2 2 6 11" xfId="10487"/>
    <cellStyle name="Comma 3 2 2 6 11 2" xfId="14701"/>
    <cellStyle name="Comma 3 2 2 6 11 2 2" xfId="27432"/>
    <cellStyle name="Comma 3 2 2 6 11 2 3" xfId="40033"/>
    <cellStyle name="Comma 3 2 2 6 11 3" xfId="18971"/>
    <cellStyle name="Comma 3 2 2 6 11 3 2" xfId="31633"/>
    <cellStyle name="Comma 3 2 2 6 11 3 3" xfId="44233"/>
    <cellStyle name="Comma 3 2 2 6 11 4" xfId="23232"/>
    <cellStyle name="Comma 3 2 2 6 11 5" xfId="35833"/>
    <cellStyle name="Comma 3 2 2 6 12" xfId="11901"/>
    <cellStyle name="Comma 3 2 2 6 12 2" xfId="16101"/>
    <cellStyle name="Comma 3 2 2 6 12 2 2" xfId="28832"/>
    <cellStyle name="Comma 3 2 2 6 12 2 3" xfId="41433"/>
    <cellStyle name="Comma 3 2 2 6 12 3" xfId="20371"/>
    <cellStyle name="Comma 3 2 2 6 12 3 2" xfId="33033"/>
    <cellStyle name="Comma 3 2 2 6 12 3 3" xfId="45633"/>
    <cellStyle name="Comma 3 2 2 6 12 4" xfId="24632"/>
    <cellStyle name="Comma 3 2 2 6 12 5" xfId="37233"/>
    <cellStyle name="Comma 3 2 2 6 13" xfId="13301"/>
    <cellStyle name="Comma 3 2 2 6 13 2" xfId="26032"/>
    <cellStyle name="Comma 3 2 2 6 13 3" xfId="38633"/>
    <cellStyle name="Comma 3 2 2 6 14" xfId="17571"/>
    <cellStyle name="Comma 3 2 2 6 14 2" xfId="30233"/>
    <cellStyle name="Comma 3 2 2 6 14 3" xfId="42833"/>
    <cellStyle name="Comma 3 2 2 6 15" xfId="21832"/>
    <cellStyle name="Comma 3 2 2 6 16" xfId="34433"/>
    <cellStyle name="Comma 3 2 2 6 2" xfId="7243"/>
    <cellStyle name="Comma 3 2 2 6 2 2" xfId="10627"/>
    <cellStyle name="Comma 3 2 2 6 2 2 2" xfId="14841"/>
    <cellStyle name="Comma 3 2 2 6 2 2 2 2" xfId="27572"/>
    <cellStyle name="Comma 3 2 2 6 2 2 2 3" xfId="40173"/>
    <cellStyle name="Comma 3 2 2 6 2 2 3" xfId="19111"/>
    <cellStyle name="Comma 3 2 2 6 2 2 3 2" xfId="31773"/>
    <cellStyle name="Comma 3 2 2 6 2 2 3 3" xfId="44373"/>
    <cellStyle name="Comma 3 2 2 6 2 2 4" xfId="23372"/>
    <cellStyle name="Comma 3 2 2 6 2 2 5" xfId="35973"/>
    <cellStyle name="Comma 3 2 2 6 2 3" xfId="12041"/>
    <cellStyle name="Comma 3 2 2 6 2 3 2" xfId="16241"/>
    <cellStyle name="Comma 3 2 2 6 2 3 2 2" xfId="28972"/>
    <cellStyle name="Comma 3 2 2 6 2 3 2 3" xfId="41573"/>
    <cellStyle name="Comma 3 2 2 6 2 3 3" xfId="20511"/>
    <cellStyle name="Comma 3 2 2 6 2 3 3 2" xfId="33173"/>
    <cellStyle name="Comma 3 2 2 6 2 3 3 3" xfId="45773"/>
    <cellStyle name="Comma 3 2 2 6 2 3 4" xfId="24772"/>
    <cellStyle name="Comma 3 2 2 6 2 3 5" xfId="37373"/>
    <cellStyle name="Comma 3 2 2 6 2 4" xfId="13441"/>
    <cellStyle name="Comma 3 2 2 6 2 4 2" xfId="26172"/>
    <cellStyle name="Comma 3 2 2 6 2 4 3" xfId="38773"/>
    <cellStyle name="Comma 3 2 2 6 2 5" xfId="17711"/>
    <cellStyle name="Comma 3 2 2 6 2 5 2" xfId="30373"/>
    <cellStyle name="Comma 3 2 2 6 2 5 3" xfId="42973"/>
    <cellStyle name="Comma 3 2 2 6 2 6" xfId="21972"/>
    <cellStyle name="Comma 3 2 2 6 2 7" xfId="34573"/>
    <cellStyle name="Comma 3 2 2 6 3" xfId="7383"/>
    <cellStyle name="Comma 3 2 2 6 3 2" xfId="10767"/>
    <cellStyle name="Comma 3 2 2 6 3 2 2" xfId="14981"/>
    <cellStyle name="Comma 3 2 2 6 3 2 2 2" xfId="27712"/>
    <cellStyle name="Comma 3 2 2 6 3 2 2 3" xfId="40313"/>
    <cellStyle name="Comma 3 2 2 6 3 2 3" xfId="19251"/>
    <cellStyle name="Comma 3 2 2 6 3 2 3 2" xfId="31913"/>
    <cellStyle name="Comma 3 2 2 6 3 2 3 3" xfId="44513"/>
    <cellStyle name="Comma 3 2 2 6 3 2 4" xfId="23512"/>
    <cellStyle name="Comma 3 2 2 6 3 2 5" xfId="36113"/>
    <cellStyle name="Comma 3 2 2 6 3 3" xfId="12181"/>
    <cellStyle name="Comma 3 2 2 6 3 3 2" xfId="16381"/>
    <cellStyle name="Comma 3 2 2 6 3 3 2 2" xfId="29112"/>
    <cellStyle name="Comma 3 2 2 6 3 3 2 3" xfId="41713"/>
    <cellStyle name="Comma 3 2 2 6 3 3 3" xfId="20651"/>
    <cellStyle name="Comma 3 2 2 6 3 3 3 2" xfId="33313"/>
    <cellStyle name="Comma 3 2 2 6 3 3 3 3" xfId="45913"/>
    <cellStyle name="Comma 3 2 2 6 3 3 4" xfId="24912"/>
    <cellStyle name="Comma 3 2 2 6 3 3 5" xfId="37513"/>
    <cellStyle name="Comma 3 2 2 6 3 4" xfId="13581"/>
    <cellStyle name="Comma 3 2 2 6 3 4 2" xfId="26312"/>
    <cellStyle name="Comma 3 2 2 6 3 4 3" xfId="38913"/>
    <cellStyle name="Comma 3 2 2 6 3 5" xfId="17851"/>
    <cellStyle name="Comma 3 2 2 6 3 5 2" xfId="30513"/>
    <cellStyle name="Comma 3 2 2 6 3 5 3" xfId="43113"/>
    <cellStyle name="Comma 3 2 2 6 3 6" xfId="22112"/>
    <cellStyle name="Comma 3 2 2 6 3 7" xfId="34713"/>
    <cellStyle name="Comma 3 2 2 6 4" xfId="9396"/>
    <cellStyle name="Comma 3 2 2 6 4 2" xfId="10914"/>
    <cellStyle name="Comma 3 2 2 6 4 2 2" xfId="15121"/>
    <cellStyle name="Comma 3 2 2 6 4 2 2 2" xfId="27852"/>
    <cellStyle name="Comma 3 2 2 6 4 2 2 3" xfId="40453"/>
    <cellStyle name="Comma 3 2 2 6 4 2 3" xfId="19391"/>
    <cellStyle name="Comma 3 2 2 6 4 2 3 2" xfId="32053"/>
    <cellStyle name="Comma 3 2 2 6 4 2 3 3" xfId="44653"/>
    <cellStyle name="Comma 3 2 2 6 4 2 4" xfId="23652"/>
    <cellStyle name="Comma 3 2 2 6 4 2 5" xfId="36253"/>
    <cellStyle name="Comma 3 2 2 6 4 3" xfId="12321"/>
    <cellStyle name="Comma 3 2 2 6 4 3 2" xfId="16521"/>
    <cellStyle name="Comma 3 2 2 6 4 3 2 2" xfId="29252"/>
    <cellStyle name="Comma 3 2 2 6 4 3 2 3" xfId="41853"/>
    <cellStyle name="Comma 3 2 2 6 4 3 3" xfId="20791"/>
    <cellStyle name="Comma 3 2 2 6 4 3 3 2" xfId="33453"/>
    <cellStyle name="Comma 3 2 2 6 4 3 3 3" xfId="46053"/>
    <cellStyle name="Comma 3 2 2 6 4 3 4" xfId="25052"/>
    <cellStyle name="Comma 3 2 2 6 4 3 5" xfId="37653"/>
    <cellStyle name="Comma 3 2 2 6 4 4" xfId="13721"/>
    <cellStyle name="Comma 3 2 2 6 4 4 2" xfId="26452"/>
    <cellStyle name="Comma 3 2 2 6 4 4 3" xfId="39053"/>
    <cellStyle name="Comma 3 2 2 6 4 5" xfId="17991"/>
    <cellStyle name="Comma 3 2 2 6 4 5 2" xfId="30653"/>
    <cellStyle name="Comma 3 2 2 6 4 5 3" xfId="43253"/>
    <cellStyle name="Comma 3 2 2 6 4 6" xfId="22252"/>
    <cellStyle name="Comma 3 2 2 6 4 7" xfId="34853"/>
    <cellStyle name="Comma 3 2 2 6 5" xfId="9592"/>
    <cellStyle name="Comma 3 2 2 6 5 2" xfId="11058"/>
    <cellStyle name="Comma 3 2 2 6 5 2 2" xfId="15261"/>
    <cellStyle name="Comma 3 2 2 6 5 2 2 2" xfId="27992"/>
    <cellStyle name="Comma 3 2 2 6 5 2 2 3" xfId="40593"/>
    <cellStyle name="Comma 3 2 2 6 5 2 3" xfId="19531"/>
    <cellStyle name="Comma 3 2 2 6 5 2 3 2" xfId="32193"/>
    <cellStyle name="Comma 3 2 2 6 5 2 3 3" xfId="44793"/>
    <cellStyle name="Comma 3 2 2 6 5 2 4" xfId="23792"/>
    <cellStyle name="Comma 3 2 2 6 5 2 5" xfId="36393"/>
    <cellStyle name="Comma 3 2 2 6 5 3" xfId="12461"/>
    <cellStyle name="Comma 3 2 2 6 5 3 2" xfId="16661"/>
    <cellStyle name="Comma 3 2 2 6 5 3 2 2" xfId="29392"/>
    <cellStyle name="Comma 3 2 2 6 5 3 2 3" xfId="41993"/>
    <cellStyle name="Comma 3 2 2 6 5 3 3" xfId="20931"/>
    <cellStyle name="Comma 3 2 2 6 5 3 3 2" xfId="33593"/>
    <cellStyle name="Comma 3 2 2 6 5 3 3 3" xfId="46193"/>
    <cellStyle name="Comma 3 2 2 6 5 3 4" xfId="25192"/>
    <cellStyle name="Comma 3 2 2 6 5 3 5" xfId="37793"/>
    <cellStyle name="Comma 3 2 2 6 5 4" xfId="13861"/>
    <cellStyle name="Comma 3 2 2 6 5 4 2" xfId="26592"/>
    <cellStyle name="Comma 3 2 2 6 5 4 3" xfId="39193"/>
    <cellStyle name="Comma 3 2 2 6 5 5" xfId="18131"/>
    <cellStyle name="Comma 3 2 2 6 5 5 2" xfId="30793"/>
    <cellStyle name="Comma 3 2 2 6 5 5 3" xfId="43393"/>
    <cellStyle name="Comma 3 2 2 6 5 6" xfId="22392"/>
    <cellStyle name="Comma 3 2 2 6 5 7" xfId="34993"/>
    <cellStyle name="Comma 3 2 2 6 6" xfId="9732"/>
    <cellStyle name="Comma 3 2 2 6 6 2" xfId="11198"/>
    <cellStyle name="Comma 3 2 2 6 6 2 2" xfId="15401"/>
    <cellStyle name="Comma 3 2 2 6 6 2 2 2" xfId="28132"/>
    <cellStyle name="Comma 3 2 2 6 6 2 2 3" xfId="40733"/>
    <cellStyle name="Comma 3 2 2 6 6 2 3" xfId="19671"/>
    <cellStyle name="Comma 3 2 2 6 6 2 3 2" xfId="32333"/>
    <cellStyle name="Comma 3 2 2 6 6 2 3 3" xfId="44933"/>
    <cellStyle name="Comma 3 2 2 6 6 2 4" xfId="23932"/>
    <cellStyle name="Comma 3 2 2 6 6 2 5" xfId="36533"/>
    <cellStyle name="Comma 3 2 2 6 6 3" xfId="12601"/>
    <cellStyle name="Comma 3 2 2 6 6 3 2" xfId="16801"/>
    <cellStyle name="Comma 3 2 2 6 6 3 2 2" xfId="29532"/>
    <cellStyle name="Comma 3 2 2 6 6 3 2 3" xfId="42133"/>
    <cellStyle name="Comma 3 2 2 6 6 3 3" xfId="21071"/>
    <cellStyle name="Comma 3 2 2 6 6 3 3 2" xfId="33733"/>
    <cellStyle name="Comma 3 2 2 6 6 3 3 3" xfId="46333"/>
    <cellStyle name="Comma 3 2 2 6 6 3 4" xfId="25332"/>
    <cellStyle name="Comma 3 2 2 6 6 3 5" xfId="37933"/>
    <cellStyle name="Comma 3 2 2 6 6 4" xfId="14001"/>
    <cellStyle name="Comma 3 2 2 6 6 4 2" xfId="26732"/>
    <cellStyle name="Comma 3 2 2 6 6 4 3" xfId="39333"/>
    <cellStyle name="Comma 3 2 2 6 6 5" xfId="18271"/>
    <cellStyle name="Comma 3 2 2 6 6 5 2" xfId="30933"/>
    <cellStyle name="Comma 3 2 2 6 6 5 3" xfId="43533"/>
    <cellStyle name="Comma 3 2 2 6 6 6" xfId="22532"/>
    <cellStyle name="Comma 3 2 2 6 6 7" xfId="35133"/>
    <cellStyle name="Comma 3 2 2 6 7" xfId="9872"/>
    <cellStyle name="Comma 3 2 2 6 7 2" xfId="11338"/>
    <cellStyle name="Comma 3 2 2 6 7 2 2" xfId="15541"/>
    <cellStyle name="Comma 3 2 2 6 7 2 2 2" xfId="28272"/>
    <cellStyle name="Comma 3 2 2 6 7 2 2 3" xfId="40873"/>
    <cellStyle name="Comma 3 2 2 6 7 2 3" xfId="19811"/>
    <cellStyle name="Comma 3 2 2 6 7 2 3 2" xfId="32473"/>
    <cellStyle name="Comma 3 2 2 6 7 2 3 3" xfId="45073"/>
    <cellStyle name="Comma 3 2 2 6 7 2 4" xfId="24072"/>
    <cellStyle name="Comma 3 2 2 6 7 2 5" xfId="36673"/>
    <cellStyle name="Comma 3 2 2 6 7 3" xfId="12741"/>
    <cellStyle name="Comma 3 2 2 6 7 3 2" xfId="16941"/>
    <cellStyle name="Comma 3 2 2 6 7 3 2 2" xfId="29672"/>
    <cellStyle name="Comma 3 2 2 6 7 3 2 3" xfId="42273"/>
    <cellStyle name="Comma 3 2 2 6 7 3 3" xfId="21211"/>
    <cellStyle name="Comma 3 2 2 6 7 3 3 2" xfId="33873"/>
    <cellStyle name="Comma 3 2 2 6 7 3 3 3" xfId="46473"/>
    <cellStyle name="Comma 3 2 2 6 7 3 4" xfId="25472"/>
    <cellStyle name="Comma 3 2 2 6 7 3 5" xfId="38073"/>
    <cellStyle name="Comma 3 2 2 6 7 4" xfId="14141"/>
    <cellStyle name="Comma 3 2 2 6 7 4 2" xfId="26872"/>
    <cellStyle name="Comma 3 2 2 6 7 4 3" xfId="39473"/>
    <cellStyle name="Comma 3 2 2 6 7 5" xfId="18411"/>
    <cellStyle name="Comma 3 2 2 6 7 5 2" xfId="31073"/>
    <cellStyle name="Comma 3 2 2 6 7 5 3" xfId="43673"/>
    <cellStyle name="Comma 3 2 2 6 7 6" xfId="22672"/>
    <cellStyle name="Comma 3 2 2 6 7 7" xfId="35273"/>
    <cellStyle name="Comma 3 2 2 6 8" xfId="10012"/>
    <cellStyle name="Comma 3 2 2 6 8 2" xfId="11478"/>
    <cellStyle name="Comma 3 2 2 6 8 2 2" xfId="15681"/>
    <cellStyle name="Comma 3 2 2 6 8 2 2 2" xfId="28412"/>
    <cellStyle name="Comma 3 2 2 6 8 2 2 3" xfId="41013"/>
    <cellStyle name="Comma 3 2 2 6 8 2 3" xfId="19951"/>
    <cellStyle name="Comma 3 2 2 6 8 2 3 2" xfId="32613"/>
    <cellStyle name="Comma 3 2 2 6 8 2 3 3" xfId="45213"/>
    <cellStyle name="Comma 3 2 2 6 8 2 4" xfId="24212"/>
    <cellStyle name="Comma 3 2 2 6 8 2 5" xfId="36813"/>
    <cellStyle name="Comma 3 2 2 6 8 3" xfId="12881"/>
    <cellStyle name="Comma 3 2 2 6 8 3 2" xfId="17081"/>
    <cellStyle name="Comma 3 2 2 6 8 3 2 2" xfId="29812"/>
    <cellStyle name="Comma 3 2 2 6 8 3 2 3" xfId="42413"/>
    <cellStyle name="Comma 3 2 2 6 8 3 3" xfId="21351"/>
    <cellStyle name="Comma 3 2 2 6 8 3 3 2" xfId="34013"/>
    <cellStyle name="Comma 3 2 2 6 8 3 3 3" xfId="46613"/>
    <cellStyle name="Comma 3 2 2 6 8 3 4" xfId="25612"/>
    <cellStyle name="Comma 3 2 2 6 8 3 5" xfId="38213"/>
    <cellStyle name="Comma 3 2 2 6 8 4" xfId="14281"/>
    <cellStyle name="Comma 3 2 2 6 8 4 2" xfId="27012"/>
    <cellStyle name="Comma 3 2 2 6 8 4 3" xfId="39613"/>
    <cellStyle name="Comma 3 2 2 6 8 5" xfId="18551"/>
    <cellStyle name="Comma 3 2 2 6 8 5 2" xfId="31213"/>
    <cellStyle name="Comma 3 2 2 6 8 5 3" xfId="43813"/>
    <cellStyle name="Comma 3 2 2 6 8 6" xfId="22812"/>
    <cellStyle name="Comma 3 2 2 6 8 7" xfId="35413"/>
    <cellStyle name="Comma 3 2 2 6 9" xfId="10206"/>
    <cellStyle name="Comma 3 2 2 6 9 2" xfId="11621"/>
    <cellStyle name="Comma 3 2 2 6 9 2 2" xfId="15821"/>
    <cellStyle name="Comma 3 2 2 6 9 2 2 2" xfId="28552"/>
    <cellStyle name="Comma 3 2 2 6 9 2 2 3" xfId="41153"/>
    <cellStyle name="Comma 3 2 2 6 9 2 3" xfId="20091"/>
    <cellStyle name="Comma 3 2 2 6 9 2 3 2" xfId="32753"/>
    <cellStyle name="Comma 3 2 2 6 9 2 3 3" xfId="45353"/>
    <cellStyle name="Comma 3 2 2 6 9 2 4" xfId="24352"/>
    <cellStyle name="Comma 3 2 2 6 9 2 5" xfId="36953"/>
    <cellStyle name="Comma 3 2 2 6 9 3" xfId="13021"/>
    <cellStyle name="Comma 3 2 2 6 9 3 2" xfId="17221"/>
    <cellStyle name="Comma 3 2 2 6 9 3 2 2" xfId="29952"/>
    <cellStyle name="Comma 3 2 2 6 9 3 2 3" xfId="42553"/>
    <cellStyle name="Comma 3 2 2 6 9 3 3" xfId="21491"/>
    <cellStyle name="Comma 3 2 2 6 9 3 3 2" xfId="34153"/>
    <cellStyle name="Comma 3 2 2 6 9 3 3 3" xfId="46753"/>
    <cellStyle name="Comma 3 2 2 6 9 3 4" xfId="25752"/>
    <cellStyle name="Comma 3 2 2 6 9 3 5" xfId="38353"/>
    <cellStyle name="Comma 3 2 2 6 9 4" xfId="14421"/>
    <cellStyle name="Comma 3 2 2 6 9 4 2" xfId="27152"/>
    <cellStyle name="Comma 3 2 2 6 9 4 3" xfId="39753"/>
    <cellStyle name="Comma 3 2 2 6 9 5" xfId="18691"/>
    <cellStyle name="Comma 3 2 2 6 9 5 2" xfId="31353"/>
    <cellStyle name="Comma 3 2 2 6 9 5 3" xfId="43953"/>
    <cellStyle name="Comma 3 2 2 6 9 6" xfId="22952"/>
    <cellStyle name="Comma 3 2 2 6 9 7" xfId="35553"/>
    <cellStyle name="Comma 3 2 2 7" xfId="7123"/>
    <cellStyle name="Comma 3 2 2 7 10" xfId="10366"/>
    <cellStyle name="Comma 3 2 2 7 10 2" xfId="11781"/>
    <cellStyle name="Comma 3 2 2 7 10 2 2" xfId="15981"/>
    <cellStyle name="Comma 3 2 2 7 10 2 2 2" xfId="28712"/>
    <cellStyle name="Comma 3 2 2 7 10 2 2 3" xfId="41313"/>
    <cellStyle name="Comma 3 2 2 7 10 2 3" xfId="20251"/>
    <cellStyle name="Comma 3 2 2 7 10 2 3 2" xfId="32913"/>
    <cellStyle name="Comma 3 2 2 7 10 2 3 3" xfId="45513"/>
    <cellStyle name="Comma 3 2 2 7 10 2 4" xfId="24512"/>
    <cellStyle name="Comma 3 2 2 7 10 2 5" xfId="37113"/>
    <cellStyle name="Comma 3 2 2 7 10 3" xfId="13181"/>
    <cellStyle name="Comma 3 2 2 7 10 3 2" xfId="17381"/>
    <cellStyle name="Comma 3 2 2 7 10 3 2 2" xfId="30112"/>
    <cellStyle name="Comma 3 2 2 7 10 3 2 3" xfId="42713"/>
    <cellStyle name="Comma 3 2 2 7 10 3 3" xfId="21651"/>
    <cellStyle name="Comma 3 2 2 7 10 3 3 2" xfId="34313"/>
    <cellStyle name="Comma 3 2 2 7 10 3 3 3" xfId="46913"/>
    <cellStyle name="Comma 3 2 2 7 10 3 4" xfId="25912"/>
    <cellStyle name="Comma 3 2 2 7 10 3 5" xfId="38513"/>
    <cellStyle name="Comma 3 2 2 7 10 4" xfId="14581"/>
    <cellStyle name="Comma 3 2 2 7 10 4 2" xfId="27312"/>
    <cellStyle name="Comma 3 2 2 7 10 4 3" xfId="39913"/>
    <cellStyle name="Comma 3 2 2 7 10 5" xfId="18851"/>
    <cellStyle name="Comma 3 2 2 7 10 5 2" xfId="31513"/>
    <cellStyle name="Comma 3 2 2 7 10 5 3" xfId="44113"/>
    <cellStyle name="Comma 3 2 2 7 10 6" xfId="23112"/>
    <cellStyle name="Comma 3 2 2 7 10 7" xfId="35713"/>
    <cellStyle name="Comma 3 2 2 7 11" xfId="10507"/>
    <cellStyle name="Comma 3 2 2 7 11 2" xfId="14721"/>
    <cellStyle name="Comma 3 2 2 7 11 2 2" xfId="27452"/>
    <cellStyle name="Comma 3 2 2 7 11 2 3" xfId="40053"/>
    <cellStyle name="Comma 3 2 2 7 11 3" xfId="18991"/>
    <cellStyle name="Comma 3 2 2 7 11 3 2" xfId="31653"/>
    <cellStyle name="Comma 3 2 2 7 11 3 3" xfId="44253"/>
    <cellStyle name="Comma 3 2 2 7 11 4" xfId="23252"/>
    <cellStyle name="Comma 3 2 2 7 11 5" xfId="35853"/>
    <cellStyle name="Comma 3 2 2 7 12" xfId="11921"/>
    <cellStyle name="Comma 3 2 2 7 12 2" xfId="16121"/>
    <cellStyle name="Comma 3 2 2 7 12 2 2" xfId="28852"/>
    <cellStyle name="Comma 3 2 2 7 12 2 3" xfId="41453"/>
    <cellStyle name="Comma 3 2 2 7 12 3" xfId="20391"/>
    <cellStyle name="Comma 3 2 2 7 12 3 2" xfId="33053"/>
    <cellStyle name="Comma 3 2 2 7 12 3 3" xfId="45653"/>
    <cellStyle name="Comma 3 2 2 7 12 4" xfId="24652"/>
    <cellStyle name="Comma 3 2 2 7 12 5" xfId="37253"/>
    <cellStyle name="Comma 3 2 2 7 13" xfId="13321"/>
    <cellStyle name="Comma 3 2 2 7 13 2" xfId="26052"/>
    <cellStyle name="Comma 3 2 2 7 13 3" xfId="38653"/>
    <cellStyle name="Comma 3 2 2 7 14" xfId="17591"/>
    <cellStyle name="Comma 3 2 2 7 14 2" xfId="30253"/>
    <cellStyle name="Comma 3 2 2 7 14 3" xfId="42853"/>
    <cellStyle name="Comma 3 2 2 7 15" xfId="21852"/>
    <cellStyle name="Comma 3 2 2 7 16" xfId="34453"/>
    <cellStyle name="Comma 3 2 2 7 2" xfId="7263"/>
    <cellStyle name="Comma 3 2 2 7 2 2" xfId="10647"/>
    <cellStyle name="Comma 3 2 2 7 2 2 2" xfId="14861"/>
    <cellStyle name="Comma 3 2 2 7 2 2 2 2" xfId="27592"/>
    <cellStyle name="Comma 3 2 2 7 2 2 2 3" xfId="40193"/>
    <cellStyle name="Comma 3 2 2 7 2 2 3" xfId="19131"/>
    <cellStyle name="Comma 3 2 2 7 2 2 3 2" xfId="31793"/>
    <cellStyle name="Comma 3 2 2 7 2 2 3 3" xfId="44393"/>
    <cellStyle name="Comma 3 2 2 7 2 2 4" xfId="23392"/>
    <cellStyle name="Comma 3 2 2 7 2 2 5" xfId="35993"/>
    <cellStyle name="Comma 3 2 2 7 2 3" xfId="12061"/>
    <cellStyle name="Comma 3 2 2 7 2 3 2" xfId="16261"/>
    <cellStyle name="Comma 3 2 2 7 2 3 2 2" xfId="28992"/>
    <cellStyle name="Comma 3 2 2 7 2 3 2 3" xfId="41593"/>
    <cellStyle name="Comma 3 2 2 7 2 3 3" xfId="20531"/>
    <cellStyle name="Comma 3 2 2 7 2 3 3 2" xfId="33193"/>
    <cellStyle name="Comma 3 2 2 7 2 3 3 3" xfId="45793"/>
    <cellStyle name="Comma 3 2 2 7 2 3 4" xfId="24792"/>
    <cellStyle name="Comma 3 2 2 7 2 3 5" xfId="37393"/>
    <cellStyle name="Comma 3 2 2 7 2 4" xfId="13461"/>
    <cellStyle name="Comma 3 2 2 7 2 4 2" xfId="26192"/>
    <cellStyle name="Comma 3 2 2 7 2 4 3" xfId="38793"/>
    <cellStyle name="Comma 3 2 2 7 2 5" xfId="17731"/>
    <cellStyle name="Comma 3 2 2 7 2 5 2" xfId="30393"/>
    <cellStyle name="Comma 3 2 2 7 2 5 3" xfId="42993"/>
    <cellStyle name="Comma 3 2 2 7 2 6" xfId="21992"/>
    <cellStyle name="Comma 3 2 2 7 2 7" xfId="34593"/>
    <cellStyle name="Comma 3 2 2 7 3" xfId="7403"/>
    <cellStyle name="Comma 3 2 2 7 3 2" xfId="10787"/>
    <cellStyle name="Comma 3 2 2 7 3 2 2" xfId="15001"/>
    <cellStyle name="Comma 3 2 2 7 3 2 2 2" xfId="27732"/>
    <cellStyle name="Comma 3 2 2 7 3 2 2 3" xfId="40333"/>
    <cellStyle name="Comma 3 2 2 7 3 2 3" xfId="19271"/>
    <cellStyle name="Comma 3 2 2 7 3 2 3 2" xfId="31933"/>
    <cellStyle name="Comma 3 2 2 7 3 2 3 3" xfId="44533"/>
    <cellStyle name="Comma 3 2 2 7 3 2 4" xfId="23532"/>
    <cellStyle name="Comma 3 2 2 7 3 2 5" xfId="36133"/>
    <cellStyle name="Comma 3 2 2 7 3 3" xfId="12201"/>
    <cellStyle name="Comma 3 2 2 7 3 3 2" xfId="16401"/>
    <cellStyle name="Comma 3 2 2 7 3 3 2 2" xfId="29132"/>
    <cellStyle name="Comma 3 2 2 7 3 3 2 3" xfId="41733"/>
    <cellStyle name="Comma 3 2 2 7 3 3 3" xfId="20671"/>
    <cellStyle name="Comma 3 2 2 7 3 3 3 2" xfId="33333"/>
    <cellStyle name="Comma 3 2 2 7 3 3 3 3" xfId="45933"/>
    <cellStyle name="Comma 3 2 2 7 3 3 4" xfId="24932"/>
    <cellStyle name="Comma 3 2 2 7 3 3 5" xfId="37533"/>
    <cellStyle name="Comma 3 2 2 7 3 4" xfId="13601"/>
    <cellStyle name="Comma 3 2 2 7 3 4 2" xfId="26332"/>
    <cellStyle name="Comma 3 2 2 7 3 4 3" xfId="38933"/>
    <cellStyle name="Comma 3 2 2 7 3 5" xfId="17871"/>
    <cellStyle name="Comma 3 2 2 7 3 5 2" xfId="30533"/>
    <cellStyle name="Comma 3 2 2 7 3 5 3" xfId="43133"/>
    <cellStyle name="Comma 3 2 2 7 3 6" xfId="22132"/>
    <cellStyle name="Comma 3 2 2 7 3 7" xfId="34733"/>
    <cellStyle name="Comma 3 2 2 7 4" xfId="9416"/>
    <cellStyle name="Comma 3 2 2 7 4 2" xfId="10934"/>
    <cellStyle name="Comma 3 2 2 7 4 2 2" xfId="15141"/>
    <cellStyle name="Comma 3 2 2 7 4 2 2 2" xfId="27872"/>
    <cellStyle name="Comma 3 2 2 7 4 2 2 3" xfId="40473"/>
    <cellStyle name="Comma 3 2 2 7 4 2 3" xfId="19411"/>
    <cellStyle name="Comma 3 2 2 7 4 2 3 2" xfId="32073"/>
    <cellStyle name="Comma 3 2 2 7 4 2 3 3" xfId="44673"/>
    <cellStyle name="Comma 3 2 2 7 4 2 4" xfId="23672"/>
    <cellStyle name="Comma 3 2 2 7 4 2 5" xfId="36273"/>
    <cellStyle name="Comma 3 2 2 7 4 3" xfId="12341"/>
    <cellStyle name="Comma 3 2 2 7 4 3 2" xfId="16541"/>
    <cellStyle name="Comma 3 2 2 7 4 3 2 2" xfId="29272"/>
    <cellStyle name="Comma 3 2 2 7 4 3 2 3" xfId="41873"/>
    <cellStyle name="Comma 3 2 2 7 4 3 3" xfId="20811"/>
    <cellStyle name="Comma 3 2 2 7 4 3 3 2" xfId="33473"/>
    <cellStyle name="Comma 3 2 2 7 4 3 3 3" xfId="46073"/>
    <cellStyle name="Comma 3 2 2 7 4 3 4" xfId="25072"/>
    <cellStyle name="Comma 3 2 2 7 4 3 5" xfId="37673"/>
    <cellStyle name="Comma 3 2 2 7 4 4" xfId="13741"/>
    <cellStyle name="Comma 3 2 2 7 4 4 2" xfId="26472"/>
    <cellStyle name="Comma 3 2 2 7 4 4 3" xfId="39073"/>
    <cellStyle name="Comma 3 2 2 7 4 5" xfId="18011"/>
    <cellStyle name="Comma 3 2 2 7 4 5 2" xfId="30673"/>
    <cellStyle name="Comma 3 2 2 7 4 5 3" xfId="43273"/>
    <cellStyle name="Comma 3 2 2 7 4 6" xfId="22272"/>
    <cellStyle name="Comma 3 2 2 7 4 7" xfId="34873"/>
    <cellStyle name="Comma 3 2 2 7 5" xfId="9612"/>
    <cellStyle name="Comma 3 2 2 7 5 2" xfId="11078"/>
    <cellStyle name="Comma 3 2 2 7 5 2 2" xfId="15281"/>
    <cellStyle name="Comma 3 2 2 7 5 2 2 2" xfId="28012"/>
    <cellStyle name="Comma 3 2 2 7 5 2 2 3" xfId="40613"/>
    <cellStyle name="Comma 3 2 2 7 5 2 3" xfId="19551"/>
    <cellStyle name="Comma 3 2 2 7 5 2 3 2" xfId="32213"/>
    <cellStyle name="Comma 3 2 2 7 5 2 3 3" xfId="44813"/>
    <cellStyle name="Comma 3 2 2 7 5 2 4" xfId="23812"/>
    <cellStyle name="Comma 3 2 2 7 5 2 5" xfId="36413"/>
    <cellStyle name="Comma 3 2 2 7 5 3" xfId="12481"/>
    <cellStyle name="Comma 3 2 2 7 5 3 2" xfId="16681"/>
    <cellStyle name="Comma 3 2 2 7 5 3 2 2" xfId="29412"/>
    <cellStyle name="Comma 3 2 2 7 5 3 2 3" xfId="42013"/>
    <cellStyle name="Comma 3 2 2 7 5 3 3" xfId="20951"/>
    <cellStyle name="Comma 3 2 2 7 5 3 3 2" xfId="33613"/>
    <cellStyle name="Comma 3 2 2 7 5 3 3 3" xfId="46213"/>
    <cellStyle name="Comma 3 2 2 7 5 3 4" xfId="25212"/>
    <cellStyle name="Comma 3 2 2 7 5 3 5" xfId="37813"/>
    <cellStyle name="Comma 3 2 2 7 5 4" xfId="13881"/>
    <cellStyle name="Comma 3 2 2 7 5 4 2" xfId="26612"/>
    <cellStyle name="Comma 3 2 2 7 5 4 3" xfId="39213"/>
    <cellStyle name="Comma 3 2 2 7 5 5" xfId="18151"/>
    <cellStyle name="Comma 3 2 2 7 5 5 2" xfId="30813"/>
    <cellStyle name="Comma 3 2 2 7 5 5 3" xfId="43413"/>
    <cellStyle name="Comma 3 2 2 7 5 6" xfId="22412"/>
    <cellStyle name="Comma 3 2 2 7 5 7" xfId="35013"/>
    <cellStyle name="Comma 3 2 2 7 6" xfId="9752"/>
    <cellStyle name="Comma 3 2 2 7 6 2" xfId="11218"/>
    <cellStyle name="Comma 3 2 2 7 6 2 2" xfId="15421"/>
    <cellStyle name="Comma 3 2 2 7 6 2 2 2" xfId="28152"/>
    <cellStyle name="Comma 3 2 2 7 6 2 2 3" xfId="40753"/>
    <cellStyle name="Comma 3 2 2 7 6 2 3" xfId="19691"/>
    <cellStyle name="Comma 3 2 2 7 6 2 3 2" xfId="32353"/>
    <cellStyle name="Comma 3 2 2 7 6 2 3 3" xfId="44953"/>
    <cellStyle name="Comma 3 2 2 7 6 2 4" xfId="23952"/>
    <cellStyle name="Comma 3 2 2 7 6 2 5" xfId="36553"/>
    <cellStyle name="Comma 3 2 2 7 6 3" xfId="12621"/>
    <cellStyle name="Comma 3 2 2 7 6 3 2" xfId="16821"/>
    <cellStyle name="Comma 3 2 2 7 6 3 2 2" xfId="29552"/>
    <cellStyle name="Comma 3 2 2 7 6 3 2 3" xfId="42153"/>
    <cellStyle name="Comma 3 2 2 7 6 3 3" xfId="21091"/>
    <cellStyle name="Comma 3 2 2 7 6 3 3 2" xfId="33753"/>
    <cellStyle name="Comma 3 2 2 7 6 3 3 3" xfId="46353"/>
    <cellStyle name="Comma 3 2 2 7 6 3 4" xfId="25352"/>
    <cellStyle name="Comma 3 2 2 7 6 3 5" xfId="37953"/>
    <cellStyle name="Comma 3 2 2 7 6 4" xfId="14021"/>
    <cellStyle name="Comma 3 2 2 7 6 4 2" xfId="26752"/>
    <cellStyle name="Comma 3 2 2 7 6 4 3" xfId="39353"/>
    <cellStyle name="Comma 3 2 2 7 6 5" xfId="18291"/>
    <cellStyle name="Comma 3 2 2 7 6 5 2" xfId="30953"/>
    <cellStyle name="Comma 3 2 2 7 6 5 3" xfId="43553"/>
    <cellStyle name="Comma 3 2 2 7 6 6" xfId="22552"/>
    <cellStyle name="Comma 3 2 2 7 6 7" xfId="35153"/>
    <cellStyle name="Comma 3 2 2 7 7" xfId="9892"/>
    <cellStyle name="Comma 3 2 2 7 7 2" xfId="11358"/>
    <cellStyle name="Comma 3 2 2 7 7 2 2" xfId="15561"/>
    <cellStyle name="Comma 3 2 2 7 7 2 2 2" xfId="28292"/>
    <cellStyle name="Comma 3 2 2 7 7 2 2 3" xfId="40893"/>
    <cellStyle name="Comma 3 2 2 7 7 2 3" xfId="19831"/>
    <cellStyle name="Comma 3 2 2 7 7 2 3 2" xfId="32493"/>
    <cellStyle name="Comma 3 2 2 7 7 2 3 3" xfId="45093"/>
    <cellStyle name="Comma 3 2 2 7 7 2 4" xfId="24092"/>
    <cellStyle name="Comma 3 2 2 7 7 2 5" xfId="36693"/>
    <cellStyle name="Comma 3 2 2 7 7 3" xfId="12761"/>
    <cellStyle name="Comma 3 2 2 7 7 3 2" xfId="16961"/>
    <cellStyle name="Comma 3 2 2 7 7 3 2 2" xfId="29692"/>
    <cellStyle name="Comma 3 2 2 7 7 3 2 3" xfId="42293"/>
    <cellStyle name="Comma 3 2 2 7 7 3 3" xfId="21231"/>
    <cellStyle name="Comma 3 2 2 7 7 3 3 2" xfId="33893"/>
    <cellStyle name="Comma 3 2 2 7 7 3 3 3" xfId="46493"/>
    <cellStyle name="Comma 3 2 2 7 7 3 4" xfId="25492"/>
    <cellStyle name="Comma 3 2 2 7 7 3 5" xfId="38093"/>
    <cellStyle name="Comma 3 2 2 7 7 4" xfId="14161"/>
    <cellStyle name="Comma 3 2 2 7 7 4 2" xfId="26892"/>
    <cellStyle name="Comma 3 2 2 7 7 4 3" xfId="39493"/>
    <cellStyle name="Comma 3 2 2 7 7 5" xfId="18431"/>
    <cellStyle name="Comma 3 2 2 7 7 5 2" xfId="31093"/>
    <cellStyle name="Comma 3 2 2 7 7 5 3" xfId="43693"/>
    <cellStyle name="Comma 3 2 2 7 7 6" xfId="22692"/>
    <cellStyle name="Comma 3 2 2 7 7 7" xfId="35293"/>
    <cellStyle name="Comma 3 2 2 7 8" xfId="10032"/>
    <cellStyle name="Comma 3 2 2 7 8 2" xfId="11498"/>
    <cellStyle name="Comma 3 2 2 7 8 2 2" xfId="15701"/>
    <cellStyle name="Comma 3 2 2 7 8 2 2 2" xfId="28432"/>
    <cellStyle name="Comma 3 2 2 7 8 2 2 3" xfId="41033"/>
    <cellStyle name="Comma 3 2 2 7 8 2 3" xfId="19971"/>
    <cellStyle name="Comma 3 2 2 7 8 2 3 2" xfId="32633"/>
    <cellStyle name="Comma 3 2 2 7 8 2 3 3" xfId="45233"/>
    <cellStyle name="Comma 3 2 2 7 8 2 4" xfId="24232"/>
    <cellStyle name="Comma 3 2 2 7 8 2 5" xfId="36833"/>
    <cellStyle name="Comma 3 2 2 7 8 3" xfId="12901"/>
    <cellStyle name="Comma 3 2 2 7 8 3 2" xfId="17101"/>
    <cellStyle name="Comma 3 2 2 7 8 3 2 2" xfId="29832"/>
    <cellStyle name="Comma 3 2 2 7 8 3 2 3" xfId="42433"/>
    <cellStyle name="Comma 3 2 2 7 8 3 3" xfId="21371"/>
    <cellStyle name="Comma 3 2 2 7 8 3 3 2" xfId="34033"/>
    <cellStyle name="Comma 3 2 2 7 8 3 3 3" xfId="46633"/>
    <cellStyle name="Comma 3 2 2 7 8 3 4" xfId="25632"/>
    <cellStyle name="Comma 3 2 2 7 8 3 5" xfId="38233"/>
    <cellStyle name="Comma 3 2 2 7 8 4" xfId="14301"/>
    <cellStyle name="Comma 3 2 2 7 8 4 2" xfId="27032"/>
    <cellStyle name="Comma 3 2 2 7 8 4 3" xfId="39633"/>
    <cellStyle name="Comma 3 2 2 7 8 5" xfId="18571"/>
    <cellStyle name="Comma 3 2 2 7 8 5 2" xfId="31233"/>
    <cellStyle name="Comma 3 2 2 7 8 5 3" xfId="43833"/>
    <cellStyle name="Comma 3 2 2 7 8 6" xfId="22832"/>
    <cellStyle name="Comma 3 2 2 7 8 7" xfId="35433"/>
    <cellStyle name="Comma 3 2 2 7 9" xfId="10226"/>
    <cellStyle name="Comma 3 2 2 7 9 2" xfId="11641"/>
    <cellStyle name="Comma 3 2 2 7 9 2 2" xfId="15841"/>
    <cellStyle name="Comma 3 2 2 7 9 2 2 2" xfId="28572"/>
    <cellStyle name="Comma 3 2 2 7 9 2 2 3" xfId="41173"/>
    <cellStyle name="Comma 3 2 2 7 9 2 3" xfId="20111"/>
    <cellStyle name="Comma 3 2 2 7 9 2 3 2" xfId="32773"/>
    <cellStyle name="Comma 3 2 2 7 9 2 3 3" xfId="45373"/>
    <cellStyle name="Comma 3 2 2 7 9 2 4" xfId="24372"/>
    <cellStyle name="Comma 3 2 2 7 9 2 5" xfId="36973"/>
    <cellStyle name="Comma 3 2 2 7 9 3" xfId="13041"/>
    <cellStyle name="Comma 3 2 2 7 9 3 2" xfId="17241"/>
    <cellStyle name="Comma 3 2 2 7 9 3 2 2" xfId="29972"/>
    <cellStyle name="Comma 3 2 2 7 9 3 2 3" xfId="42573"/>
    <cellStyle name="Comma 3 2 2 7 9 3 3" xfId="21511"/>
    <cellStyle name="Comma 3 2 2 7 9 3 3 2" xfId="34173"/>
    <cellStyle name="Comma 3 2 2 7 9 3 3 3" xfId="46773"/>
    <cellStyle name="Comma 3 2 2 7 9 3 4" xfId="25772"/>
    <cellStyle name="Comma 3 2 2 7 9 3 5" xfId="38373"/>
    <cellStyle name="Comma 3 2 2 7 9 4" xfId="14441"/>
    <cellStyle name="Comma 3 2 2 7 9 4 2" xfId="27172"/>
    <cellStyle name="Comma 3 2 2 7 9 4 3" xfId="39773"/>
    <cellStyle name="Comma 3 2 2 7 9 5" xfId="18711"/>
    <cellStyle name="Comma 3 2 2 7 9 5 2" xfId="31373"/>
    <cellStyle name="Comma 3 2 2 7 9 5 3" xfId="43973"/>
    <cellStyle name="Comma 3 2 2 7 9 6" xfId="22972"/>
    <cellStyle name="Comma 3 2 2 7 9 7" xfId="35573"/>
    <cellStyle name="Comma 3 2 2 8" xfId="7143"/>
    <cellStyle name="Comma 3 2 2 8 2" xfId="10527"/>
    <cellStyle name="Comma 3 2 2 8 2 2" xfId="14741"/>
    <cellStyle name="Comma 3 2 2 8 2 2 2" xfId="27472"/>
    <cellStyle name="Comma 3 2 2 8 2 2 3" xfId="40073"/>
    <cellStyle name="Comma 3 2 2 8 2 3" xfId="19011"/>
    <cellStyle name="Comma 3 2 2 8 2 3 2" xfId="31673"/>
    <cellStyle name="Comma 3 2 2 8 2 3 3" xfId="44273"/>
    <cellStyle name="Comma 3 2 2 8 2 4" xfId="23272"/>
    <cellStyle name="Comma 3 2 2 8 2 5" xfId="35873"/>
    <cellStyle name="Comma 3 2 2 8 3" xfId="11941"/>
    <cellStyle name="Comma 3 2 2 8 3 2" xfId="16141"/>
    <cellStyle name="Comma 3 2 2 8 3 2 2" xfId="28872"/>
    <cellStyle name="Comma 3 2 2 8 3 2 3" xfId="41473"/>
    <cellStyle name="Comma 3 2 2 8 3 3" xfId="20411"/>
    <cellStyle name="Comma 3 2 2 8 3 3 2" xfId="33073"/>
    <cellStyle name="Comma 3 2 2 8 3 3 3" xfId="45673"/>
    <cellStyle name="Comma 3 2 2 8 3 4" xfId="24672"/>
    <cellStyle name="Comma 3 2 2 8 3 5" xfId="37273"/>
    <cellStyle name="Comma 3 2 2 8 4" xfId="13341"/>
    <cellStyle name="Comma 3 2 2 8 4 2" xfId="26072"/>
    <cellStyle name="Comma 3 2 2 8 4 3" xfId="38673"/>
    <cellStyle name="Comma 3 2 2 8 5" xfId="17611"/>
    <cellStyle name="Comma 3 2 2 8 5 2" xfId="30273"/>
    <cellStyle name="Comma 3 2 2 8 5 3" xfId="42873"/>
    <cellStyle name="Comma 3 2 2 8 6" xfId="21872"/>
    <cellStyle name="Comma 3 2 2 8 7" xfId="34473"/>
    <cellStyle name="Comma 3 2 2 9" xfId="7283"/>
    <cellStyle name="Comma 3 2 2 9 2" xfId="10667"/>
    <cellStyle name="Comma 3 2 2 9 2 2" xfId="14881"/>
    <cellStyle name="Comma 3 2 2 9 2 2 2" xfId="27612"/>
    <cellStyle name="Comma 3 2 2 9 2 2 3" xfId="40213"/>
    <cellStyle name="Comma 3 2 2 9 2 3" xfId="19151"/>
    <cellStyle name="Comma 3 2 2 9 2 3 2" xfId="31813"/>
    <cellStyle name="Comma 3 2 2 9 2 3 3" xfId="44413"/>
    <cellStyle name="Comma 3 2 2 9 2 4" xfId="23412"/>
    <cellStyle name="Comma 3 2 2 9 2 5" xfId="36013"/>
    <cellStyle name="Comma 3 2 2 9 3" xfId="12081"/>
    <cellStyle name="Comma 3 2 2 9 3 2" xfId="16281"/>
    <cellStyle name="Comma 3 2 2 9 3 2 2" xfId="29012"/>
    <cellStyle name="Comma 3 2 2 9 3 2 3" xfId="41613"/>
    <cellStyle name="Comma 3 2 2 9 3 3" xfId="20551"/>
    <cellStyle name="Comma 3 2 2 9 3 3 2" xfId="33213"/>
    <cellStyle name="Comma 3 2 2 9 3 3 3" xfId="45813"/>
    <cellStyle name="Comma 3 2 2 9 3 4" xfId="24812"/>
    <cellStyle name="Comma 3 2 2 9 3 5" xfId="37413"/>
    <cellStyle name="Comma 3 2 2 9 4" xfId="13481"/>
    <cellStyle name="Comma 3 2 2 9 4 2" xfId="26212"/>
    <cellStyle name="Comma 3 2 2 9 4 3" xfId="38813"/>
    <cellStyle name="Comma 3 2 2 9 5" xfId="17751"/>
    <cellStyle name="Comma 3 2 2 9 5 2" xfId="30413"/>
    <cellStyle name="Comma 3 2 2 9 5 3" xfId="43013"/>
    <cellStyle name="Comma 3 2 2 9 6" xfId="22012"/>
    <cellStyle name="Comma 3 2 2 9 7" xfId="34613"/>
    <cellStyle name="Comma 3 2 20" xfId="10242"/>
    <cellStyle name="Comma 3 2 20 2" xfId="11657"/>
    <cellStyle name="Comma 3 2 20 2 2" xfId="15857"/>
    <cellStyle name="Comma 3 2 20 2 2 2" xfId="28588"/>
    <cellStyle name="Comma 3 2 20 2 2 3" xfId="41189"/>
    <cellStyle name="Comma 3 2 20 2 3" xfId="20127"/>
    <cellStyle name="Comma 3 2 20 2 3 2" xfId="32789"/>
    <cellStyle name="Comma 3 2 20 2 3 3" xfId="45389"/>
    <cellStyle name="Comma 3 2 20 2 4" xfId="24388"/>
    <cellStyle name="Comma 3 2 20 2 5" xfId="36989"/>
    <cellStyle name="Comma 3 2 20 3" xfId="13057"/>
    <cellStyle name="Comma 3 2 20 3 2" xfId="17257"/>
    <cellStyle name="Comma 3 2 20 3 2 2" xfId="29988"/>
    <cellStyle name="Comma 3 2 20 3 2 3" xfId="42589"/>
    <cellStyle name="Comma 3 2 20 3 3" xfId="21527"/>
    <cellStyle name="Comma 3 2 20 3 3 2" xfId="34189"/>
    <cellStyle name="Comma 3 2 20 3 3 3" xfId="46789"/>
    <cellStyle name="Comma 3 2 20 3 4" xfId="25788"/>
    <cellStyle name="Comma 3 2 20 3 5" xfId="38389"/>
    <cellStyle name="Comma 3 2 20 4" xfId="14457"/>
    <cellStyle name="Comma 3 2 20 4 2" xfId="27188"/>
    <cellStyle name="Comma 3 2 20 4 3" xfId="39789"/>
    <cellStyle name="Comma 3 2 20 5" xfId="18727"/>
    <cellStyle name="Comma 3 2 20 5 2" xfId="31389"/>
    <cellStyle name="Comma 3 2 20 5 3" xfId="43989"/>
    <cellStyle name="Comma 3 2 20 6" xfId="22988"/>
    <cellStyle name="Comma 3 2 20 7" xfId="35589"/>
    <cellStyle name="Comma 3 2 21" xfId="10383"/>
    <cellStyle name="Comma 3 2 21 2" xfId="14597"/>
    <cellStyle name="Comma 3 2 21 2 2" xfId="27328"/>
    <cellStyle name="Comma 3 2 21 2 3" xfId="39929"/>
    <cellStyle name="Comma 3 2 21 3" xfId="18867"/>
    <cellStyle name="Comma 3 2 21 3 2" xfId="31529"/>
    <cellStyle name="Comma 3 2 21 3 3" xfId="44129"/>
    <cellStyle name="Comma 3 2 21 4" xfId="23128"/>
    <cellStyle name="Comma 3 2 21 5" xfId="35729"/>
    <cellStyle name="Comma 3 2 22" xfId="11797"/>
    <cellStyle name="Comma 3 2 22 2" xfId="15997"/>
    <cellStyle name="Comma 3 2 22 2 2" xfId="28728"/>
    <cellStyle name="Comma 3 2 22 2 3" xfId="41329"/>
    <cellStyle name="Comma 3 2 22 3" xfId="20267"/>
    <cellStyle name="Comma 3 2 22 3 2" xfId="32929"/>
    <cellStyle name="Comma 3 2 22 3 3" xfId="45529"/>
    <cellStyle name="Comma 3 2 22 4" xfId="24528"/>
    <cellStyle name="Comma 3 2 22 5" xfId="37129"/>
    <cellStyle name="Comma 3 2 23" xfId="13197"/>
    <cellStyle name="Comma 3 2 23 2" xfId="25928"/>
    <cellStyle name="Comma 3 2 23 3" xfId="38529"/>
    <cellStyle name="Comma 3 2 24" xfId="17467"/>
    <cellStyle name="Comma 3 2 24 2" xfId="30129"/>
    <cellStyle name="Comma 3 2 24 3" xfId="42729"/>
    <cellStyle name="Comma 3 2 25" xfId="21728"/>
    <cellStyle name="Comma 3 2 26" xfId="34329"/>
    <cellStyle name="Comma 3 2 3" xfId="7007"/>
    <cellStyle name="Comma 3 2 3 10" xfId="9300"/>
    <cellStyle name="Comma 3 2 3 10 2" xfId="10818"/>
    <cellStyle name="Comma 3 2 3 10 2 2" xfId="15025"/>
    <cellStyle name="Comma 3 2 3 10 2 2 2" xfId="27756"/>
    <cellStyle name="Comma 3 2 3 10 2 2 3" xfId="40357"/>
    <cellStyle name="Comma 3 2 3 10 2 3" xfId="19295"/>
    <cellStyle name="Comma 3 2 3 10 2 3 2" xfId="31957"/>
    <cellStyle name="Comma 3 2 3 10 2 3 3" xfId="44557"/>
    <cellStyle name="Comma 3 2 3 10 2 4" xfId="23556"/>
    <cellStyle name="Comma 3 2 3 10 2 5" xfId="36157"/>
    <cellStyle name="Comma 3 2 3 10 3" xfId="12225"/>
    <cellStyle name="Comma 3 2 3 10 3 2" xfId="16425"/>
    <cellStyle name="Comma 3 2 3 10 3 2 2" xfId="29156"/>
    <cellStyle name="Comma 3 2 3 10 3 2 3" xfId="41757"/>
    <cellStyle name="Comma 3 2 3 10 3 3" xfId="20695"/>
    <cellStyle name="Comma 3 2 3 10 3 3 2" xfId="33357"/>
    <cellStyle name="Comma 3 2 3 10 3 3 3" xfId="45957"/>
    <cellStyle name="Comma 3 2 3 10 3 4" xfId="24956"/>
    <cellStyle name="Comma 3 2 3 10 3 5" xfId="37557"/>
    <cellStyle name="Comma 3 2 3 10 4" xfId="13625"/>
    <cellStyle name="Comma 3 2 3 10 4 2" xfId="26356"/>
    <cellStyle name="Comma 3 2 3 10 4 3" xfId="38957"/>
    <cellStyle name="Comma 3 2 3 10 5" xfId="17895"/>
    <cellStyle name="Comma 3 2 3 10 5 2" xfId="30557"/>
    <cellStyle name="Comma 3 2 3 10 5 3" xfId="43157"/>
    <cellStyle name="Comma 3 2 3 10 6" xfId="22156"/>
    <cellStyle name="Comma 3 2 3 10 7" xfId="34757"/>
    <cellStyle name="Comma 3 2 3 11" xfId="9496"/>
    <cellStyle name="Comma 3 2 3 11 2" xfId="10962"/>
    <cellStyle name="Comma 3 2 3 11 2 2" xfId="15165"/>
    <cellStyle name="Comma 3 2 3 11 2 2 2" xfId="27896"/>
    <cellStyle name="Comma 3 2 3 11 2 2 3" xfId="40497"/>
    <cellStyle name="Comma 3 2 3 11 2 3" xfId="19435"/>
    <cellStyle name="Comma 3 2 3 11 2 3 2" xfId="32097"/>
    <cellStyle name="Comma 3 2 3 11 2 3 3" xfId="44697"/>
    <cellStyle name="Comma 3 2 3 11 2 4" xfId="23696"/>
    <cellStyle name="Comma 3 2 3 11 2 5" xfId="36297"/>
    <cellStyle name="Comma 3 2 3 11 3" xfId="12365"/>
    <cellStyle name="Comma 3 2 3 11 3 2" xfId="16565"/>
    <cellStyle name="Comma 3 2 3 11 3 2 2" xfId="29296"/>
    <cellStyle name="Comma 3 2 3 11 3 2 3" xfId="41897"/>
    <cellStyle name="Comma 3 2 3 11 3 3" xfId="20835"/>
    <cellStyle name="Comma 3 2 3 11 3 3 2" xfId="33497"/>
    <cellStyle name="Comma 3 2 3 11 3 3 3" xfId="46097"/>
    <cellStyle name="Comma 3 2 3 11 3 4" xfId="25096"/>
    <cellStyle name="Comma 3 2 3 11 3 5" xfId="37697"/>
    <cellStyle name="Comma 3 2 3 11 4" xfId="13765"/>
    <cellStyle name="Comma 3 2 3 11 4 2" xfId="26496"/>
    <cellStyle name="Comma 3 2 3 11 4 3" xfId="39097"/>
    <cellStyle name="Comma 3 2 3 11 5" xfId="18035"/>
    <cellStyle name="Comma 3 2 3 11 5 2" xfId="30697"/>
    <cellStyle name="Comma 3 2 3 11 5 3" xfId="43297"/>
    <cellStyle name="Comma 3 2 3 11 6" xfId="22296"/>
    <cellStyle name="Comma 3 2 3 11 7" xfId="34897"/>
    <cellStyle name="Comma 3 2 3 12" xfId="9636"/>
    <cellStyle name="Comma 3 2 3 12 2" xfId="11102"/>
    <cellStyle name="Comma 3 2 3 12 2 2" xfId="15305"/>
    <cellStyle name="Comma 3 2 3 12 2 2 2" xfId="28036"/>
    <cellStyle name="Comma 3 2 3 12 2 2 3" xfId="40637"/>
    <cellStyle name="Comma 3 2 3 12 2 3" xfId="19575"/>
    <cellStyle name="Comma 3 2 3 12 2 3 2" xfId="32237"/>
    <cellStyle name="Comma 3 2 3 12 2 3 3" xfId="44837"/>
    <cellStyle name="Comma 3 2 3 12 2 4" xfId="23836"/>
    <cellStyle name="Comma 3 2 3 12 2 5" xfId="36437"/>
    <cellStyle name="Comma 3 2 3 12 3" xfId="12505"/>
    <cellStyle name="Comma 3 2 3 12 3 2" xfId="16705"/>
    <cellStyle name="Comma 3 2 3 12 3 2 2" xfId="29436"/>
    <cellStyle name="Comma 3 2 3 12 3 2 3" xfId="42037"/>
    <cellStyle name="Comma 3 2 3 12 3 3" xfId="20975"/>
    <cellStyle name="Comma 3 2 3 12 3 3 2" xfId="33637"/>
    <cellStyle name="Comma 3 2 3 12 3 3 3" xfId="46237"/>
    <cellStyle name="Comma 3 2 3 12 3 4" xfId="25236"/>
    <cellStyle name="Comma 3 2 3 12 3 5" xfId="37837"/>
    <cellStyle name="Comma 3 2 3 12 4" xfId="13905"/>
    <cellStyle name="Comma 3 2 3 12 4 2" xfId="26636"/>
    <cellStyle name="Comma 3 2 3 12 4 3" xfId="39237"/>
    <cellStyle name="Comma 3 2 3 12 5" xfId="18175"/>
    <cellStyle name="Comma 3 2 3 12 5 2" xfId="30837"/>
    <cellStyle name="Comma 3 2 3 12 5 3" xfId="43437"/>
    <cellStyle name="Comma 3 2 3 12 6" xfId="22436"/>
    <cellStyle name="Comma 3 2 3 12 7" xfId="35037"/>
    <cellStyle name="Comma 3 2 3 13" xfId="9776"/>
    <cellStyle name="Comma 3 2 3 13 2" xfId="11242"/>
    <cellStyle name="Comma 3 2 3 13 2 2" xfId="15445"/>
    <cellStyle name="Comma 3 2 3 13 2 2 2" xfId="28176"/>
    <cellStyle name="Comma 3 2 3 13 2 2 3" xfId="40777"/>
    <cellStyle name="Comma 3 2 3 13 2 3" xfId="19715"/>
    <cellStyle name="Comma 3 2 3 13 2 3 2" xfId="32377"/>
    <cellStyle name="Comma 3 2 3 13 2 3 3" xfId="44977"/>
    <cellStyle name="Comma 3 2 3 13 2 4" xfId="23976"/>
    <cellStyle name="Comma 3 2 3 13 2 5" xfId="36577"/>
    <cellStyle name="Comma 3 2 3 13 3" xfId="12645"/>
    <cellStyle name="Comma 3 2 3 13 3 2" xfId="16845"/>
    <cellStyle name="Comma 3 2 3 13 3 2 2" xfId="29576"/>
    <cellStyle name="Comma 3 2 3 13 3 2 3" xfId="42177"/>
    <cellStyle name="Comma 3 2 3 13 3 3" xfId="21115"/>
    <cellStyle name="Comma 3 2 3 13 3 3 2" xfId="33777"/>
    <cellStyle name="Comma 3 2 3 13 3 3 3" xfId="46377"/>
    <cellStyle name="Comma 3 2 3 13 3 4" xfId="25376"/>
    <cellStyle name="Comma 3 2 3 13 3 5" xfId="37977"/>
    <cellStyle name="Comma 3 2 3 13 4" xfId="14045"/>
    <cellStyle name="Comma 3 2 3 13 4 2" xfId="26776"/>
    <cellStyle name="Comma 3 2 3 13 4 3" xfId="39377"/>
    <cellStyle name="Comma 3 2 3 13 5" xfId="18315"/>
    <cellStyle name="Comma 3 2 3 13 5 2" xfId="30977"/>
    <cellStyle name="Comma 3 2 3 13 5 3" xfId="43577"/>
    <cellStyle name="Comma 3 2 3 13 6" xfId="22576"/>
    <cellStyle name="Comma 3 2 3 13 7" xfId="35177"/>
    <cellStyle name="Comma 3 2 3 14" xfId="9916"/>
    <cellStyle name="Comma 3 2 3 14 2" xfId="11382"/>
    <cellStyle name="Comma 3 2 3 14 2 2" xfId="15585"/>
    <cellStyle name="Comma 3 2 3 14 2 2 2" xfId="28316"/>
    <cellStyle name="Comma 3 2 3 14 2 2 3" xfId="40917"/>
    <cellStyle name="Comma 3 2 3 14 2 3" xfId="19855"/>
    <cellStyle name="Comma 3 2 3 14 2 3 2" xfId="32517"/>
    <cellStyle name="Comma 3 2 3 14 2 3 3" xfId="45117"/>
    <cellStyle name="Comma 3 2 3 14 2 4" xfId="24116"/>
    <cellStyle name="Comma 3 2 3 14 2 5" xfId="36717"/>
    <cellStyle name="Comma 3 2 3 14 3" xfId="12785"/>
    <cellStyle name="Comma 3 2 3 14 3 2" xfId="16985"/>
    <cellStyle name="Comma 3 2 3 14 3 2 2" xfId="29716"/>
    <cellStyle name="Comma 3 2 3 14 3 2 3" xfId="42317"/>
    <cellStyle name="Comma 3 2 3 14 3 3" xfId="21255"/>
    <cellStyle name="Comma 3 2 3 14 3 3 2" xfId="33917"/>
    <cellStyle name="Comma 3 2 3 14 3 3 3" xfId="46517"/>
    <cellStyle name="Comma 3 2 3 14 3 4" xfId="25516"/>
    <cellStyle name="Comma 3 2 3 14 3 5" xfId="38117"/>
    <cellStyle name="Comma 3 2 3 14 4" xfId="14185"/>
    <cellStyle name="Comma 3 2 3 14 4 2" xfId="26916"/>
    <cellStyle name="Comma 3 2 3 14 4 3" xfId="39517"/>
    <cellStyle name="Comma 3 2 3 14 5" xfId="18455"/>
    <cellStyle name="Comma 3 2 3 14 5 2" xfId="31117"/>
    <cellStyle name="Comma 3 2 3 14 5 3" xfId="43717"/>
    <cellStyle name="Comma 3 2 3 14 6" xfId="22716"/>
    <cellStyle name="Comma 3 2 3 14 7" xfId="35317"/>
    <cellStyle name="Comma 3 2 3 15" xfId="10110"/>
    <cellStyle name="Comma 3 2 3 15 2" xfId="11525"/>
    <cellStyle name="Comma 3 2 3 15 2 2" xfId="15725"/>
    <cellStyle name="Comma 3 2 3 15 2 2 2" xfId="28456"/>
    <cellStyle name="Comma 3 2 3 15 2 2 3" xfId="41057"/>
    <cellStyle name="Comma 3 2 3 15 2 3" xfId="19995"/>
    <cellStyle name="Comma 3 2 3 15 2 3 2" xfId="32657"/>
    <cellStyle name="Comma 3 2 3 15 2 3 3" xfId="45257"/>
    <cellStyle name="Comma 3 2 3 15 2 4" xfId="24256"/>
    <cellStyle name="Comma 3 2 3 15 2 5" xfId="36857"/>
    <cellStyle name="Comma 3 2 3 15 3" xfId="12925"/>
    <cellStyle name="Comma 3 2 3 15 3 2" xfId="17125"/>
    <cellStyle name="Comma 3 2 3 15 3 2 2" xfId="29856"/>
    <cellStyle name="Comma 3 2 3 15 3 2 3" xfId="42457"/>
    <cellStyle name="Comma 3 2 3 15 3 3" xfId="21395"/>
    <cellStyle name="Comma 3 2 3 15 3 3 2" xfId="34057"/>
    <cellStyle name="Comma 3 2 3 15 3 3 3" xfId="46657"/>
    <cellStyle name="Comma 3 2 3 15 3 4" xfId="25656"/>
    <cellStyle name="Comma 3 2 3 15 3 5" xfId="38257"/>
    <cellStyle name="Comma 3 2 3 15 4" xfId="14325"/>
    <cellStyle name="Comma 3 2 3 15 4 2" xfId="27056"/>
    <cellStyle name="Comma 3 2 3 15 4 3" xfId="39657"/>
    <cellStyle name="Comma 3 2 3 15 5" xfId="18595"/>
    <cellStyle name="Comma 3 2 3 15 5 2" xfId="31257"/>
    <cellStyle name="Comma 3 2 3 15 5 3" xfId="43857"/>
    <cellStyle name="Comma 3 2 3 15 6" xfId="22856"/>
    <cellStyle name="Comma 3 2 3 15 7" xfId="35457"/>
    <cellStyle name="Comma 3 2 3 16" xfId="10250"/>
    <cellStyle name="Comma 3 2 3 16 2" xfId="11665"/>
    <cellStyle name="Comma 3 2 3 16 2 2" xfId="15865"/>
    <cellStyle name="Comma 3 2 3 16 2 2 2" xfId="28596"/>
    <cellStyle name="Comma 3 2 3 16 2 2 3" xfId="41197"/>
    <cellStyle name="Comma 3 2 3 16 2 3" xfId="20135"/>
    <cellStyle name="Comma 3 2 3 16 2 3 2" xfId="32797"/>
    <cellStyle name="Comma 3 2 3 16 2 3 3" xfId="45397"/>
    <cellStyle name="Comma 3 2 3 16 2 4" xfId="24396"/>
    <cellStyle name="Comma 3 2 3 16 2 5" xfId="36997"/>
    <cellStyle name="Comma 3 2 3 16 3" xfId="13065"/>
    <cellStyle name="Comma 3 2 3 16 3 2" xfId="17265"/>
    <cellStyle name="Comma 3 2 3 16 3 2 2" xfId="29996"/>
    <cellStyle name="Comma 3 2 3 16 3 2 3" xfId="42597"/>
    <cellStyle name="Comma 3 2 3 16 3 3" xfId="21535"/>
    <cellStyle name="Comma 3 2 3 16 3 3 2" xfId="34197"/>
    <cellStyle name="Comma 3 2 3 16 3 3 3" xfId="46797"/>
    <cellStyle name="Comma 3 2 3 16 3 4" xfId="25796"/>
    <cellStyle name="Comma 3 2 3 16 3 5" xfId="38397"/>
    <cellStyle name="Comma 3 2 3 16 4" xfId="14465"/>
    <cellStyle name="Comma 3 2 3 16 4 2" xfId="27196"/>
    <cellStyle name="Comma 3 2 3 16 4 3" xfId="39797"/>
    <cellStyle name="Comma 3 2 3 16 5" xfId="18735"/>
    <cellStyle name="Comma 3 2 3 16 5 2" xfId="31397"/>
    <cellStyle name="Comma 3 2 3 16 5 3" xfId="43997"/>
    <cellStyle name="Comma 3 2 3 16 6" xfId="22996"/>
    <cellStyle name="Comma 3 2 3 16 7" xfId="35597"/>
    <cellStyle name="Comma 3 2 3 17" xfId="10391"/>
    <cellStyle name="Comma 3 2 3 17 2" xfId="14605"/>
    <cellStyle name="Comma 3 2 3 17 2 2" xfId="27336"/>
    <cellStyle name="Comma 3 2 3 17 2 3" xfId="39937"/>
    <cellStyle name="Comma 3 2 3 17 3" xfId="18875"/>
    <cellStyle name="Comma 3 2 3 17 3 2" xfId="31537"/>
    <cellStyle name="Comma 3 2 3 17 3 3" xfId="44137"/>
    <cellStyle name="Comma 3 2 3 17 4" xfId="23136"/>
    <cellStyle name="Comma 3 2 3 17 5" xfId="35737"/>
    <cellStyle name="Comma 3 2 3 18" xfId="11805"/>
    <cellStyle name="Comma 3 2 3 18 2" xfId="16005"/>
    <cellStyle name="Comma 3 2 3 18 2 2" xfId="28736"/>
    <cellStyle name="Comma 3 2 3 18 2 3" xfId="41337"/>
    <cellStyle name="Comma 3 2 3 18 3" xfId="20275"/>
    <cellStyle name="Comma 3 2 3 18 3 2" xfId="32937"/>
    <cellStyle name="Comma 3 2 3 18 3 3" xfId="45537"/>
    <cellStyle name="Comma 3 2 3 18 4" xfId="24536"/>
    <cellStyle name="Comma 3 2 3 18 5" xfId="37137"/>
    <cellStyle name="Comma 3 2 3 19" xfId="13205"/>
    <cellStyle name="Comma 3 2 3 19 2" xfId="25936"/>
    <cellStyle name="Comma 3 2 3 19 3" xfId="38537"/>
    <cellStyle name="Comma 3 2 3 2" xfId="7027"/>
    <cellStyle name="Comma 3 2 3 2 10" xfId="10270"/>
    <cellStyle name="Comma 3 2 3 2 10 2" xfId="11685"/>
    <cellStyle name="Comma 3 2 3 2 10 2 2" xfId="15885"/>
    <cellStyle name="Comma 3 2 3 2 10 2 2 2" xfId="28616"/>
    <cellStyle name="Comma 3 2 3 2 10 2 2 3" xfId="41217"/>
    <cellStyle name="Comma 3 2 3 2 10 2 3" xfId="20155"/>
    <cellStyle name="Comma 3 2 3 2 10 2 3 2" xfId="32817"/>
    <cellStyle name="Comma 3 2 3 2 10 2 3 3" xfId="45417"/>
    <cellStyle name="Comma 3 2 3 2 10 2 4" xfId="24416"/>
    <cellStyle name="Comma 3 2 3 2 10 2 5" xfId="37017"/>
    <cellStyle name="Comma 3 2 3 2 10 3" xfId="13085"/>
    <cellStyle name="Comma 3 2 3 2 10 3 2" xfId="17285"/>
    <cellStyle name="Comma 3 2 3 2 10 3 2 2" xfId="30016"/>
    <cellStyle name="Comma 3 2 3 2 10 3 2 3" xfId="42617"/>
    <cellStyle name="Comma 3 2 3 2 10 3 3" xfId="21555"/>
    <cellStyle name="Comma 3 2 3 2 10 3 3 2" xfId="34217"/>
    <cellStyle name="Comma 3 2 3 2 10 3 3 3" xfId="46817"/>
    <cellStyle name="Comma 3 2 3 2 10 3 4" xfId="25816"/>
    <cellStyle name="Comma 3 2 3 2 10 3 5" xfId="38417"/>
    <cellStyle name="Comma 3 2 3 2 10 4" xfId="14485"/>
    <cellStyle name="Comma 3 2 3 2 10 4 2" xfId="27216"/>
    <cellStyle name="Comma 3 2 3 2 10 4 3" xfId="39817"/>
    <cellStyle name="Comma 3 2 3 2 10 5" xfId="18755"/>
    <cellStyle name="Comma 3 2 3 2 10 5 2" xfId="31417"/>
    <cellStyle name="Comma 3 2 3 2 10 5 3" xfId="44017"/>
    <cellStyle name="Comma 3 2 3 2 10 6" xfId="23016"/>
    <cellStyle name="Comma 3 2 3 2 10 7" xfId="35617"/>
    <cellStyle name="Comma 3 2 3 2 11" xfId="10411"/>
    <cellStyle name="Comma 3 2 3 2 11 2" xfId="14625"/>
    <cellStyle name="Comma 3 2 3 2 11 2 2" xfId="27356"/>
    <cellStyle name="Comma 3 2 3 2 11 2 3" xfId="39957"/>
    <cellStyle name="Comma 3 2 3 2 11 3" xfId="18895"/>
    <cellStyle name="Comma 3 2 3 2 11 3 2" xfId="31557"/>
    <cellStyle name="Comma 3 2 3 2 11 3 3" xfId="44157"/>
    <cellStyle name="Comma 3 2 3 2 11 4" xfId="23156"/>
    <cellStyle name="Comma 3 2 3 2 11 5" xfId="35757"/>
    <cellStyle name="Comma 3 2 3 2 12" xfId="11825"/>
    <cellStyle name="Comma 3 2 3 2 12 2" xfId="16025"/>
    <cellStyle name="Comma 3 2 3 2 12 2 2" xfId="28756"/>
    <cellStyle name="Comma 3 2 3 2 12 2 3" xfId="41357"/>
    <cellStyle name="Comma 3 2 3 2 12 3" xfId="20295"/>
    <cellStyle name="Comma 3 2 3 2 12 3 2" xfId="32957"/>
    <cellStyle name="Comma 3 2 3 2 12 3 3" xfId="45557"/>
    <cellStyle name="Comma 3 2 3 2 12 4" xfId="24556"/>
    <cellStyle name="Comma 3 2 3 2 12 5" xfId="37157"/>
    <cellStyle name="Comma 3 2 3 2 13" xfId="13225"/>
    <cellStyle name="Comma 3 2 3 2 13 2" xfId="25956"/>
    <cellStyle name="Comma 3 2 3 2 13 3" xfId="38557"/>
    <cellStyle name="Comma 3 2 3 2 14" xfId="17495"/>
    <cellStyle name="Comma 3 2 3 2 14 2" xfId="30157"/>
    <cellStyle name="Comma 3 2 3 2 14 3" xfId="42757"/>
    <cellStyle name="Comma 3 2 3 2 15" xfId="21756"/>
    <cellStyle name="Comma 3 2 3 2 16" xfId="34357"/>
    <cellStyle name="Comma 3 2 3 2 2" xfId="7167"/>
    <cellStyle name="Comma 3 2 3 2 2 2" xfId="10551"/>
    <cellStyle name="Comma 3 2 3 2 2 2 2" xfId="14765"/>
    <cellStyle name="Comma 3 2 3 2 2 2 2 2" xfId="27496"/>
    <cellStyle name="Comma 3 2 3 2 2 2 2 3" xfId="40097"/>
    <cellStyle name="Comma 3 2 3 2 2 2 3" xfId="19035"/>
    <cellStyle name="Comma 3 2 3 2 2 2 3 2" xfId="31697"/>
    <cellStyle name="Comma 3 2 3 2 2 2 3 3" xfId="44297"/>
    <cellStyle name="Comma 3 2 3 2 2 2 4" xfId="23296"/>
    <cellStyle name="Comma 3 2 3 2 2 2 5" xfId="35897"/>
    <cellStyle name="Comma 3 2 3 2 2 3" xfId="11965"/>
    <cellStyle name="Comma 3 2 3 2 2 3 2" xfId="16165"/>
    <cellStyle name="Comma 3 2 3 2 2 3 2 2" xfId="28896"/>
    <cellStyle name="Comma 3 2 3 2 2 3 2 3" xfId="41497"/>
    <cellStyle name="Comma 3 2 3 2 2 3 3" xfId="20435"/>
    <cellStyle name="Comma 3 2 3 2 2 3 3 2" xfId="33097"/>
    <cellStyle name="Comma 3 2 3 2 2 3 3 3" xfId="45697"/>
    <cellStyle name="Comma 3 2 3 2 2 3 4" xfId="24696"/>
    <cellStyle name="Comma 3 2 3 2 2 3 5" xfId="37297"/>
    <cellStyle name="Comma 3 2 3 2 2 4" xfId="13365"/>
    <cellStyle name="Comma 3 2 3 2 2 4 2" xfId="26096"/>
    <cellStyle name="Comma 3 2 3 2 2 4 3" xfId="38697"/>
    <cellStyle name="Comma 3 2 3 2 2 5" xfId="17635"/>
    <cellStyle name="Comma 3 2 3 2 2 5 2" xfId="30297"/>
    <cellStyle name="Comma 3 2 3 2 2 5 3" xfId="42897"/>
    <cellStyle name="Comma 3 2 3 2 2 6" xfId="21896"/>
    <cellStyle name="Comma 3 2 3 2 2 7" xfId="34497"/>
    <cellStyle name="Comma 3 2 3 2 3" xfId="7307"/>
    <cellStyle name="Comma 3 2 3 2 3 2" xfId="10691"/>
    <cellStyle name="Comma 3 2 3 2 3 2 2" xfId="14905"/>
    <cellStyle name="Comma 3 2 3 2 3 2 2 2" xfId="27636"/>
    <cellStyle name="Comma 3 2 3 2 3 2 2 3" xfId="40237"/>
    <cellStyle name="Comma 3 2 3 2 3 2 3" xfId="19175"/>
    <cellStyle name="Comma 3 2 3 2 3 2 3 2" xfId="31837"/>
    <cellStyle name="Comma 3 2 3 2 3 2 3 3" xfId="44437"/>
    <cellStyle name="Comma 3 2 3 2 3 2 4" xfId="23436"/>
    <cellStyle name="Comma 3 2 3 2 3 2 5" xfId="36037"/>
    <cellStyle name="Comma 3 2 3 2 3 3" xfId="12105"/>
    <cellStyle name="Comma 3 2 3 2 3 3 2" xfId="16305"/>
    <cellStyle name="Comma 3 2 3 2 3 3 2 2" xfId="29036"/>
    <cellStyle name="Comma 3 2 3 2 3 3 2 3" xfId="41637"/>
    <cellStyle name="Comma 3 2 3 2 3 3 3" xfId="20575"/>
    <cellStyle name="Comma 3 2 3 2 3 3 3 2" xfId="33237"/>
    <cellStyle name="Comma 3 2 3 2 3 3 3 3" xfId="45837"/>
    <cellStyle name="Comma 3 2 3 2 3 3 4" xfId="24836"/>
    <cellStyle name="Comma 3 2 3 2 3 3 5" xfId="37437"/>
    <cellStyle name="Comma 3 2 3 2 3 4" xfId="13505"/>
    <cellStyle name="Comma 3 2 3 2 3 4 2" xfId="26236"/>
    <cellStyle name="Comma 3 2 3 2 3 4 3" xfId="38837"/>
    <cellStyle name="Comma 3 2 3 2 3 5" xfId="17775"/>
    <cellStyle name="Comma 3 2 3 2 3 5 2" xfId="30437"/>
    <cellStyle name="Comma 3 2 3 2 3 5 3" xfId="43037"/>
    <cellStyle name="Comma 3 2 3 2 3 6" xfId="22036"/>
    <cellStyle name="Comma 3 2 3 2 3 7" xfId="34637"/>
    <cellStyle name="Comma 3 2 3 2 4" xfId="9320"/>
    <cellStyle name="Comma 3 2 3 2 4 2" xfId="10838"/>
    <cellStyle name="Comma 3 2 3 2 4 2 2" xfId="15045"/>
    <cellStyle name="Comma 3 2 3 2 4 2 2 2" xfId="27776"/>
    <cellStyle name="Comma 3 2 3 2 4 2 2 3" xfId="40377"/>
    <cellStyle name="Comma 3 2 3 2 4 2 3" xfId="19315"/>
    <cellStyle name="Comma 3 2 3 2 4 2 3 2" xfId="31977"/>
    <cellStyle name="Comma 3 2 3 2 4 2 3 3" xfId="44577"/>
    <cellStyle name="Comma 3 2 3 2 4 2 4" xfId="23576"/>
    <cellStyle name="Comma 3 2 3 2 4 2 5" xfId="36177"/>
    <cellStyle name="Comma 3 2 3 2 4 3" xfId="12245"/>
    <cellStyle name="Comma 3 2 3 2 4 3 2" xfId="16445"/>
    <cellStyle name="Comma 3 2 3 2 4 3 2 2" xfId="29176"/>
    <cellStyle name="Comma 3 2 3 2 4 3 2 3" xfId="41777"/>
    <cellStyle name="Comma 3 2 3 2 4 3 3" xfId="20715"/>
    <cellStyle name="Comma 3 2 3 2 4 3 3 2" xfId="33377"/>
    <cellStyle name="Comma 3 2 3 2 4 3 3 3" xfId="45977"/>
    <cellStyle name="Comma 3 2 3 2 4 3 4" xfId="24976"/>
    <cellStyle name="Comma 3 2 3 2 4 3 5" xfId="37577"/>
    <cellStyle name="Comma 3 2 3 2 4 4" xfId="13645"/>
    <cellStyle name="Comma 3 2 3 2 4 4 2" xfId="26376"/>
    <cellStyle name="Comma 3 2 3 2 4 4 3" xfId="38977"/>
    <cellStyle name="Comma 3 2 3 2 4 5" xfId="17915"/>
    <cellStyle name="Comma 3 2 3 2 4 5 2" xfId="30577"/>
    <cellStyle name="Comma 3 2 3 2 4 5 3" xfId="43177"/>
    <cellStyle name="Comma 3 2 3 2 4 6" xfId="22176"/>
    <cellStyle name="Comma 3 2 3 2 4 7" xfId="34777"/>
    <cellStyle name="Comma 3 2 3 2 5" xfId="9516"/>
    <cellStyle name="Comma 3 2 3 2 5 2" xfId="10982"/>
    <cellStyle name="Comma 3 2 3 2 5 2 2" xfId="15185"/>
    <cellStyle name="Comma 3 2 3 2 5 2 2 2" xfId="27916"/>
    <cellStyle name="Comma 3 2 3 2 5 2 2 3" xfId="40517"/>
    <cellStyle name="Comma 3 2 3 2 5 2 3" xfId="19455"/>
    <cellStyle name="Comma 3 2 3 2 5 2 3 2" xfId="32117"/>
    <cellStyle name="Comma 3 2 3 2 5 2 3 3" xfId="44717"/>
    <cellStyle name="Comma 3 2 3 2 5 2 4" xfId="23716"/>
    <cellStyle name="Comma 3 2 3 2 5 2 5" xfId="36317"/>
    <cellStyle name="Comma 3 2 3 2 5 3" xfId="12385"/>
    <cellStyle name="Comma 3 2 3 2 5 3 2" xfId="16585"/>
    <cellStyle name="Comma 3 2 3 2 5 3 2 2" xfId="29316"/>
    <cellStyle name="Comma 3 2 3 2 5 3 2 3" xfId="41917"/>
    <cellStyle name="Comma 3 2 3 2 5 3 3" xfId="20855"/>
    <cellStyle name="Comma 3 2 3 2 5 3 3 2" xfId="33517"/>
    <cellStyle name="Comma 3 2 3 2 5 3 3 3" xfId="46117"/>
    <cellStyle name="Comma 3 2 3 2 5 3 4" xfId="25116"/>
    <cellStyle name="Comma 3 2 3 2 5 3 5" xfId="37717"/>
    <cellStyle name="Comma 3 2 3 2 5 4" xfId="13785"/>
    <cellStyle name="Comma 3 2 3 2 5 4 2" xfId="26516"/>
    <cellStyle name="Comma 3 2 3 2 5 4 3" xfId="39117"/>
    <cellStyle name="Comma 3 2 3 2 5 5" xfId="18055"/>
    <cellStyle name="Comma 3 2 3 2 5 5 2" xfId="30717"/>
    <cellStyle name="Comma 3 2 3 2 5 5 3" xfId="43317"/>
    <cellStyle name="Comma 3 2 3 2 5 6" xfId="22316"/>
    <cellStyle name="Comma 3 2 3 2 5 7" xfId="34917"/>
    <cellStyle name="Comma 3 2 3 2 6" xfId="9656"/>
    <cellStyle name="Comma 3 2 3 2 6 2" xfId="11122"/>
    <cellStyle name="Comma 3 2 3 2 6 2 2" xfId="15325"/>
    <cellStyle name="Comma 3 2 3 2 6 2 2 2" xfId="28056"/>
    <cellStyle name="Comma 3 2 3 2 6 2 2 3" xfId="40657"/>
    <cellStyle name="Comma 3 2 3 2 6 2 3" xfId="19595"/>
    <cellStyle name="Comma 3 2 3 2 6 2 3 2" xfId="32257"/>
    <cellStyle name="Comma 3 2 3 2 6 2 3 3" xfId="44857"/>
    <cellStyle name="Comma 3 2 3 2 6 2 4" xfId="23856"/>
    <cellStyle name="Comma 3 2 3 2 6 2 5" xfId="36457"/>
    <cellStyle name="Comma 3 2 3 2 6 3" xfId="12525"/>
    <cellStyle name="Comma 3 2 3 2 6 3 2" xfId="16725"/>
    <cellStyle name="Comma 3 2 3 2 6 3 2 2" xfId="29456"/>
    <cellStyle name="Comma 3 2 3 2 6 3 2 3" xfId="42057"/>
    <cellStyle name="Comma 3 2 3 2 6 3 3" xfId="20995"/>
    <cellStyle name="Comma 3 2 3 2 6 3 3 2" xfId="33657"/>
    <cellStyle name="Comma 3 2 3 2 6 3 3 3" xfId="46257"/>
    <cellStyle name="Comma 3 2 3 2 6 3 4" xfId="25256"/>
    <cellStyle name="Comma 3 2 3 2 6 3 5" xfId="37857"/>
    <cellStyle name="Comma 3 2 3 2 6 4" xfId="13925"/>
    <cellStyle name="Comma 3 2 3 2 6 4 2" xfId="26656"/>
    <cellStyle name="Comma 3 2 3 2 6 4 3" xfId="39257"/>
    <cellStyle name="Comma 3 2 3 2 6 5" xfId="18195"/>
    <cellStyle name="Comma 3 2 3 2 6 5 2" xfId="30857"/>
    <cellStyle name="Comma 3 2 3 2 6 5 3" xfId="43457"/>
    <cellStyle name="Comma 3 2 3 2 6 6" xfId="22456"/>
    <cellStyle name="Comma 3 2 3 2 6 7" xfId="35057"/>
    <cellStyle name="Comma 3 2 3 2 7" xfId="9796"/>
    <cellStyle name="Comma 3 2 3 2 7 2" xfId="11262"/>
    <cellStyle name="Comma 3 2 3 2 7 2 2" xfId="15465"/>
    <cellStyle name="Comma 3 2 3 2 7 2 2 2" xfId="28196"/>
    <cellStyle name="Comma 3 2 3 2 7 2 2 3" xfId="40797"/>
    <cellStyle name="Comma 3 2 3 2 7 2 3" xfId="19735"/>
    <cellStyle name="Comma 3 2 3 2 7 2 3 2" xfId="32397"/>
    <cellStyle name="Comma 3 2 3 2 7 2 3 3" xfId="44997"/>
    <cellStyle name="Comma 3 2 3 2 7 2 4" xfId="23996"/>
    <cellStyle name="Comma 3 2 3 2 7 2 5" xfId="36597"/>
    <cellStyle name="Comma 3 2 3 2 7 3" xfId="12665"/>
    <cellStyle name="Comma 3 2 3 2 7 3 2" xfId="16865"/>
    <cellStyle name="Comma 3 2 3 2 7 3 2 2" xfId="29596"/>
    <cellStyle name="Comma 3 2 3 2 7 3 2 3" xfId="42197"/>
    <cellStyle name="Comma 3 2 3 2 7 3 3" xfId="21135"/>
    <cellStyle name="Comma 3 2 3 2 7 3 3 2" xfId="33797"/>
    <cellStyle name="Comma 3 2 3 2 7 3 3 3" xfId="46397"/>
    <cellStyle name="Comma 3 2 3 2 7 3 4" xfId="25396"/>
    <cellStyle name="Comma 3 2 3 2 7 3 5" xfId="37997"/>
    <cellStyle name="Comma 3 2 3 2 7 4" xfId="14065"/>
    <cellStyle name="Comma 3 2 3 2 7 4 2" xfId="26796"/>
    <cellStyle name="Comma 3 2 3 2 7 4 3" xfId="39397"/>
    <cellStyle name="Comma 3 2 3 2 7 5" xfId="18335"/>
    <cellStyle name="Comma 3 2 3 2 7 5 2" xfId="30997"/>
    <cellStyle name="Comma 3 2 3 2 7 5 3" xfId="43597"/>
    <cellStyle name="Comma 3 2 3 2 7 6" xfId="22596"/>
    <cellStyle name="Comma 3 2 3 2 7 7" xfId="35197"/>
    <cellStyle name="Comma 3 2 3 2 8" xfId="9936"/>
    <cellStyle name="Comma 3 2 3 2 8 2" xfId="11402"/>
    <cellStyle name="Comma 3 2 3 2 8 2 2" xfId="15605"/>
    <cellStyle name="Comma 3 2 3 2 8 2 2 2" xfId="28336"/>
    <cellStyle name="Comma 3 2 3 2 8 2 2 3" xfId="40937"/>
    <cellStyle name="Comma 3 2 3 2 8 2 3" xfId="19875"/>
    <cellStyle name="Comma 3 2 3 2 8 2 3 2" xfId="32537"/>
    <cellStyle name="Comma 3 2 3 2 8 2 3 3" xfId="45137"/>
    <cellStyle name="Comma 3 2 3 2 8 2 4" xfId="24136"/>
    <cellStyle name="Comma 3 2 3 2 8 2 5" xfId="36737"/>
    <cellStyle name="Comma 3 2 3 2 8 3" xfId="12805"/>
    <cellStyle name="Comma 3 2 3 2 8 3 2" xfId="17005"/>
    <cellStyle name="Comma 3 2 3 2 8 3 2 2" xfId="29736"/>
    <cellStyle name="Comma 3 2 3 2 8 3 2 3" xfId="42337"/>
    <cellStyle name="Comma 3 2 3 2 8 3 3" xfId="21275"/>
    <cellStyle name="Comma 3 2 3 2 8 3 3 2" xfId="33937"/>
    <cellStyle name="Comma 3 2 3 2 8 3 3 3" xfId="46537"/>
    <cellStyle name="Comma 3 2 3 2 8 3 4" xfId="25536"/>
    <cellStyle name="Comma 3 2 3 2 8 3 5" xfId="38137"/>
    <cellStyle name="Comma 3 2 3 2 8 4" xfId="14205"/>
    <cellStyle name="Comma 3 2 3 2 8 4 2" xfId="26936"/>
    <cellStyle name="Comma 3 2 3 2 8 4 3" xfId="39537"/>
    <cellStyle name="Comma 3 2 3 2 8 5" xfId="18475"/>
    <cellStyle name="Comma 3 2 3 2 8 5 2" xfId="31137"/>
    <cellStyle name="Comma 3 2 3 2 8 5 3" xfId="43737"/>
    <cellStyle name="Comma 3 2 3 2 8 6" xfId="22736"/>
    <cellStyle name="Comma 3 2 3 2 8 7" xfId="35337"/>
    <cellStyle name="Comma 3 2 3 2 9" xfId="10130"/>
    <cellStyle name="Comma 3 2 3 2 9 2" xfId="11545"/>
    <cellStyle name="Comma 3 2 3 2 9 2 2" xfId="15745"/>
    <cellStyle name="Comma 3 2 3 2 9 2 2 2" xfId="28476"/>
    <cellStyle name="Comma 3 2 3 2 9 2 2 3" xfId="41077"/>
    <cellStyle name="Comma 3 2 3 2 9 2 3" xfId="20015"/>
    <cellStyle name="Comma 3 2 3 2 9 2 3 2" xfId="32677"/>
    <cellStyle name="Comma 3 2 3 2 9 2 3 3" xfId="45277"/>
    <cellStyle name="Comma 3 2 3 2 9 2 4" xfId="24276"/>
    <cellStyle name="Comma 3 2 3 2 9 2 5" xfId="36877"/>
    <cellStyle name="Comma 3 2 3 2 9 3" xfId="12945"/>
    <cellStyle name="Comma 3 2 3 2 9 3 2" xfId="17145"/>
    <cellStyle name="Comma 3 2 3 2 9 3 2 2" xfId="29876"/>
    <cellStyle name="Comma 3 2 3 2 9 3 2 3" xfId="42477"/>
    <cellStyle name="Comma 3 2 3 2 9 3 3" xfId="21415"/>
    <cellStyle name="Comma 3 2 3 2 9 3 3 2" xfId="34077"/>
    <cellStyle name="Comma 3 2 3 2 9 3 3 3" xfId="46677"/>
    <cellStyle name="Comma 3 2 3 2 9 3 4" xfId="25676"/>
    <cellStyle name="Comma 3 2 3 2 9 3 5" xfId="38277"/>
    <cellStyle name="Comma 3 2 3 2 9 4" xfId="14345"/>
    <cellStyle name="Comma 3 2 3 2 9 4 2" xfId="27076"/>
    <cellStyle name="Comma 3 2 3 2 9 4 3" xfId="39677"/>
    <cellStyle name="Comma 3 2 3 2 9 5" xfId="18615"/>
    <cellStyle name="Comma 3 2 3 2 9 5 2" xfId="31277"/>
    <cellStyle name="Comma 3 2 3 2 9 5 3" xfId="43877"/>
    <cellStyle name="Comma 3 2 3 2 9 6" xfId="22876"/>
    <cellStyle name="Comma 3 2 3 2 9 7" xfId="35477"/>
    <cellStyle name="Comma 3 2 3 20" xfId="17475"/>
    <cellStyle name="Comma 3 2 3 20 2" xfId="30137"/>
    <cellStyle name="Comma 3 2 3 20 3" xfId="42737"/>
    <cellStyle name="Comma 3 2 3 21" xfId="21736"/>
    <cellStyle name="Comma 3 2 3 22" xfId="34337"/>
    <cellStyle name="Comma 3 2 3 3" xfId="7047"/>
    <cellStyle name="Comma 3 2 3 3 10" xfId="10290"/>
    <cellStyle name="Comma 3 2 3 3 10 2" xfId="11705"/>
    <cellStyle name="Comma 3 2 3 3 10 2 2" xfId="15905"/>
    <cellStyle name="Comma 3 2 3 3 10 2 2 2" xfId="28636"/>
    <cellStyle name="Comma 3 2 3 3 10 2 2 3" xfId="41237"/>
    <cellStyle name="Comma 3 2 3 3 10 2 3" xfId="20175"/>
    <cellStyle name="Comma 3 2 3 3 10 2 3 2" xfId="32837"/>
    <cellStyle name="Comma 3 2 3 3 10 2 3 3" xfId="45437"/>
    <cellStyle name="Comma 3 2 3 3 10 2 4" xfId="24436"/>
    <cellStyle name="Comma 3 2 3 3 10 2 5" xfId="37037"/>
    <cellStyle name="Comma 3 2 3 3 10 3" xfId="13105"/>
    <cellStyle name="Comma 3 2 3 3 10 3 2" xfId="17305"/>
    <cellStyle name="Comma 3 2 3 3 10 3 2 2" xfId="30036"/>
    <cellStyle name="Comma 3 2 3 3 10 3 2 3" xfId="42637"/>
    <cellStyle name="Comma 3 2 3 3 10 3 3" xfId="21575"/>
    <cellStyle name="Comma 3 2 3 3 10 3 3 2" xfId="34237"/>
    <cellStyle name="Comma 3 2 3 3 10 3 3 3" xfId="46837"/>
    <cellStyle name="Comma 3 2 3 3 10 3 4" xfId="25836"/>
    <cellStyle name="Comma 3 2 3 3 10 3 5" xfId="38437"/>
    <cellStyle name="Comma 3 2 3 3 10 4" xfId="14505"/>
    <cellStyle name="Comma 3 2 3 3 10 4 2" xfId="27236"/>
    <cellStyle name="Comma 3 2 3 3 10 4 3" xfId="39837"/>
    <cellStyle name="Comma 3 2 3 3 10 5" xfId="18775"/>
    <cellStyle name="Comma 3 2 3 3 10 5 2" xfId="31437"/>
    <cellStyle name="Comma 3 2 3 3 10 5 3" xfId="44037"/>
    <cellStyle name="Comma 3 2 3 3 10 6" xfId="23036"/>
    <cellStyle name="Comma 3 2 3 3 10 7" xfId="35637"/>
    <cellStyle name="Comma 3 2 3 3 11" xfId="10431"/>
    <cellStyle name="Comma 3 2 3 3 11 2" xfId="14645"/>
    <cellStyle name="Comma 3 2 3 3 11 2 2" xfId="27376"/>
    <cellStyle name="Comma 3 2 3 3 11 2 3" xfId="39977"/>
    <cellStyle name="Comma 3 2 3 3 11 3" xfId="18915"/>
    <cellStyle name="Comma 3 2 3 3 11 3 2" xfId="31577"/>
    <cellStyle name="Comma 3 2 3 3 11 3 3" xfId="44177"/>
    <cellStyle name="Comma 3 2 3 3 11 4" xfId="23176"/>
    <cellStyle name="Comma 3 2 3 3 11 5" xfId="35777"/>
    <cellStyle name="Comma 3 2 3 3 12" xfId="11845"/>
    <cellStyle name="Comma 3 2 3 3 12 2" xfId="16045"/>
    <cellStyle name="Comma 3 2 3 3 12 2 2" xfId="28776"/>
    <cellStyle name="Comma 3 2 3 3 12 2 3" xfId="41377"/>
    <cellStyle name="Comma 3 2 3 3 12 3" xfId="20315"/>
    <cellStyle name="Comma 3 2 3 3 12 3 2" xfId="32977"/>
    <cellStyle name="Comma 3 2 3 3 12 3 3" xfId="45577"/>
    <cellStyle name="Comma 3 2 3 3 12 4" xfId="24576"/>
    <cellStyle name="Comma 3 2 3 3 12 5" xfId="37177"/>
    <cellStyle name="Comma 3 2 3 3 13" xfId="13245"/>
    <cellStyle name="Comma 3 2 3 3 13 2" xfId="25976"/>
    <cellStyle name="Comma 3 2 3 3 13 3" xfId="38577"/>
    <cellStyle name="Comma 3 2 3 3 14" xfId="17515"/>
    <cellStyle name="Comma 3 2 3 3 14 2" xfId="30177"/>
    <cellStyle name="Comma 3 2 3 3 14 3" xfId="42777"/>
    <cellStyle name="Comma 3 2 3 3 15" xfId="21776"/>
    <cellStyle name="Comma 3 2 3 3 16" xfId="34377"/>
    <cellStyle name="Comma 3 2 3 3 2" xfId="7187"/>
    <cellStyle name="Comma 3 2 3 3 2 2" xfId="10571"/>
    <cellStyle name="Comma 3 2 3 3 2 2 2" xfId="14785"/>
    <cellStyle name="Comma 3 2 3 3 2 2 2 2" xfId="27516"/>
    <cellStyle name="Comma 3 2 3 3 2 2 2 3" xfId="40117"/>
    <cellStyle name="Comma 3 2 3 3 2 2 3" xfId="19055"/>
    <cellStyle name="Comma 3 2 3 3 2 2 3 2" xfId="31717"/>
    <cellStyle name="Comma 3 2 3 3 2 2 3 3" xfId="44317"/>
    <cellStyle name="Comma 3 2 3 3 2 2 4" xfId="23316"/>
    <cellStyle name="Comma 3 2 3 3 2 2 5" xfId="35917"/>
    <cellStyle name="Comma 3 2 3 3 2 3" xfId="11985"/>
    <cellStyle name="Comma 3 2 3 3 2 3 2" xfId="16185"/>
    <cellStyle name="Comma 3 2 3 3 2 3 2 2" xfId="28916"/>
    <cellStyle name="Comma 3 2 3 3 2 3 2 3" xfId="41517"/>
    <cellStyle name="Comma 3 2 3 3 2 3 3" xfId="20455"/>
    <cellStyle name="Comma 3 2 3 3 2 3 3 2" xfId="33117"/>
    <cellStyle name="Comma 3 2 3 3 2 3 3 3" xfId="45717"/>
    <cellStyle name="Comma 3 2 3 3 2 3 4" xfId="24716"/>
    <cellStyle name="Comma 3 2 3 3 2 3 5" xfId="37317"/>
    <cellStyle name="Comma 3 2 3 3 2 4" xfId="13385"/>
    <cellStyle name="Comma 3 2 3 3 2 4 2" xfId="26116"/>
    <cellStyle name="Comma 3 2 3 3 2 4 3" xfId="38717"/>
    <cellStyle name="Comma 3 2 3 3 2 5" xfId="17655"/>
    <cellStyle name="Comma 3 2 3 3 2 5 2" xfId="30317"/>
    <cellStyle name="Comma 3 2 3 3 2 5 3" xfId="42917"/>
    <cellStyle name="Comma 3 2 3 3 2 6" xfId="21916"/>
    <cellStyle name="Comma 3 2 3 3 2 7" xfId="34517"/>
    <cellStyle name="Comma 3 2 3 3 3" xfId="7327"/>
    <cellStyle name="Comma 3 2 3 3 3 2" xfId="10711"/>
    <cellStyle name="Comma 3 2 3 3 3 2 2" xfId="14925"/>
    <cellStyle name="Comma 3 2 3 3 3 2 2 2" xfId="27656"/>
    <cellStyle name="Comma 3 2 3 3 3 2 2 3" xfId="40257"/>
    <cellStyle name="Comma 3 2 3 3 3 2 3" xfId="19195"/>
    <cellStyle name="Comma 3 2 3 3 3 2 3 2" xfId="31857"/>
    <cellStyle name="Comma 3 2 3 3 3 2 3 3" xfId="44457"/>
    <cellStyle name="Comma 3 2 3 3 3 2 4" xfId="23456"/>
    <cellStyle name="Comma 3 2 3 3 3 2 5" xfId="36057"/>
    <cellStyle name="Comma 3 2 3 3 3 3" xfId="12125"/>
    <cellStyle name="Comma 3 2 3 3 3 3 2" xfId="16325"/>
    <cellStyle name="Comma 3 2 3 3 3 3 2 2" xfId="29056"/>
    <cellStyle name="Comma 3 2 3 3 3 3 2 3" xfId="41657"/>
    <cellStyle name="Comma 3 2 3 3 3 3 3" xfId="20595"/>
    <cellStyle name="Comma 3 2 3 3 3 3 3 2" xfId="33257"/>
    <cellStyle name="Comma 3 2 3 3 3 3 3 3" xfId="45857"/>
    <cellStyle name="Comma 3 2 3 3 3 3 4" xfId="24856"/>
    <cellStyle name="Comma 3 2 3 3 3 3 5" xfId="37457"/>
    <cellStyle name="Comma 3 2 3 3 3 4" xfId="13525"/>
    <cellStyle name="Comma 3 2 3 3 3 4 2" xfId="26256"/>
    <cellStyle name="Comma 3 2 3 3 3 4 3" xfId="38857"/>
    <cellStyle name="Comma 3 2 3 3 3 5" xfId="17795"/>
    <cellStyle name="Comma 3 2 3 3 3 5 2" xfId="30457"/>
    <cellStyle name="Comma 3 2 3 3 3 5 3" xfId="43057"/>
    <cellStyle name="Comma 3 2 3 3 3 6" xfId="22056"/>
    <cellStyle name="Comma 3 2 3 3 3 7" xfId="34657"/>
    <cellStyle name="Comma 3 2 3 3 4" xfId="9340"/>
    <cellStyle name="Comma 3 2 3 3 4 2" xfId="10858"/>
    <cellStyle name="Comma 3 2 3 3 4 2 2" xfId="15065"/>
    <cellStyle name="Comma 3 2 3 3 4 2 2 2" xfId="27796"/>
    <cellStyle name="Comma 3 2 3 3 4 2 2 3" xfId="40397"/>
    <cellStyle name="Comma 3 2 3 3 4 2 3" xfId="19335"/>
    <cellStyle name="Comma 3 2 3 3 4 2 3 2" xfId="31997"/>
    <cellStyle name="Comma 3 2 3 3 4 2 3 3" xfId="44597"/>
    <cellStyle name="Comma 3 2 3 3 4 2 4" xfId="23596"/>
    <cellStyle name="Comma 3 2 3 3 4 2 5" xfId="36197"/>
    <cellStyle name="Comma 3 2 3 3 4 3" xfId="12265"/>
    <cellStyle name="Comma 3 2 3 3 4 3 2" xfId="16465"/>
    <cellStyle name="Comma 3 2 3 3 4 3 2 2" xfId="29196"/>
    <cellStyle name="Comma 3 2 3 3 4 3 2 3" xfId="41797"/>
    <cellStyle name="Comma 3 2 3 3 4 3 3" xfId="20735"/>
    <cellStyle name="Comma 3 2 3 3 4 3 3 2" xfId="33397"/>
    <cellStyle name="Comma 3 2 3 3 4 3 3 3" xfId="45997"/>
    <cellStyle name="Comma 3 2 3 3 4 3 4" xfId="24996"/>
    <cellStyle name="Comma 3 2 3 3 4 3 5" xfId="37597"/>
    <cellStyle name="Comma 3 2 3 3 4 4" xfId="13665"/>
    <cellStyle name="Comma 3 2 3 3 4 4 2" xfId="26396"/>
    <cellStyle name="Comma 3 2 3 3 4 4 3" xfId="38997"/>
    <cellStyle name="Comma 3 2 3 3 4 5" xfId="17935"/>
    <cellStyle name="Comma 3 2 3 3 4 5 2" xfId="30597"/>
    <cellStyle name="Comma 3 2 3 3 4 5 3" xfId="43197"/>
    <cellStyle name="Comma 3 2 3 3 4 6" xfId="22196"/>
    <cellStyle name="Comma 3 2 3 3 4 7" xfId="34797"/>
    <cellStyle name="Comma 3 2 3 3 5" xfId="9536"/>
    <cellStyle name="Comma 3 2 3 3 5 2" xfId="11002"/>
    <cellStyle name="Comma 3 2 3 3 5 2 2" xfId="15205"/>
    <cellStyle name="Comma 3 2 3 3 5 2 2 2" xfId="27936"/>
    <cellStyle name="Comma 3 2 3 3 5 2 2 3" xfId="40537"/>
    <cellStyle name="Comma 3 2 3 3 5 2 3" xfId="19475"/>
    <cellStyle name="Comma 3 2 3 3 5 2 3 2" xfId="32137"/>
    <cellStyle name="Comma 3 2 3 3 5 2 3 3" xfId="44737"/>
    <cellStyle name="Comma 3 2 3 3 5 2 4" xfId="23736"/>
    <cellStyle name="Comma 3 2 3 3 5 2 5" xfId="36337"/>
    <cellStyle name="Comma 3 2 3 3 5 3" xfId="12405"/>
    <cellStyle name="Comma 3 2 3 3 5 3 2" xfId="16605"/>
    <cellStyle name="Comma 3 2 3 3 5 3 2 2" xfId="29336"/>
    <cellStyle name="Comma 3 2 3 3 5 3 2 3" xfId="41937"/>
    <cellStyle name="Comma 3 2 3 3 5 3 3" xfId="20875"/>
    <cellStyle name="Comma 3 2 3 3 5 3 3 2" xfId="33537"/>
    <cellStyle name="Comma 3 2 3 3 5 3 3 3" xfId="46137"/>
    <cellStyle name="Comma 3 2 3 3 5 3 4" xfId="25136"/>
    <cellStyle name="Comma 3 2 3 3 5 3 5" xfId="37737"/>
    <cellStyle name="Comma 3 2 3 3 5 4" xfId="13805"/>
    <cellStyle name="Comma 3 2 3 3 5 4 2" xfId="26536"/>
    <cellStyle name="Comma 3 2 3 3 5 4 3" xfId="39137"/>
    <cellStyle name="Comma 3 2 3 3 5 5" xfId="18075"/>
    <cellStyle name="Comma 3 2 3 3 5 5 2" xfId="30737"/>
    <cellStyle name="Comma 3 2 3 3 5 5 3" xfId="43337"/>
    <cellStyle name="Comma 3 2 3 3 5 6" xfId="22336"/>
    <cellStyle name="Comma 3 2 3 3 5 7" xfId="34937"/>
    <cellStyle name="Comma 3 2 3 3 6" xfId="9676"/>
    <cellStyle name="Comma 3 2 3 3 6 2" xfId="11142"/>
    <cellStyle name="Comma 3 2 3 3 6 2 2" xfId="15345"/>
    <cellStyle name="Comma 3 2 3 3 6 2 2 2" xfId="28076"/>
    <cellStyle name="Comma 3 2 3 3 6 2 2 3" xfId="40677"/>
    <cellStyle name="Comma 3 2 3 3 6 2 3" xfId="19615"/>
    <cellStyle name="Comma 3 2 3 3 6 2 3 2" xfId="32277"/>
    <cellStyle name="Comma 3 2 3 3 6 2 3 3" xfId="44877"/>
    <cellStyle name="Comma 3 2 3 3 6 2 4" xfId="23876"/>
    <cellStyle name="Comma 3 2 3 3 6 2 5" xfId="36477"/>
    <cellStyle name="Comma 3 2 3 3 6 3" xfId="12545"/>
    <cellStyle name="Comma 3 2 3 3 6 3 2" xfId="16745"/>
    <cellStyle name="Comma 3 2 3 3 6 3 2 2" xfId="29476"/>
    <cellStyle name="Comma 3 2 3 3 6 3 2 3" xfId="42077"/>
    <cellStyle name="Comma 3 2 3 3 6 3 3" xfId="21015"/>
    <cellStyle name="Comma 3 2 3 3 6 3 3 2" xfId="33677"/>
    <cellStyle name="Comma 3 2 3 3 6 3 3 3" xfId="46277"/>
    <cellStyle name="Comma 3 2 3 3 6 3 4" xfId="25276"/>
    <cellStyle name="Comma 3 2 3 3 6 3 5" xfId="37877"/>
    <cellStyle name="Comma 3 2 3 3 6 4" xfId="13945"/>
    <cellStyle name="Comma 3 2 3 3 6 4 2" xfId="26676"/>
    <cellStyle name="Comma 3 2 3 3 6 4 3" xfId="39277"/>
    <cellStyle name="Comma 3 2 3 3 6 5" xfId="18215"/>
    <cellStyle name="Comma 3 2 3 3 6 5 2" xfId="30877"/>
    <cellStyle name="Comma 3 2 3 3 6 5 3" xfId="43477"/>
    <cellStyle name="Comma 3 2 3 3 6 6" xfId="22476"/>
    <cellStyle name="Comma 3 2 3 3 6 7" xfId="35077"/>
    <cellStyle name="Comma 3 2 3 3 7" xfId="9816"/>
    <cellStyle name="Comma 3 2 3 3 7 2" xfId="11282"/>
    <cellStyle name="Comma 3 2 3 3 7 2 2" xfId="15485"/>
    <cellStyle name="Comma 3 2 3 3 7 2 2 2" xfId="28216"/>
    <cellStyle name="Comma 3 2 3 3 7 2 2 3" xfId="40817"/>
    <cellStyle name="Comma 3 2 3 3 7 2 3" xfId="19755"/>
    <cellStyle name="Comma 3 2 3 3 7 2 3 2" xfId="32417"/>
    <cellStyle name="Comma 3 2 3 3 7 2 3 3" xfId="45017"/>
    <cellStyle name="Comma 3 2 3 3 7 2 4" xfId="24016"/>
    <cellStyle name="Comma 3 2 3 3 7 2 5" xfId="36617"/>
    <cellStyle name="Comma 3 2 3 3 7 3" xfId="12685"/>
    <cellStyle name="Comma 3 2 3 3 7 3 2" xfId="16885"/>
    <cellStyle name="Comma 3 2 3 3 7 3 2 2" xfId="29616"/>
    <cellStyle name="Comma 3 2 3 3 7 3 2 3" xfId="42217"/>
    <cellStyle name="Comma 3 2 3 3 7 3 3" xfId="21155"/>
    <cellStyle name="Comma 3 2 3 3 7 3 3 2" xfId="33817"/>
    <cellStyle name="Comma 3 2 3 3 7 3 3 3" xfId="46417"/>
    <cellStyle name="Comma 3 2 3 3 7 3 4" xfId="25416"/>
    <cellStyle name="Comma 3 2 3 3 7 3 5" xfId="38017"/>
    <cellStyle name="Comma 3 2 3 3 7 4" xfId="14085"/>
    <cellStyle name="Comma 3 2 3 3 7 4 2" xfId="26816"/>
    <cellStyle name="Comma 3 2 3 3 7 4 3" xfId="39417"/>
    <cellStyle name="Comma 3 2 3 3 7 5" xfId="18355"/>
    <cellStyle name="Comma 3 2 3 3 7 5 2" xfId="31017"/>
    <cellStyle name="Comma 3 2 3 3 7 5 3" xfId="43617"/>
    <cellStyle name="Comma 3 2 3 3 7 6" xfId="22616"/>
    <cellStyle name="Comma 3 2 3 3 7 7" xfId="35217"/>
    <cellStyle name="Comma 3 2 3 3 8" xfId="9956"/>
    <cellStyle name="Comma 3 2 3 3 8 2" xfId="11422"/>
    <cellStyle name="Comma 3 2 3 3 8 2 2" xfId="15625"/>
    <cellStyle name="Comma 3 2 3 3 8 2 2 2" xfId="28356"/>
    <cellStyle name="Comma 3 2 3 3 8 2 2 3" xfId="40957"/>
    <cellStyle name="Comma 3 2 3 3 8 2 3" xfId="19895"/>
    <cellStyle name="Comma 3 2 3 3 8 2 3 2" xfId="32557"/>
    <cellStyle name="Comma 3 2 3 3 8 2 3 3" xfId="45157"/>
    <cellStyle name="Comma 3 2 3 3 8 2 4" xfId="24156"/>
    <cellStyle name="Comma 3 2 3 3 8 2 5" xfId="36757"/>
    <cellStyle name="Comma 3 2 3 3 8 3" xfId="12825"/>
    <cellStyle name="Comma 3 2 3 3 8 3 2" xfId="17025"/>
    <cellStyle name="Comma 3 2 3 3 8 3 2 2" xfId="29756"/>
    <cellStyle name="Comma 3 2 3 3 8 3 2 3" xfId="42357"/>
    <cellStyle name="Comma 3 2 3 3 8 3 3" xfId="21295"/>
    <cellStyle name="Comma 3 2 3 3 8 3 3 2" xfId="33957"/>
    <cellStyle name="Comma 3 2 3 3 8 3 3 3" xfId="46557"/>
    <cellStyle name="Comma 3 2 3 3 8 3 4" xfId="25556"/>
    <cellStyle name="Comma 3 2 3 3 8 3 5" xfId="38157"/>
    <cellStyle name="Comma 3 2 3 3 8 4" xfId="14225"/>
    <cellStyle name="Comma 3 2 3 3 8 4 2" xfId="26956"/>
    <cellStyle name="Comma 3 2 3 3 8 4 3" xfId="39557"/>
    <cellStyle name="Comma 3 2 3 3 8 5" xfId="18495"/>
    <cellStyle name="Comma 3 2 3 3 8 5 2" xfId="31157"/>
    <cellStyle name="Comma 3 2 3 3 8 5 3" xfId="43757"/>
    <cellStyle name="Comma 3 2 3 3 8 6" xfId="22756"/>
    <cellStyle name="Comma 3 2 3 3 8 7" xfId="35357"/>
    <cellStyle name="Comma 3 2 3 3 9" xfId="10150"/>
    <cellStyle name="Comma 3 2 3 3 9 2" xfId="11565"/>
    <cellStyle name="Comma 3 2 3 3 9 2 2" xfId="15765"/>
    <cellStyle name="Comma 3 2 3 3 9 2 2 2" xfId="28496"/>
    <cellStyle name="Comma 3 2 3 3 9 2 2 3" xfId="41097"/>
    <cellStyle name="Comma 3 2 3 3 9 2 3" xfId="20035"/>
    <cellStyle name="Comma 3 2 3 3 9 2 3 2" xfId="32697"/>
    <cellStyle name="Comma 3 2 3 3 9 2 3 3" xfId="45297"/>
    <cellStyle name="Comma 3 2 3 3 9 2 4" xfId="24296"/>
    <cellStyle name="Comma 3 2 3 3 9 2 5" xfId="36897"/>
    <cellStyle name="Comma 3 2 3 3 9 3" xfId="12965"/>
    <cellStyle name="Comma 3 2 3 3 9 3 2" xfId="17165"/>
    <cellStyle name="Comma 3 2 3 3 9 3 2 2" xfId="29896"/>
    <cellStyle name="Comma 3 2 3 3 9 3 2 3" xfId="42497"/>
    <cellStyle name="Comma 3 2 3 3 9 3 3" xfId="21435"/>
    <cellStyle name="Comma 3 2 3 3 9 3 3 2" xfId="34097"/>
    <cellStyle name="Comma 3 2 3 3 9 3 3 3" xfId="46697"/>
    <cellStyle name="Comma 3 2 3 3 9 3 4" xfId="25696"/>
    <cellStyle name="Comma 3 2 3 3 9 3 5" xfId="38297"/>
    <cellStyle name="Comma 3 2 3 3 9 4" xfId="14365"/>
    <cellStyle name="Comma 3 2 3 3 9 4 2" xfId="27096"/>
    <cellStyle name="Comma 3 2 3 3 9 4 3" xfId="39697"/>
    <cellStyle name="Comma 3 2 3 3 9 5" xfId="18635"/>
    <cellStyle name="Comma 3 2 3 3 9 5 2" xfId="31297"/>
    <cellStyle name="Comma 3 2 3 3 9 5 3" xfId="43897"/>
    <cellStyle name="Comma 3 2 3 3 9 6" xfId="22896"/>
    <cellStyle name="Comma 3 2 3 3 9 7" xfId="35497"/>
    <cellStyle name="Comma 3 2 3 4" xfId="7067"/>
    <cellStyle name="Comma 3 2 3 4 10" xfId="10310"/>
    <cellStyle name="Comma 3 2 3 4 10 2" xfId="11725"/>
    <cellStyle name="Comma 3 2 3 4 10 2 2" xfId="15925"/>
    <cellStyle name="Comma 3 2 3 4 10 2 2 2" xfId="28656"/>
    <cellStyle name="Comma 3 2 3 4 10 2 2 3" xfId="41257"/>
    <cellStyle name="Comma 3 2 3 4 10 2 3" xfId="20195"/>
    <cellStyle name="Comma 3 2 3 4 10 2 3 2" xfId="32857"/>
    <cellStyle name="Comma 3 2 3 4 10 2 3 3" xfId="45457"/>
    <cellStyle name="Comma 3 2 3 4 10 2 4" xfId="24456"/>
    <cellStyle name="Comma 3 2 3 4 10 2 5" xfId="37057"/>
    <cellStyle name="Comma 3 2 3 4 10 3" xfId="13125"/>
    <cellStyle name="Comma 3 2 3 4 10 3 2" xfId="17325"/>
    <cellStyle name="Comma 3 2 3 4 10 3 2 2" xfId="30056"/>
    <cellStyle name="Comma 3 2 3 4 10 3 2 3" xfId="42657"/>
    <cellStyle name="Comma 3 2 3 4 10 3 3" xfId="21595"/>
    <cellStyle name="Comma 3 2 3 4 10 3 3 2" xfId="34257"/>
    <cellStyle name="Comma 3 2 3 4 10 3 3 3" xfId="46857"/>
    <cellStyle name="Comma 3 2 3 4 10 3 4" xfId="25856"/>
    <cellStyle name="Comma 3 2 3 4 10 3 5" xfId="38457"/>
    <cellStyle name="Comma 3 2 3 4 10 4" xfId="14525"/>
    <cellStyle name="Comma 3 2 3 4 10 4 2" xfId="27256"/>
    <cellStyle name="Comma 3 2 3 4 10 4 3" xfId="39857"/>
    <cellStyle name="Comma 3 2 3 4 10 5" xfId="18795"/>
    <cellStyle name="Comma 3 2 3 4 10 5 2" xfId="31457"/>
    <cellStyle name="Comma 3 2 3 4 10 5 3" xfId="44057"/>
    <cellStyle name="Comma 3 2 3 4 10 6" xfId="23056"/>
    <cellStyle name="Comma 3 2 3 4 10 7" xfId="35657"/>
    <cellStyle name="Comma 3 2 3 4 11" xfId="10451"/>
    <cellStyle name="Comma 3 2 3 4 11 2" xfId="14665"/>
    <cellStyle name="Comma 3 2 3 4 11 2 2" xfId="27396"/>
    <cellStyle name="Comma 3 2 3 4 11 2 3" xfId="39997"/>
    <cellStyle name="Comma 3 2 3 4 11 3" xfId="18935"/>
    <cellStyle name="Comma 3 2 3 4 11 3 2" xfId="31597"/>
    <cellStyle name="Comma 3 2 3 4 11 3 3" xfId="44197"/>
    <cellStyle name="Comma 3 2 3 4 11 4" xfId="23196"/>
    <cellStyle name="Comma 3 2 3 4 11 5" xfId="35797"/>
    <cellStyle name="Comma 3 2 3 4 12" xfId="11865"/>
    <cellStyle name="Comma 3 2 3 4 12 2" xfId="16065"/>
    <cellStyle name="Comma 3 2 3 4 12 2 2" xfId="28796"/>
    <cellStyle name="Comma 3 2 3 4 12 2 3" xfId="41397"/>
    <cellStyle name="Comma 3 2 3 4 12 3" xfId="20335"/>
    <cellStyle name="Comma 3 2 3 4 12 3 2" xfId="32997"/>
    <cellStyle name="Comma 3 2 3 4 12 3 3" xfId="45597"/>
    <cellStyle name="Comma 3 2 3 4 12 4" xfId="24596"/>
    <cellStyle name="Comma 3 2 3 4 12 5" xfId="37197"/>
    <cellStyle name="Comma 3 2 3 4 13" xfId="13265"/>
    <cellStyle name="Comma 3 2 3 4 13 2" xfId="25996"/>
    <cellStyle name="Comma 3 2 3 4 13 3" xfId="38597"/>
    <cellStyle name="Comma 3 2 3 4 14" xfId="17535"/>
    <cellStyle name="Comma 3 2 3 4 14 2" xfId="30197"/>
    <cellStyle name="Comma 3 2 3 4 14 3" xfId="42797"/>
    <cellStyle name="Comma 3 2 3 4 15" xfId="21796"/>
    <cellStyle name="Comma 3 2 3 4 16" xfId="34397"/>
    <cellStyle name="Comma 3 2 3 4 2" xfId="7207"/>
    <cellStyle name="Comma 3 2 3 4 2 2" xfId="10591"/>
    <cellStyle name="Comma 3 2 3 4 2 2 2" xfId="14805"/>
    <cellStyle name="Comma 3 2 3 4 2 2 2 2" xfId="27536"/>
    <cellStyle name="Comma 3 2 3 4 2 2 2 3" xfId="40137"/>
    <cellStyle name="Comma 3 2 3 4 2 2 3" xfId="19075"/>
    <cellStyle name="Comma 3 2 3 4 2 2 3 2" xfId="31737"/>
    <cellStyle name="Comma 3 2 3 4 2 2 3 3" xfId="44337"/>
    <cellStyle name="Comma 3 2 3 4 2 2 4" xfId="23336"/>
    <cellStyle name="Comma 3 2 3 4 2 2 5" xfId="35937"/>
    <cellStyle name="Comma 3 2 3 4 2 3" xfId="12005"/>
    <cellStyle name="Comma 3 2 3 4 2 3 2" xfId="16205"/>
    <cellStyle name="Comma 3 2 3 4 2 3 2 2" xfId="28936"/>
    <cellStyle name="Comma 3 2 3 4 2 3 2 3" xfId="41537"/>
    <cellStyle name="Comma 3 2 3 4 2 3 3" xfId="20475"/>
    <cellStyle name="Comma 3 2 3 4 2 3 3 2" xfId="33137"/>
    <cellStyle name="Comma 3 2 3 4 2 3 3 3" xfId="45737"/>
    <cellStyle name="Comma 3 2 3 4 2 3 4" xfId="24736"/>
    <cellStyle name="Comma 3 2 3 4 2 3 5" xfId="37337"/>
    <cellStyle name="Comma 3 2 3 4 2 4" xfId="13405"/>
    <cellStyle name="Comma 3 2 3 4 2 4 2" xfId="26136"/>
    <cellStyle name="Comma 3 2 3 4 2 4 3" xfId="38737"/>
    <cellStyle name="Comma 3 2 3 4 2 5" xfId="17675"/>
    <cellStyle name="Comma 3 2 3 4 2 5 2" xfId="30337"/>
    <cellStyle name="Comma 3 2 3 4 2 5 3" xfId="42937"/>
    <cellStyle name="Comma 3 2 3 4 2 6" xfId="21936"/>
    <cellStyle name="Comma 3 2 3 4 2 7" xfId="34537"/>
    <cellStyle name="Comma 3 2 3 4 3" xfId="7347"/>
    <cellStyle name="Comma 3 2 3 4 3 2" xfId="10731"/>
    <cellStyle name="Comma 3 2 3 4 3 2 2" xfId="14945"/>
    <cellStyle name="Comma 3 2 3 4 3 2 2 2" xfId="27676"/>
    <cellStyle name="Comma 3 2 3 4 3 2 2 3" xfId="40277"/>
    <cellStyle name="Comma 3 2 3 4 3 2 3" xfId="19215"/>
    <cellStyle name="Comma 3 2 3 4 3 2 3 2" xfId="31877"/>
    <cellStyle name="Comma 3 2 3 4 3 2 3 3" xfId="44477"/>
    <cellStyle name="Comma 3 2 3 4 3 2 4" xfId="23476"/>
    <cellStyle name="Comma 3 2 3 4 3 2 5" xfId="36077"/>
    <cellStyle name="Comma 3 2 3 4 3 3" xfId="12145"/>
    <cellStyle name="Comma 3 2 3 4 3 3 2" xfId="16345"/>
    <cellStyle name="Comma 3 2 3 4 3 3 2 2" xfId="29076"/>
    <cellStyle name="Comma 3 2 3 4 3 3 2 3" xfId="41677"/>
    <cellStyle name="Comma 3 2 3 4 3 3 3" xfId="20615"/>
    <cellStyle name="Comma 3 2 3 4 3 3 3 2" xfId="33277"/>
    <cellStyle name="Comma 3 2 3 4 3 3 3 3" xfId="45877"/>
    <cellStyle name="Comma 3 2 3 4 3 3 4" xfId="24876"/>
    <cellStyle name="Comma 3 2 3 4 3 3 5" xfId="37477"/>
    <cellStyle name="Comma 3 2 3 4 3 4" xfId="13545"/>
    <cellStyle name="Comma 3 2 3 4 3 4 2" xfId="26276"/>
    <cellStyle name="Comma 3 2 3 4 3 4 3" xfId="38877"/>
    <cellStyle name="Comma 3 2 3 4 3 5" xfId="17815"/>
    <cellStyle name="Comma 3 2 3 4 3 5 2" xfId="30477"/>
    <cellStyle name="Comma 3 2 3 4 3 5 3" xfId="43077"/>
    <cellStyle name="Comma 3 2 3 4 3 6" xfId="22076"/>
    <cellStyle name="Comma 3 2 3 4 3 7" xfId="34677"/>
    <cellStyle name="Comma 3 2 3 4 4" xfId="9360"/>
    <cellStyle name="Comma 3 2 3 4 4 2" xfId="10878"/>
    <cellStyle name="Comma 3 2 3 4 4 2 2" xfId="15085"/>
    <cellStyle name="Comma 3 2 3 4 4 2 2 2" xfId="27816"/>
    <cellStyle name="Comma 3 2 3 4 4 2 2 3" xfId="40417"/>
    <cellStyle name="Comma 3 2 3 4 4 2 3" xfId="19355"/>
    <cellStyle name="Comma 3 2 3 4 4 2 3 2" xfId="32017"/>
    <cellStyle name="Comma 3 2 3 4 4 2 3 3" xfId="44617"/>
    <cellStyle name="Comma 3 2 3 4 4 2 4" xfId="23616"/>
    <cellStyle name="Comma 3 2 3 4 4 2 5" xfId="36217"/>
    <cellStyle name="Comma 3 2 3 4 4 3" xfId="12285"/>
    <cellStyle name="Comma 3 2 3 4 4 3 2" xfId="16485"/>
    <cellStyle name="Comma 3 2 3 4 4 3 2 2" xfId="29216"/>
    <cellStyle name="Comma 3 2 3 4 4 3 2 3" xfId="41817"/>
    <cellStyle name="Comma 3 2 3 4 4 3 3" xfId="20755"/>
    <cellStyle name="Comma 3 2 3 4 4 3 3 2" xfId="33417"/>
    <cellStyle name="Comma 3 2 3 4 4 3 3 3" xfId="46017"/>
    <cellStyle name="Comma 3 2 3 4 4 3 4" xfId="25016"/>
    <cellStyle name="Comma 3 2 3 4 4 3 5" xfId="37617"/>
    <cellStyle name="Comma 3 2 3 4 4 4" xfId="13685"/>
    <cellStyle name="Comma 3 2 3 4 4 4 2" xfId="26416"/>
    <cellStyle name="Comma 3 2 3 4 4 4 3" xfId="39017"/>
    <cellStyle name="Comma 3 2 3 4 4 5" xfId="17955"/>
    <cellStyle name="Comma 3 2 3 4 4 5 2" xfId="30617"/>
    <cellStyle name="Comma 3 2 3 4 4 5 3" xfId="43217"/>
    <cellStyle name="Comma 3 2 3 4 4 6" xfId="22216"/>
    <cellStyle name="Comma 3 2 3 4 4 7" xfId="34817"/>
    <cellStyle name="Comma 3 2 3 4 5" xfId="9556"/>
    <cellStyle name="Comma 3 2 3 4 5 2" xfId="11022"/>
    <cellStyle name="Comma 3 2 3 4 5 2 2" xfId="15225"/>
    <cellStyle name="Comma 3 2 3 4 5 2 2 2" xfId="27956"/>
    <cellStyle name="Comma 3 2 3 4 5 2 2 3" xfId="40557"/>
    <cellStyle name="Comma 3 2 3 4 5 2 3" xfId="19495"/>
    <cellStyle name="Comma 3 2 3 4 5 2 3 2" xfId="32157"/>
    <cellStyle name="Comma 3 2 3 4 5 2 3 3" xfId="44757"/>
    <cellStyle name="Comma 3 2 3 4 5 2 4" xfId="23756"/>
    <cellStyle name="Comma 3 2 3 4 5 2 5" xfId="36357"/>
    <cellStyle name="Comma 3 2 3 4 5 3" xfId="12425"/>
    <cellStyle name="Comma 3 2 3 4 5 3 2" xfId="16625"/>
    <cellStyle name="Comma 3 2 3 4 5 3 2 2" xfId="29356"/>
    <cellStyle name="Comma 3 2 3 4 5 3 2 3" xfId="41957"/>
    <cellStyle name="Comma 3 2 3 4 5 3 3" xfId="20895"/>
    <cellStyle name="Comma 3 2 3 4 5 3 3 2" xfId="33557"/>
    <cellStyle name="Comma 3 2 3 4 5 3 3 3" xfId="46157"/>
    <cellStyle name="Comma 3 2 3 4 5 3 4" xfId="25156"/>
    <cellStyle name="Comma 3 2 3 4 5 3 5" xfId="37757"/>
    <cellStyle name="Comma 3 2 3 4 5 4" xfId="13825"/>
    <cellStyle name="Comma 3 2 3 4 5 4 2" xfId="26556"/>
    <cellStyle name="Comma 3 2 3 4 5 4 3" xfId="39157"/>
    <cellStyle name="Comma 3 2 3 4 5 5" xfId="18095"/>
    <cellStyle name="Comma 3 2 3 4 5 5 2" xfId="30757"/>
    <cellStyle name="Comma 3 2 3 4 5 5 3" xfId="43357"/>
    <cellStyle name="Comma 3 2 3 4 5 6" xfId="22356"/>
    <cellStyle name="Comma 3 2 3 4 5 7" xfId="34957"/>
    <cellStyle name="Comma 3 2 3 4 6" xfId="9696"/>
    <cellStyle name="Comma 3 2 3 4 6 2" xfId="11162"/>
    <cellStyle name="Comma 3 2 3 4 6 2 2" xfId="15365"/>
    <cellStyle name="Comma 3 2 3 4 6 2 2 2" xfId="28096"/>
    <cellStyle name="Comma 3 2 3 4 6 2 2 3" xfId="40697"/>
    <cellStyle name="Comma 3 2 3 4 6 2 3" xfId="19635"/>
    <cellStyle name="Comma 3 2 3 4 6 2 3 2" xfId="32297"/>
    <cellStyle name="Comma 3 2 3 4 6 2 3 3" xfId="44897"/>
    <cellStyle name="Comma 3 2 3 4 6 2 4" xfId="23896"/>
    <cellStyle name="Comma 3 2 3 4 6 2 5" xfId="36497"/>
    <cellStyle name="Comma 3 2 3 4 6 3" xfId="12565"/>
    <cellStyle name="Comma 3 2 3 4 6 3 2" xfId="16765"/>
    <cellStyle name="Comma 3 2 3 4 6 3 2 2" xfId="29496"/>
    <cellStyle name="Comma 3 2 3 4 6 3 2 3" xfId="42097"/>
    <cellStyle name="Comma 3 2 3 4 6 3 3" xfId="21035"/>
    <cellStyle name="Comma 3 2 3 4 6 3 3 2" xfId="33697"/>
    <cellStyle name="Comma 3 2 3 4 6 3 3 3" xfId="46297"/>
    <cellStyle name="Comma 3 2 3 4 6 3 4" xfId="25296"/>
    <cellStyle name="Comma 3 2 3 4 6 3 5" xfId="37897"/>
    <cellStyle name="Comma 3 2 3 4 6 4" xfId="13965"/>
    <cellStyle name="Comma 3 2 3 4 6 4 2" xfId="26696"/>
    <cellStyle name="Comma 3 2 3 4 6 4 3" xfId="39297"/>
    <cellStyle name="Comma 3 2 3 4 6 5" xfId="18235"/>
    <cellStyle name="Comma 3 2 3 4 6 5 2" xfId="30897"/>
    <cellStyle name="Comma 3 2 3 4 6 5 3" xfId="43497"/>
    <cellStyle name="Comma 3 2 3 4 6 6" xfId="22496"/>
    <cellStyle name="Comma 3 2 3 4 6 7" xfId="35097"/>
    <cellStyle name="Comma 3 2 3 4 7" xfId="9836"/>
    <cellStyle name="Comma 3 2 3 4 7 2" xfId="11302"/>
    <cellStyle name="Comma 3 2 3 4 7 2 2" xfId="15505"/>
    <cellStyle name="Comma 3 2 3 4 7 2 2 2" xfId="28236"/>
    <cellStyle name="Comma 3 2 3 4 7 2 2 3" xfId="40837"/>
    <cellStyle name="Comma 3 2 3 4 7 2 3" xfId="19775"/>
    <cellStyle name="Comma 3 2 3 4 7 2 3 2" xfId="32437"/>
    <cellStyle name="Comma 3 2 3 4 7 2 3 3" xfId="45037"/>
    <cellStyle name="Comma 3 2 3 4 7 2 4" xfId="24036"/>
    <cellStyle name="Comma 3 2 3 4 7 2 5" xfId="36637"/>
    <cellStyle name="Comma 3 2 3 4 7 3" xfId="12705"/>
    <cellStyle name="Comma 3 2 3 4 7 3 2" xfId="16905"/>
    <cellStyle name="Comma 3 2 3 4 7 3 2 2" xfId="29636"/>
    <cellStyle name="Comma 3 2 3 4 7 3 2 3" xfId="42237"/>
    <cellStyle name="Comma 3 2 3 4 7 3 3" xfId="21175"/>
    <cellStyle name="Comma 3 2 3 4 7 3 3 2" xfId="33837"/>
    <cellStyle name="Comma 3 2 3 4 7 3 3 3" xfId="46437"/>
    <cellStyle name="Comma 3 2 3 4 7 3 4" xfId="25436"/>
    <cellStyle name="Comma 3 2 3 4 7 3 5" xfId="38037"/>
    <cellStyle name="Comma 3 2 3 4 7 4" xfId="14105"/>
    <cellStyle name="Comma 3 2 3 4 7 4 2" xfId="26836"/>
    <cellStyle name="Comma 3 2 3 4 7 4 3" xfId="39437"/>
    <cellStyle name="Comma 3 2 3 4 7 5" xfId="18375"/>
    <cellStyle name="Comma 3 2 3 4 7 5 2" xfId="31037"/>
    <cellStyle name="Comma 3 2 3 4 7 5 3" xfId="43637"/>
    <cellStyle name="Comma 3 2 3 4 7 6" xfId="22636"/>
    <cellStyle name="Comma 3 2 3 4 7 7" xfId="35237"/>
    <cellStyle name="Comma 3 2 3 4 8" xfId="9976"/>
    <cellStyle name="Comma 3 2 3 4 8 2" xfId="11442"/>
    <cellStyle name="Comma 3 2 3 4 8 2 2" xfId="15645"/>
    <cellStyle name="Comma 3 2 3 4 8 2 2 2" xfId="28376"/>
    <cellStyle name="Comma 3 2 3 4 8 2 2 3" xfId="40977"/>
    <cellStyle name="Comma 3 2 3 4 8 2 3" xfId="19915"/>
    <cellStyle name="Comma 3 2 3 4 8 2 3 2" xfId="32577"/>
    <cellStyle name="Comma 3 2 3 4 8 2 3 3" xfId="45177"/>
    <cellStyle name="Comma 3 2 3 4 8 2 4" xfId="24176"/>
    <cellStyle name="Comma 3 2 3 4 8 2 5" xfId="36777"/>
    <cellStyle name="Comma 3 2 3 4 8 3" xfId="12845"/>
    <cellStyle name="Comma 3 2 3 4 8 3 2" xfId="17045"/>
    <cellStyle name="Comma 3 2 3 4 8 3 2 2" xfId="29776"/>
    <cellStyle name="Comma 3 2 3 4 8 3 2 3" xfId="42377"/>
    <cellStyle name="Comma 3 2 3 4 8 3 3" xfId="21315"/>
    <cellStyle name="Comma 3 2 3 4 8 3 3 2" xfId="33977"/>
    <cellStyle name="Comma 3 2 3 4 8 3 3 3" xfId="46577"/>
    <cellStyle name="Comma 3 2 3 4 8 3 4" xfId="25576"/>
    <cellStyle name="Comma 3 2 3 4 8 3 5" xfId="38177"/>
    <cellStyle name="Comma 3 2 3 4 8 4" xfId="14245"/>
    <cellStyle name="Comma 3 2 3 4 8 4 2" xfId="26976"/>
    <cellStyle name="Comma 3 2 3 4 8 4 3" xfId="39577"/>
    <cellStyle name="Comma 3 2 3 4 8 5" xfId="18515"/>
    <cellStyle name="Comma 3 2 3 4 8 5 2" xfId="31177"/>
    <cellStyle name="Comma 3 2 3 4 8 5 3" xfId="43777"/>
    <cellStyle name="Comma 3 2 3 4 8 6" xfId="22776"/>
    <cellStyle name="Comma 3 2 3 4 8 7" xfId="35377"/>
    <cellStyle name="Comma 3 2 3 4 9" xfId="10170"/>
    <cellStyle name="Comma 3 2 3 4 9 2" xfId="11585"/>
    <cellStyle name="Comma 3 2 3 4 9 2 2" xfId="15785"/>
    <cellStyle name="Comma 3 2 3 4 9 2 2 2" xfId="28516"/>
    <cellStyle name="Comma 3 2 3 4 9 2 2 3" xfId="41117"/>
    <cellStyle name="Comma 3 2 3 4 9 2 3" xfId="20055"/>
    <cellStyle name="Comma 3 2 3 4 9 2 3 2" xfId="32717"/>
    <cellStyle name="Comma 3 2 3 4 9 2 3 3" xfId="45317"/>
    <cellStyle name="Comma 3 2 3 4 9 2 4" xfId="24316"/>
    <cellStyle name="Comma 3 2 3 4 9 2 5" xfId="36917"/>
    <cellStyle name="Comma 3 2 3 4 9 3" xfId="12985"/>
    <cellStyle name="Comma 3 2 3 4 9 3 2" xfId="17185"/>
    <cellStyle name="Comma 3 2 3 4 9 3 2 2" xfId="29916"/>
    <cellStyle name="Comma 3 2 3 4 9 3 2 3" xfId="42517"/>
    <cellStyle name="Comma 3 2 3 4 9 3 3" xfId="21455"/>
    <cellStyle name="Comma 3 2 3 4 9 3 3 2" xfId="34117"/>
    <cellStyle name="Comma 3 2 3 4 9 3 3 3" xfId="46717"/>
    <cellStyle name="Comma 3 2 3 4 9 3 4" xfId="25716"/>
    <cellStyle name="Comma 3 2 3 4 9 3 5" xfId="38317"/>
    <cellStyle name="Comma 3 2 3 4 9 4" xfId="14385"/>
    <cellStyle name="Comma 3 2 3 4 9 4 2" xfId="27116"/>
    <cellStyle name="Comma 3 2 3 4 9 4 3" xfId="39717"/>
    <cellStyle name="Comma 3 2 3 4 9 5" xfId="18655"/>
    <cellStyle name="Comma 3 2 3 4 9 5 2" xfId="31317"/>
    <cellStyle name="Comma 3 2 3 4 9 5 3" xfId="43917"/>
    <cellStyle name="Comma 3 2 3 4 9 6" xfId="22916"/>
    <cellStyle name="Comma 3 2 3 4 9 7" xfId="35517"/>
    <cellStyle name="Comma 3 2 3 5" xfId="7087"/>
    <cellStyle name="Comma 3 2 3 5 10" xfId="10330"/>
    <cellStyle name="Comma 3 2 3 5 10 2" xfId="11745"/>
    <cellStyle name="Comma 3 2 3 5 10 2 2" xfId="15945"/>
    <cellStyle name="Comma 3 2 3 5 10 2 2 2" xfId="28676"/>
    <cellStyle name="Comma 3 2 3 5 10 2 2 3" xfId="41277"/>
    <cellStyle name="Comma 3 2 3 5 10 2 3" xfId="20215"/>
    <cellStyle name="Comma 3 2 3 5 10 2 3 2" xfId="32877"/>
    <cellStyle name="Comma 3 2 3 5 10 2 3 3" xfId="45477"/>
    <cellStyle name="Comma 3 2 3 5 10 2 4" xfId="24476"/>
    <cellStyle name="Comma 3 2 3 5 10 2 5" xfId="37077"/>
    <cellStyle name="Comma 3 2 3 5 10 3" xfId="13145"/>
    <cellStyle name="Comma 3 2 3 5 10 3 2" xfId="17345"/>
    <cellStyle name="Comma 3 2 3 5 10 3 2 2" xfId="30076"/>
    <cellStyle name="Comma 3 2 3 5 10 3 2 3" xfId="42677"/>
    <cellStyle name="Comma 3 2 3 5 10 3 3" xfId="21615"/>
    <cellStyle name="Comma 3 2 3 5 10 3 3 2" xfId="34277"/>
    <cellStyle name="Comma 3 2 3 5 10 3 3 3" xfId="46877"/>
    <cellStyle name="Comma 3 2 3 5 10 3 4" xfId="25876"/>
    <cellStyle name="Comma 3 2 3 5 10 3 5" xfId="38477"/>
    <cellStyle name="Comma 3 2 3 5 10 4" xfId="14545"/>
    <cellStyle name="Comma 3 2 3 5 10 4 2" xfId="27276"/>
    <cellStyle name="Comma 3 2 3 5 10 4 3" xfId="39877"/>
    <cellStyle name="Comma 3 2 3 5 10 5" xfId="18815"/>
    <cellStyle name="Comma 3 2 3 5 10 5 2" xfId="31477"/>
    <cellStyle name="Comma 3 2 3 5 10 5 3" xfId="44077"/>
    <cellStyle name="Comma 3 2 3 5 10 6" xfId="23076"/>
    <cellStyle name="Comma 3 2 3 5 10 7" xfId="35677"/>
    <cellStyle name="Comma 3 2 3 5 11" xfId="10471"/>
    <cellStyle name="Comma 3 2 3 5 11 2" xfId="14685"/>
    <cellStyle name="Comma 3 2 3 5 11 2 2" xfId="27416"/>
    <cellStyle name="Comma 3 2 3 5 11 2 3" xfId="40017"/>
    <cellStyle name="Comma 3 2 3 5 11 3" xfId="18955"/>
    <cellStyle name="Comma 3 2 3 5 11 3 2" xfId="31617"/>
    <cellStyle name="Comma 3 2 3 5 11 3 3" xfId="44217"/>
    <cellStyle name="Comma 3 2 3 5 11 4" xfId="23216"/>
    <cellStyle name="Comma 3 2 3 5 11 5" xfId="35817"/>
    <cellStyle name="Comma 3 2 3 5 12" xfId="11885"/>
    <cellStyle name="Comma 3 2 3 5 12 2" xfId="16085"/>
    <cellStyle name="Comma 3 2 3 5 12 2 2" xfId="28816"/>
    <cellStyle name="Comma 3 2 3 5 12 2 3" xfId="41417"/>
    <cellStyle name="Comma 3 2 3 5 12 3" xfId="20355"/>
    <cellStyle name="Comma 3 2 3 5 12 3 2" xfId="33017"/>
    <cellStyle name="Comma 3 2 3 5 12 3 3" xfId="45617"/>
    <cellStyle name="Comma 3 2 3 5 12 4" xfId="24616"/>
    <cellStyle name="Comma 3 2 3 5 12 5" xfId="37217"/>
    <cellStyle name="Comma 3 2 3 5 13" xfId="13285"/>
    <cellStyle name="Comma 3 2 3 5 13 2" xfId="26016"/>
    <cellStyle name="Comma 3 2 3 5 13 3" xfId="38617"/>
    <cellStyle name="Comma 3 2 3 5 14" xfId="17555"/>
    <cellStyle name="Comma 3 2 3 5 14 2" xfId="30217"/>
    <cellStyle name="Comma 3 2 3 5 14 3" xfId="42817"/>
    <cellStyle name="Comma 3 2 3 5 15" xfId="21816"/>
    <cellStyle name="Comma 3 2 3 5 16" xfId="34417"/>
    <cellStyle name="Comma 3 2 3 5 2" xfId="7227"/>
    <cellStyle name="Comma 3 2 3 5 2 2" xfId="10611"/>
    <cellStyle name="Comma 3 2 3 5 2 2 2" xfId="14825"/>
    <cellStyle name="Comma 3 2 3 5 2 2 2 2" xfId="27556"/>
    <cellStyle name="Comma 3 2 3 5 2 2 2 3" xfId="40157"/>
    <cellStyle name="Comma 3 2 3 5 2 2 3" xfId="19095"/>
    <cellStyle name="Comma 3 2 3 5 2 2 3 2" xfId="31757"/>
    <cellStyle name="Comma 3 2 3 5 2 2 3 3" xfId="44357"/>
    <cellStyle name="Comma 3 2 3 5 2 2 4" xfId="23356"/>
    <cellStyle name="Comma 3 2 3 5 2 2 5" xfId="35957"/>
    <cellStyle name="Comma 3 2 3 5 2 3" xfId="12025"/>
    <cellStyle name="Comma 3 2 3 5 2 3 2" xfId="16225"/>
    <cellStyle name="Comma 3 2 3 5 2 3 2 2" xfId="28956"/>
    <cellStyle name="Comma 3 2 3 5 2 3 2 3" xfId="41557"/>
    <cellStyle name="Comma 3 2 3 5 2 3 3" xfId="20495"/>
    <cellStyle name="Comma 3 2 3 5 2 3 3 2" xfId="33157"/>
    <cellStyle name="Comma 3 2 3 5 2 3 3 3" xfId="45757"/>
    <cellStyle name="Comma 3 2 3 5 2 3 4" xfId="24756"/>
    <cellStyle name="Comma 3 2 3 5 2 3 5" xfId="37357"/>
    <cellStyle name="Comma 3 2 3 5 2 4" xfId="13425"/>
    <cellStyle name="Comma 3 2 3 5 2 4 2" xfId="26156"/>
    <cellStyle name="Comma 3 2 3 5 2 4 3" xfId="38757"/>
    <cellStyle name="Comma 3 2 3 5 2 5" xfId="17695"/>
    <cellStyle name="Comma 3 2 3 5 2 5 2" xfId="30357"/>
    <cellStyle name="Comma 3 2 3 5 2 5 3" xfId="42957"/>
    <cellStyle name="Comma 3 2 3 5 2 6" xfId="21956"/>
    <cellStyle name="Comma 3 2 3 5 2 7" xfId="34557"/>
    <cellStyle name="Comma 3 2 3 5 3" xfId="7367"/>
    <cellStyle name="Comma 3 2 3 5 3 2" xfId="10751"/>
    <cellStyle name="Comma 3 2 3 5 3 2 2" xfId="14965"/>
    <cellStyle name="Comma 3 2 3 5 3 2 2 2" xfId="27696"/>
    <cellStyle name="Comma 3 2 3 5 3 2 2 3" xfId="40297"/>
    <cellStyle name="Comma 3 2 3 5 3 2 3" xfId="19235"/>
    <cellStyle name="Comma 3 2 3 5 3 2 3 2" xfId="31897"/>
    <cellStyle name="Comma 3 2 3 5 3 2 3 3" xfId="44497"/>
    <cellStyle name="Comma 3 2 3 5 3 2 4" xfId="23496"/>
    <cellStyle name="Comma 3 2 3 5 3 2 5" xfId="36097"/>
    <cellStyle name="Comma 3 2 3 5 3 3" xfId="12165"/>
    <cellStyle name="Comma 3 2 3 5 3 3 2" xfId="16365"/>
    <cellStyle name="Comma 3 2 3 5 3 3 2 2" xfId="29096"/>
    <cellStyle name="Comma 3 2 3 5 3 3 2 3" xfId="41697"/>
    <cellStyle name="Comma 3 2 3 5 3 3 3" xfId="20635"/>
    <cellStyle name="Comma 3 2 3 5 3 3 3 2" xfId="33297"/>
    <cellStyle name="Comma 3 2 3 5 3 3 3 3" xfId="45897"/>
    <cellStyle name="Comma 3 2 3 5 3 3 4" xfId="24896"/>
    <cellStyle name="Comma 3 2 3 5 3 3 5" xfId="37497"/>
    <cellStyle name="Comma 3 2 3 5 3 4" xfId="13565"/>
    <cellStyle name="Comma 3 2 3 5 3 4 2" xfId="26296"/>
    <cellStyle name="Comma 3 2 3 5 3 4 3" xfId="38897"/>
    <cellStyle name="Comma 3 2 3 5 3 5" xfId="17835"/>
    <cellStyle name="Comma 3 2 3 5 3 5 2" xfId="30497"/>
    <cellStyle name="Comma 3 2 3 5 3 5 3" xfId="43097"/>
    <cellStyle name="Comma 3 2 3 5 3 6" xfId="22096"/>
    <cellStyle name="Comma 3 2 3 5 3 7" xfId="34697"/>
    <cellStyle name="Comma 3 2 3 5 4" xfId="9380"/>
    <cellStyle name="Comma 3 2 3 5 4 2" xfId="10898"/>
    <cellStyle name="Comma 3 2 3 5 4 2 2" xfId="15105"/>
    <cellStyle name="Comma 3 2 3 5 4 2 2 2" xfId="27836"/>
    <cellStyle name="Comma 3 2 3 5 4 2 2 3" xfId="40437"/>
    <cellStyle name="Comma 3 2 3 5 4 2 3" xfId="19375"/>
    <cellStyle name="Comma 3 2 3 5 4 2 3 2" xfId="32037"/>
    <cellStyle name="Comma 3 2 3 5 4 2 3 3" xfId="44637"/>
    <cellStyle name="Comma 3 2 3 5 4 2 4" xfId="23636"/>
    <cellStyle name="Comma 3 2 3 5 4 2 5" xfId="36237"/>
    <cellStyle name="Comma 3 2 3 5 4 3" xfId="12305"/>
    <cellStyle name="Comma 3 2 3 5 4 3 2" xfId="16505"/>
    <cellStyle name="Comma 3 2 3 5 4 3 2 2" xfId="29236"/>
    <cellStyle name="Comma 3 2 3 5 4 3 2 3" xfId="41837"/>
    <cellStyle name="Comma 3 2 3 5 4 3 3" xfId="20775"/>
    <cellStyle name="Comma 3 2 3 5 4 3 3 2" xfId="33437"/>
    <cellStyle name="Comma 3 2 3 5 4 3 3 3" xfId="46037"/>
    <cellStyle name="Comma 3 2 3 5 4 3 4" xfId="25036"/>
    <cellStyle name="Comma 3 2 3 5 4 3 5" xfId="37637"/>
    <cellStyle name="Comma 3 2 3 5 4 4" xfId="13705"/>
    <cellStyle name="Comma 3 2 3 5 4 4 2" xfId="26436"/>
    <cellStyle name="Comma 3 2 3 5 4 4 3" xfId="39037"/>
    <cellStyle name="Comma 3 2 3 5 4 5" xfId="17975"/>
    <cellStyle name="Comma 3 2 3 5 4 5 2" xfId="30637"/>
    <cellStyle name="Comma 3 2 3 5 4 5 3" xfId="43237"/>
    <cellStyle name="Comma 3 2 3 5 4 6" xfId="22236"/>
    <cellStyle name="Comma 3 2 3 5 4 7" xfId="34837"/>
    <cellStyle name="Comma 3 2 3 5 5" xfId="9576"/>
    <cellStyle name="Comma 3 2 3 5 5 2" xfId="11042"/>
    <cellStyle name="Comma 3 2 3 5 5 2 2" xfId="15245"/>
    <cellStyle name="Comma 3 2 3 5 5 2 2 2" xfId="27976"/>
    <cellStyle name="Comma 3 2 3 5 5 2 2 3" xfId="40577"/>
    <cellStyle name="Comma 3 2 3 5 5 2 3" xfId="19515"/>
    <cellStyle name="Comma 3 2 3 5 5 2 3 2" xfId="32177"/>
    <cellStyle name="Comma 3 2 3 5 5 2 3 3" xfId="44777"/>
    <cellStyle name="Comma 3 2 3 5 5 2 4" xfId="23776"/>
    <cellStyle name="Comma 3 2 3 5 5 2 5" xfId="36377"/>
    <cellStyle name="Comma 3 2 3 5 5 3" xfId="12445"/>
    <cellStyle name="Comma 3 2 3 5 5 3 2" xfId="16645"/>
    <cellStyle name="Comma 3 2 3 5 5 3 2 2" xfId="29376"/>
    <cellStyle name="Comma 3 2 3 5 5 3 2 3" xfId="41977"/>
    <cellStyle name="Comma 3 2 3 5 5 3 3" xfId="20915"/>
    <cellStyle name="Comma 3 2 3 5 5 3 3 2" xfId="33577"/>
    <cellStyle name="Comma 3 2 3 5 5 3 3 3" xfId="46177"/>
    <cellStyle name="Comma 3 2 3 5 5 3 4" xfId="25176"/>
    <cellStyle name="Comma 3 2 3 5 5 3 5" xfId="37777"/>
    <cellStyle name="Comma 3 2 3 5 5 4" xfId="13845"/>
    <cellStyle name="Comma 3 2 3 5 5 4 2" xfId="26576"/>
    <cellStyle name="Comma 3 2 3 5 5 4 3" xfId="39177"/>
    <cellStyle name="Comma 3 2 3 5 5 5" xfId="18115"/>
    <cellStyle name="Comma 3 2 3 5 5 5 2" xfId="30777"/>
    <cellStyle name="Comma 3 2 3 5 5 5 3" xfId="43377"/>
    <cellStyle name="Comma 3 2 3 5 5 6" xfId="22376"/>
    <cellStyle name="Comma 3 2 3 5 5 7" xfId="34977"/>
    <cellStyle name="Comma 3 2 3 5 6" xfId="9716"/>
    <cellStyle name="Comma 3 2 3 5 6 2" xfId="11182"/>
    <cellStyle name="Comma 3 2 3 5 6 2 2" xfId="15385"/>
    <cellStyle name="Comma 3 2 3 5 6 2 2 2" xfId="28116"/>
    <cellStyle name="Comma 3 2 3 5 6 2 2 3" xfId="40717"/>
    <cellStyle name="Comma 3 2 3 5 6 2 3" xfId="19655"/>
    <cellStyle name="Comma 3 2 3 5 6 2 3 2" xfId="32317"/>
    <cellStyle name="Comma 3 2 3 5 6 2 3 3" xfId="44917"/>
    <cellStyle name="Comma 3 2 3 5 6 2 4" xfId="23916"/>
    <cellStyle name="Comma 3 2 3 5 6 2 5" xfId="36517"/>
    <cellStyle name="Comma 3 2 3 5 6 3" xfId="12585"/>
    <cellStyle name="Comma 3 2 3 5 6 3 2" xfId="16785"/>
    <cellStyle name="Comma 3 2 3 5 6 3 2 2" xfId="29516"/>
    <cellStyle name="Comma 3 2 3 5 6 3 2 3" xfId="42117"/>
    <cellStyle name="Comma 3 2 3 5 6 3 3" xfId="21055"/>
    <cellStyle name="Comma 3 2 3 5 6 3 3 2" xfId="33717"/>
    <cellStyle name="Comma 3 2 3 5 6 3 3 3" xfId="46317"/>
    <cellStyle name="Comma 3 2 3 5 6 3 4" xfId="25316"/>
    <cellStyle name="Comma 3 2 3 5 6 3 5" xfId="37917"/>
    <cellStyle name="Comma 3 2 3 5 6 4" xfId="13985"/>
    <cellStyle name="Comma 3 2 3 5 6 4 2" xfId="26716"/>
    <cellStyle name="Comma 3 2 3 5 6 4 3" xfId="39317"/>
    <cellStyle name="Comma 3 2 3 5 6 5" xfId="18255"/>
    <cellStyle name="Comma 3 2 3 5 6 5 2" xfId="30917"/>
    <cellStyle name="Comma 3 2 3 5 6 5 3" xfId="43517"/>
    <cellStyle name="Comma 3 2 3 5 6 6" xfId="22516"/>
    <cellStyle name="Comma 3 2 3 5 6 7" xfId="35117"/>
    <cellStyle name="Comma 3 2 3 5 7" xfId="9856"/>
    <cellStyle name="Comma 3 2 3 5 7 2" xfId="11322"/>
    <cellStyle name="Comma 3 2 3 5 7 2 2" xfId="15525"/>
    <cellStyle name="Comma 3 2 3 5 7 2 2 2" xfId="28256"/>
    <cellStyle name="Comma 3 2 3 5 7 2 2 3" xfId="40857"/>
    <cellStyle name="Comma 3 2 3 5 7 2 3" xfId="19795"/>
    <cellStyle name="Comma 3 2 3 5 7 2 3 2" xfId="32457"/>
    <cellStyle name="Comma 3 2 3 5 7 2 3 3" xfId="45057"/>
    <cellStyle name="Comma 3 2 3 5 7 2 4" xfId="24056"/>
    <cellStyle name="Comma 3 2 3 5 7 2 5" xfId="36657"/>
    <cellStyle name="Comma 3 2 3 5 7 3" xfId="12725"/>
    <cellStyle name="Comma 3 2 3 5 7 3 2" xfId="16925"/>
    <cellStyle name="Comma 3 2 3 5 7 3 2 2" xfId="29656"/>
    <cellStyle name="Comma 3 2 3 5 7 3 2 3" xfId="42257"/>
    <cellStyle name="Comma 3 2 3 5 7 3 3" xfId="21195"/>
    <cellStyle name="Comma 3 2 3 5 7 3 3 2" xfId="33857"/>
    <cellStyle name="Comma 3 2 3 5 7 3 3 3" xfId="46457"/>
    <cellStyle name="Comma 3 2 3 5 7 3 4" xfId="25456"/>
    <cellStyle name="Comma 3 2 3 5 7 3 5" xfId="38057"/>
    <cellStyle name="Comma 3 2 3 5 7 4" xfId="14125"/>
    <cellStyle name="Comma 3 2 3 5 7 4 2" xfId="26856"/>
    <cellStyle name="Comma 3 2 3 5 7 4 3" xfId="39457"/>
    <cellStyle name="Comma 3 2 3 5 7 5" xfId="18395"/>
    <cellStyle name="Comma 3 2 3 5 7 5 2" xfId="31057"/>
    <cellStyle name="Comma 3 2 3 5 7 5 3" xfId="43657"/>
    <cellStyle name="Comma 3 2 3 5 7 6" xfId="22656"/>
    <cellStyle name="Comma 3 2 3 5 7 7" xfId="35257"/>
    <cellStyle name="Comma 3 2 3 5 8" xfId="9996"/>
    <cellStyle name="Comma 3 2 3 5 8 2" xfId="11462"/>
    <cellStyle name="Comma 3 2 3 5 8 2 2" xfId="15665"/>
    <cellStyle name="Comma 3 2 3 5 8 2 2 2" xfId="28396"/>
    <cellStyle name="Comma 3 2 3 5 8 2 2 3" xfId="40997"/>
    <cellStyle name="Comma 3 2 3 5 8 2 3" xfId="19935"/>
    <cellStyle name="Comma 3 2 3 5 8 2 3 2" xfId="32597"/>
    <cellStyle name="Comma 3 2 3 5 8 2 3 3" xfId="45197"/>
    <cellStyle name="Comma 3 2 3 5 8 2 4" xfId="24196"/>
    <cellStyle name="Comma 3 2 3 5 8 2 5" xfId="36797"/>
    <cellStyle name="Comma 3 2 3 5 8 3" xfId="12865"/>
    <cellStyle name="Comma 3 2 3 5 8 3 2" xfId="17065"/>
    <cellStyle name="Comma 3 2 3 5 8 3 2 2" xfId="29796"/>
    <cellStyle name="Comma 3 2 3 5 8 3 2 3" xfId="42397"/>
    <cellStyle name="Comma 3 2 3 5 8 3 3" xfId="21335"/>
    <cellStyle name="Comma 3 2 3 5 8 3 3 2" xfId="33997"/>
    <cellStyle name="Comma 3 2 3 5 8 3 3 3" xfId="46597"/>
    <cellStyle name="Comma 3 2 3 5 8 3 4" xfId="25596"/>
    <cellStyle name="Comma 3 2 3 5 8 3 5" xfId="38197"/>
    <cellStyle name="Comma 3 2 3 5 8 4" xfId="14265"/>
    <cellStyle name="Comma 3 2 3 5 8 4 2" xfId="26996"/>
    <cellStyle name="Comma 3 2 3 5 8 4 3" xfId="39597"/>
    <cellStyle name="Comma 3 2 3 5 8 5" xfId="18535"/>
    <cellStyle name="Comma 3 2 3 5 8 5 2" xfId="31197"/>
    <cellStyle name="Comma 3 2 3 5 8 5 3" xfId="43797"/>
    <cellStyle name="Comma 3 2 3 5 8 6" xfId="22796"/>
    <cellStyle name="Comma 3 2 3 5 8 7" xfId="35397"/>
    <cellStyle name="Comma 3 2 3 5 9" xfId="10190"/>
    <cellStyle name="Comma 3 2 3 5 9 2" xfId="11605"/>
    <cellStyle name="Comma 3 2 3 5 9 2 2" xfId="15805"/>
    <cellStyle name="Comma 3 2 3 5 9 2 2 2" xfId="28536"/>
    <cellStyle name="Comma 3 2 3 5 9 2 2 3" xfId="41137"/>
    <cellStyle name="Comma 3 2 3 5 9 2 3" xfId="20075"/>
    <cellStyle name="Comma 3 2 3 5 9 2 3 2" xfId="32737"/>
    <cellStyle name="Comma 3 2 3 5 9 2 3 3" xfId="45337"/>
    <cellStyle name="Comma 3 2 3 5 9 2 4" xfId="24336"/>
    <cellStyle name="Comma 3 2 3 5 9 2 5" xfId="36937"/>
    <cellStyle name="Comma 3 2 3 5 9 3" xfId="13005"/>
    <cellStyle name="Comma 3 2 3 5 9 3 2" xfId="17205"/>
    <cellStyle name="Comma 3 2 3 5 9 3 2 2" xfId="29936"/>
    <cellStyle name="Comma 3 2 3 5 9 3 2 3" xfId="42537"/>
    <cellStyle name="Comma 3 2 3 5 9 3 3" xfId="21475"/>
    <cellStyle name="Comma 3 2 3 5 9 3 3 2" xfId="34137"/>
    <cellStyle name="Comma 3 2 3 5 9 3 3 3" xfId="46737"/>
    <cellStyle name="Comma 3 2 3 5 9 3 4" xfId="25736"/>
    <cellStyle name="Comma 3 2 3 5 9 3 5" xfId="38337"/>
    <cellStyle name="Comma 3 2 3 5 9 4" xfId="14405"/>
    <cellStyle name="Comma 3 2 3 5 9 4 2" xfId="27136"/>
    <cellStyle name="Comma 3 2 3 5 9 4 3" xfId="39737"/>
    <cellStyle name="Comma 3 2 3 5 9 5" xfId="18675"/>
    <cellStyle name="Comma 3 2 3 5 9 5 2" xfId="31337"/>
    <cellStyle name="Comma 3 2 3 5 9 5 3" xfId="43937"/>
    <cellStyle name="Comma 3 2 3 5 9 6" xfId="22936"/>
    <cellStyle name="Comma 3 2 3 5 9 7" xfId="35537"/>
    <cellStyle name="Comma 3 2 3 6" xfId="7107"/>
    <cellStyle name="Comma 3 2 3 6 10" xfId="10350"/>
    <cellStyle name="Comma 3 2 3 6 10 2" xfId="11765"/>
    <cellStyle name="Comma 3 2 3 6 10 2 2" xfId="15965"/>
    <cellStyle name="Comma 3 2 3 6 10 2 2 2" xfId="28696"/>
    <cellStyle name="Comma 3 2 3 6 10 2 2 3" xfId="41297"/>
    <cellStyle name="Comma 3 2 3 6 10 2 3" xfId="20235"/>
    <cellStyle name="Comma 3 2 3 6 10 2 3 2" xfId="32897"/>
    <cellStyle name="Comma 3 2 3 6 10 2 3 3" xfId="45497"/>
    <cellStyle name="Comma 3 2 3 6 10 2 4" xfId="24496"/>
    <cellStyle name="Comma 3 2 3 6 10 2 5" xfId="37097"/>
    <cellStyle name="Comma 3 2 3 6 10 3" xfId="13165"/>
    <cellStyle name="Comma 3 2 3 6 10 3 2" xfId="17365"/>
    <cellStyle name="Comma 3 2 3 6 10 3 2 2" xfId="30096"/>
    <cellStyle name="Comma 3 2 3 6 10 3 2 3" xfId="42697"/>
    <cellStyle name="Comma 3 2 3 6 10 3 3" xfId="21635"/>
    <cellStyle name="Comma 3 2 3 6 10 3 3 2" xfId="34297"/>
    <cellStyle name="Comma 3 2 3 6 10 3 3 3" xfId="46897"/>
    <cellStyle name="Comma 3 2 3 6 10 3 4" xfId="25896"/>
    <cellStyle name="Comma 3 2 3 6 10 3 5" xfId="38497"/>
    <cellStyle name="Comma 3 2 3 6 10 4" xfId="14565"/>
    <cellStyle name="Comma 3 2 3 6 10 4 2" xfId="27296"/>
    <cellStyle name="Comma 3 2 3 6 10 4 3" xfId="39897"/>
    <cellStyle name="Comma 3 2 3 6 10 5" xfId="18835"/>
    <cellStyle name="Comma 3 2 3 6 10 5 2" xfId="31497"/>
    <cellStyle name="Comma 3 2 3 6 10 5 3" xfId="44097"/>
    <cellStyle name="Comma 3 2 3 6 10 6" xfId="23096"/>
    <cellStyle name="Comma 3 2 3 6 10 7" xfId="35697"/>
    <cellStyle name="Comma 3 2 3 6 11" xfId="10491"/>
    <cellStyle name="Comma 3 2 3 6 11 2" xfId="14705"/>
    <cellStyle name="Comma 3 2 3 6 11 2 2" xfId="27436"/>
    <cellStyle name="Comma 3 2 3 6 11 2 3" xfId="40037"/>
    <cellStyle name="Comma 3 2 3 6 11 3" xfId="18975"/>
    <cellStyle name="Comma 3 2 3 6 11 3 2" xfId="31637"/>
    <cellStyle name="Comma 3 2 3 6 11 3 3" xfId="44237"/>
    <cellStyle name="Comma 3 2 3 6 11 4" xfId="23236"/>
    <cellStyle name="Comma 3 2 3 6 11 5" xfId="35837"/>
    <cellStyle name="Comma 3 2 3 6 12" xfId="11905"/>
    <cellStyle name="Comma 3 2 3 6 12 2" xfId="16105"/>
    <cellStyle name="Comma 3 2 3 6 12 2 2" xfId="28836"/>
    <cellStyle name="Comma 3 2 3 6 12 2 3" xfId="41437"/>
    <cellStyle name="Comma 3 2 3 6 12 3" xfId="20375"/>
    <cellStyle name="Comma 3 2 3 6 12 3 2" xfId="33037"/>
    <cellStyle name="Comma 3 2 3 6 12 3 3" xfId="45637"/>
    <cellStyle name="Comma 3 2 3 6 12 4" xfId="24636"/>
    <cellStyle name="Comma 3 2 3 6 12 5" xfId="37237"/>
    <cellStyle name="Comma 3 2 3 6 13" xfId="13305"/>
    <cellStyle name="Comma 3 2 3 6 13 2" xfId="26036"/>
    <cellStyle name="Comma 3 2 3 6 13 3" xfId="38637"/>
    <cellStyle name="Comma 3 2 3 6 14" xfId="17575"/>
    <cellStyle name="Comma 3 2 3 6 14 2" xfId="30237"/>
    <cellStyle name="Comma 3 2 3 6 14 3" xfId="42837"/>
    <cellStyle name="Comma 3 2 3 6 15" xfId="21836"/>
    <cellStyle name="Comma 3 2 3 6 16" xfId="34437"/>
    <cellStyle name="Comma 3 2 3 6 2" xfId="7247"/>
    <cellStyle name="Comma 3 2 3 6 2 2" xfId="10631"/>
    <cellStyle name="Comma 3 2 3 6 2 2 2" xfId="14845"/>
    <cellStyle name="Comma 3 2 3 6 2 2 2 2" xfId="27576"/>
    <cellStyle name="Comma 3 2 3 6 2 2 2 3" xfId="40177"/>
    <cellStyle name="Comma 3 2 3 6 2 2 3" xfId="19115"/>
    <cellStyle name="Comma 3 2 3 6 2 2 3 2" xfId="31777"/>
    <cellStyle name="Comma 3 2 3 6 2 2 3 3" xfId="44377"/>
    <cellStyle name="Comma 3 2 3 6 2 2 4" xfId="23376"/>
    <cellStyle name="Comma 3 2 3 6 2 2 5" xfId="35977"/>
    <cellStyle name="Comma 3 2 3 6 2 3" xfId="12045"/>
    <cellStyle name="Comma 3 2 3 6 2 3 2" xfId="16245"/>
    <cellStyle name="Comma 3 2 3 6 2 3 2 2" xfId="28976"/>
    <cellStyle name="Comma 3 2 3 6 2 3 2 3" xfId="41577"/>
    <cellStyle name="Comma 3 2 3 6 2 3 3" xfId="20515"/>
    <cellStyle name="Comma 3 2 3 6 2 3 3 2" xfId="33177"/>
    <cellStyle name="Comma 3 2 3 6 2 3 3 3" xfId="45777"/>
    <cellStyle name="Comma 3 2 3 6 2 3 4" xfId="24776"/>
    <cellStyle name="Comma 3 2 3 6 2 3 5" xfId="37377"/>
    <cellStyle name="Comma 3 2 3 6 2 4" xfId="13445"/>
    <cellStyle name="Comma 3 2 3 6 2 4 2" xfId="26176"/>
    <cellStyle name="Comma 3 2 3 6 2 4 3" xfId="38777"/>
    <cellStyle name="Comma 3 2 3 6 2 5" xfId="17715"/>
    <cellStyle name="Comma 3 2 3 6 2 5 2" xfId="30377"/>
    <cellStyle name="Comma 3 2 3 6 2 5 3" xfId="42977"/>
    <cellStyle name="Comma 3 2 3 6 2 6" xfId="21976"/>
    <cellStyle name="Comma 3 2 3 6 2 7" xfId="34577"/>
    <cellStyle name="Comma 3 2 3 6 3" xfId="7387"/>
    <cellStyle name="Comma 3 2 3 6 3 2" xfId="10771"/>
    <cellStyle name="Comma 3 2 3 6 3 2 2" xfId="14985"/>
    <cellStyle name="Comma 3 2 3 6 3 2 2 2" xfId="27716"/>
    <cellStyle name="Comma 3 2 3 6 3 2 2 3" xfId="40317"/>
    <cellStyle name="Comma 3 2 3 6 3 2 3" xfId="19255"/>
    <cellStyle name="Comma 3 2 3 6 3 2 3 2" xfId="31917"/>
    <cellStyle name="Comma 3 2 3 6 3 2 3 3" xfId="44517"/>
    <cellStyle name="Comma 3 2 3 6 3 2 4" xfId="23516"/>
    <cellStyle name="Comma 3 2 3 6 3 2 5" xfId="36117"/>
    <cellStyle name="Comma 3 2 3 6 3 3" xfId="12185"/>
    <cellStyle name="Comma 3 2 3 6 3 3 2" xfId="16385"/>
    <cellStyle name="Comma 3 2 3 6 3 3 2 2" xfId="29116"/>
    <cellStyle name="Comma 3 2 3 6 3 3 2 3" xfId="41717"/>
    <cellStyle name="Comma 3 2 3 6 3 3 3" xfId="20655"/>
    <cellStyle name="Comma 3 2 3 6 3 3 3 2" xfId="33317"/>
    <cellStyle name="Comma 3 2 3 6 3 3 3 3" xfId="45917"/>
    <cellStyle name="Comma 3 2 3 6 3 3 4" xfId="24916"/>
    <cellStyle name="Comma 3 2 3 6 3 3 5" xfId="37517"/>
    <cellStyle name="Comma 3 2 3 6 3 4" xfId="13585"/>
    <cellStyle name="Comma 3 2 3 6 3 4 2" xfId="26316"/>
    <cellStyle name="Comma 3 2 3 6 3 4 3" xfId="38917"/>
    <cellStyle name="Comma 3 2 3 6 3 5" xfId="17855"/>
    <cellStyle name="Comma 3 2 3 6 3 5 2" xfId="30517"/>
    <cellStyle name="Comma 3 2 3 6 3 5 3" xfId="43117"/>
    <cellStyle name="Comma 3 2 3 6 3 6" xfId="22116"/>
    <cellStyle name="Comma 3 2 3 6 3 7" xfId="34717"/>
    <cellStyle name="Comma 3 2 3 6 4" xfId="9400"/>
    <cellStyle name="Comma 3 2 3 6 4 2" xfId="10918"/>
    <cellStyle name="Comma 3 2 3 6 4 2 2" xfId="15125"/>
    <cellStyle name="Comma 3 2 3 6 4 2 2 2" xfId="27856"/>
    <cellStyle name="Comma 3 2 3 6 4 2 2 3" xfId="40457"/>
    <cellStyle name="Comma 3 2 3 6 4 2 3" xfId="19395"/>
    <cellStyle name="Comma 3 2 3 6 4 2 3 2" xfId="32057"/>
    <cellStyle name="Comma 3 2 3 6 4 2 3 3" xfId="44657"/>
    <cellStyle name="Comma 3 2 3 6 4 2 4" xfId="23656"/>
    <cellStyle name="Comma 3 2 3 6 4 2 5" xfId="36257"/>
    <cellStyle name="Comma 3 2 3 6 4 3" xfId="12325"/>
    <cellStyle name="Comma 3 2 3 6 4 3 2" xfId="16525"/>
    <cellStyle name="Comma 3 2 3 6 4 3 2 2" xfId="29256"/>
    <cellStyle name="Comma 3 2 3 6 4 3 2 3" xfId="41857"/>
    <cellStyle name="Comma 3 2 3 6 4 3 3" xfId="20795"/>
    <cellStyle name="Comma 3 2 3 6 4 3 3 2" xfId="33457"/>
    <cellStyle name="Comma 3 2 3 6 4 3 3 3" xfId="46057"/>
    <cellStyle name="Comma 3 2 3 6 4 3 4" xfId="25056"/>
    <cellStyle name="Comma 3 2 3 6 4 3 5" xfId="37657"/>
    <cellStyle name="Comma 3 2 3 6 4 4" xfId="13725"/>
    <cellStyle name="Comma 3 2 3 6 4 4 2" xfId="26456"/>
    <cellStyle name="Comma 3 2 3 6 4 4 3" xfId="39057"/>
    <cellStyle name="Comma 3 2 3 6 4 5" xfId="17995"/>
    <cellStyle name="Comma 3 2 3 6 4 5 2" xfId="30657"/>
    <cellStyle name="Comma 3 2 3 6 4 5 3" xfId="43257"/>
    <cellStyle name="Comma 3 2 3 6 4 6" xfId="22256"/>
    <cellStyle name="Comma 3 2 3 6 4 7" xfId="34857"/>
    <cellStyle name="Comma 3 2 3 6 5" xfId="9596"/>
    <cellStyle name="Comma 3 2 3 6 5 2" xfId="11062"/>
    <cellStyle name="Comma 3 2 3 6 5 2 2" xfId="15265"/>
    <cellStyle name="Comma 3 2 3 6 5 2 2 2" xfId="27996"/>
    <cellStyle name="Comma 3 2 3 6 5 2 2 3" xfId="40597"/>
    <cellStyle name="Comma 3 2 3 6 5 2 3" xfId="19535"/>
    <cellStyle name="Comma 3 2 3 6 5 2 3 2" xfId="32197"/>
    <cellStyle name="Comma 3 2 3 6 5 2 3 3" xfId="44797"/>
    <cellStyle name="Comma 3 2 3 6 5 2 4" xfId="23796"/>
    <cellStyle name="Comma 3 2 3 6 5 2 5" xfId="36397"/>
    <cellStyle name="Comma 3 2 3 6 5 3" xfId="12465"/>
    <cellStyle name="Comma 3 2 3 6 5 3 2" xfId="16665"/>
    <cellStyle name="Comma 3 2 3 6 5 3 2 2" xfId="29396"/>
    <cellStyle name="Comma 3 2 3 6 5 3 2 3" xfId="41997"/>
    <cellStyle name="Comma 3 2 3 6 5 3 3" xfId="20935"/>
    <cellStyle name="Comma 3 2 3 6 5 3 3 2" xfId="33597"/>
    <cellStyle name="Comma 3 2 3 6 5 3 3 3" xfId="46197"/>
    <cellStyle name="Comma 3 2 3 6 5 3 4" xfId="25196"/>
    <cellStyle name="Comma 3 2 3 6 5 3 5" xfId="37797"/>
    <cellStyle name="Comma 3 2 3 6 5 4" xfId="13865"/>
    <cellStyle name="Comma 3 2 3 6 5 4 2" xfId="26596"/>
    <cellStyle name="Comma 3 2 3 6 5 4 3" xfId="39197"/>
    <cellStyle name="Comma 3 2 3 6 5 5" xfId="18135"/>
    <cellStyle name="Comma 3 2 3 6 5 5 2" xfId="30797"/>
    <cellStyle name="Comma 3 2 3 6 5 5 3" xfId="43397"/>
    <cellStyle name="Comma 3 2 3 6 5 6" xfId="22396"/>
    <cellStyle name="Comma 3 2 3 6 5 7" xfId="34997"/>
    <cellStyle name="Comma 3 2 3 6 6" xfId="9736"/>
    <cellStyle name="Comma 3 2 3 6 6 2" xfId="11202"/>
    <cellStyle name="Comma 3 2 3 6 6 2 2" xfId="15405"/>
    <cellStyle name="Comma 3 2 3 6 6 2 2 2" xfId="28136"/>
    <cellStyle name="Comma 3 2 3 6 6 2 2 3" xfId="40737"/>
    <cellStyle name="Comma 3 2 3 6 6 2 3" xfId="19675"/>
    <cellStyle name="Comma 3 2 3 6 6 2 3 2" xfId="32337"/>
    <cellStyle name="Comma 3 2 3 6 6 2 3 3" xfId="44937"/>
    <cellStyle name="Comma 3 2 3 6 6 2 4" xfId="23936"/>
    <cellStyle name="Comma 3 2 3 6 6 2 5" xfId="36537"/>
    <cellStyle name="Comma 3 2 3 6 6 3" xfId="12605"/>
    <cellStyle name="Comma 3 2 3 6 6 3 2" xfId="16805"/>
    <cellStyle name="Comma 3 2 3 6 6 3 2 2" xfId="29536"/>
    <cellStyle name="Comma 3 2 3 6 6 3 2 3" xfId="42137"/>
    <cellStyle name="Comma 3 2 3 6 6 3 3" xfId="21075"/>
    <cellStyle name="Comma 3 2 3 6 6 3 3 2" xfId="33737"/>
    <cellStyle name="Comma 3 2 3 6 6 3 3 3" xfId="46337"/>
    <cellStyle name="Comma 3 2 3 6 6 3 4" xfId="25336"/>
    <cellStyle name="Comma 3 2 3 6 6 3 5" xfId="37937"/>
    <cellStyle name="Comma 3 2 3 6 6 4" xfId="14005"/>
    <cellStyle name="Comma 3 2 3 6 6 4 2" xfId="26736"/>
    <cellStyle name="Comma 3 2 3 6 6 4 3" xfId="39337"/>
    <cellStyle name="Comma 3 2 3 6 6 5" xfId="18275"/>
    <cellStyle name="Comma 3 2 3 6 6 5 2" xfId="30937"/>
    <cellStyle name="Comma 3 2 3 6 6 5 3" xfId="43537"/>
    <cellStyle name="Comma 3 2 3 6 6 6" xfId="22536"/>
    <cellStyle name="Comma 3 2 3 6 6 7" xfId="35137"/>
    <cellStyle name="Comma 3 2 3 6 7" xfId="9876"/>
    <cellStyle name="Comma 3 2 3 6 7 2" xfId="11342"/>
    <cellStyle name="Comma 3 2 3 6 7 2 2" xfId="15545"/>
    <cellStyle name="Comma 3 2 3 6 7 2 2 2" xfId="28276"/>
    <cellStyle name="Comma 3 2 3 6 7 2 2 3" xfId="40877"/>
    <cellStyle name="Comma 3 2 3 6 7 2 3" xfId="19815"/>
    <cellStyle name="Comma 3 2 3 6 7 2 3 2" xfId="32477"/>
    <cellStyle name="Comma 3 2 3 6 7 2 3 3" xfId="45077"/>
    <cellStyle name="Comma 3 2 3 6 7 2 4" xfId="24076"/>
    <cellStyle name="Comma 3 2 3 6 7 2 5" xfId="36677"/>
    <cellStyle name="Comma 3 2 3 6 7 3" xfId="12745"/>
    <cellStyle name="Comma 3 2 3 6 7 3 2" xfId="16945"/>
    <cellStyle name="Comma 3 2 3 6 7 3 2 2" xfId="29676"/>
    <cellStyle name="Comma 3 2 3 6 7 3 2 3" xfId="42277"/>
    <cellStyle name="Comma 3 2 3 6 7 3 3" xfId="21215"/>
    <cellStyle name="Comma 3 2 3 6 7 3 3 2" xfId="33877"/>
    <cellStyle name="Comma 3 2 3 6 7 3 3 3" xfId="46477"/>
    <cellStyle name="Comma 3 2 3 6 7 3 4" xfId="25476"/>
    <cellStyle name="Comma 3 2 3 6 7 3 5" xfId="38077"/>
    <cellStyle name="Comma 3 2 3 6 7 4" xfId="14145"/>
    <cellStyle name="Comma 3 2 3 6 7 4 2" xfId="26876"/>
    <cellStyle name="Comma 3 2 3 6 7 4 3" xfId="39477"/>
    <cellStyle name="Comma 3 2 3 6 7 5" xfId="18415"/>
    <cellStyle name="Comma 3 2 3 6 7 5 2" xfId="31077"/>
    <cellStyle name="Comma 3 2 3 6 7 5 3" xfId="43677"/>
    <cellStyle name="Comma 3 2 3 6 7 6" xfId="22676"/>
    <cellStyle name="Comma 3 2 3 6 7 7" xfId="35277"/>
    <cellStyle name="Comma 3 2 3 6 8" xfId="10016"/>
    <cellStyle name="Comma 3 2 3 6 8 2" xfId="11482"/>
    <cellStyle name="Comma 3 2 3 6 8 2 2" xfId="15685"/>
    <cellStyle name="Comma 3 2 3 6 8 2 2 2" xfId="28416"/>
    <cellStyle name="Comma 3 2 3 6 8 2 2 3" xfId="41017"/>
    <cellStyle name="Comma 3 2 3 6 8 2 3" xfId="19955"/>
    <cellStyle name="Comma 3 2 3 6 8 2 3 2" xfId="32617"/>
    <cellStyle name="Comma 3 2 3 6 8 2 3 3" xfId="45217"/>
    <cellStyle name="Comma 3 2 3 6 8 2 4" xfId="24216"/>
    <cellStyle name="Comma 3 2 3 6 8 2 5" xfId="36817"/>
    <cellStyle name="Comma 3 2 3 6 8 3" xfId="12885"/>
    <cellStyle name="Comma 3 2 3 6 8 3 2" xfId="17085"/>
    <cellStyle name="Comma 3 2 3 6 8 3 2 2" xfId="29816"/>
    <cellStyle name="Comma 3 2 3 6 8 3 2 3" xfId="42417"/>
    <cellStyle name="Comma 3 2 3 6 8 3 3" xfId="21355"/>
    <cellStyle name="Comma 3 2 3 6 8 3 3 2" xfId="34017"/>
    <cellStyle name="Comma 3 2 3 6 8 3 3 3" xfId="46617"/>
    <cellStyle name="Comma 3 2 3 6 8 3 4" xfId="25616"/>
    <cellStyle name="Comma 3 2 3 6 8 3 5" xfId="38217"/>
    <cellStyle name="Comma 3 2 3 6 8 4" xfId="14285"/>
    <cellStyle name="Comma 3 2 3 6 8 4 2" xfId="27016"/>
    <cellStyle name="Comma 3 2 3 6 8 4 3" xfId="39617"/>
    <cellStyle name="Comma 3 2 3 6 8 5" xfId="18555"/>
    <cellStyle name="Comma 3 2 3 6 8 5 2" xfId="31217"/>
    <cellStyle name="Comma 3 2 3 6 8 5 3" xfId="43817"/>
    <cellStyle name="Comma 3 2 3 6 8 6" xfId="22816"/>
    <cellStyle name="Comma 3 2 3 6 8 7" xfId="35417"/>
    <cellStyle name="Comma 3 2 3 6 9" xfId="10210"/>
    <cellStyle name="Comma 3 2 3 6 9 2" xfId="11625"/>
    <cellStyle name="Comma 3 2 3 6 9 2 2" xfId="15825"/>
    <cellStyle name="Comma 3 2 3 6 9 2 2 2" xfId="28556"/>
    <cellStyle name="Comma 3 2 3 6 9 2 2 3" xfId="41157"/>
    <cellStyle name="Comma 3 2 3 6 9 2 3" xfId="20095"/>
    <cellStyle name="Comma 3 2 3 6 9 2 3 2" xfId="32757"/>
    <cellStyle name="Comma 3 2 3 6 9 2 3 3" xfId="45357"/>
    <cellStyle name="Comma 3 2 3 6 9 2 4" xfId="24356"/>
    <cellStyle name="Comma 3 2 3 6 9 2 5" xfId="36957"/>
    <cellStyle name="Comma 3 2 3 6 9 3" xfId="13025"/>
    <cellStyle name="Comma 3 2 3 6 9 3 2" xfId="17225"/>
    <cellStyle name="Comma 3 2 3 6 9 3 2 2" xfId="29956"/>
    <cellStyle name="Comma 3 2 3 6 9 3 2 3" xfId="42557"/>
    <cellStyle name="Comma 3 2 3 6 9 3 3" xfId="21495"/>
    <cellStyle name="Comma 3 2 3 6 9 3 3 2" xfId="34157"/>
    <cellStyle name="Comma 3 2 3 6 9 3 3 3" xfId="46757"/>
    <cellStyle name="Comma 3 2 3 6 9 3 4" xfId="25756"/>
    <cellStyle name="Comma 3 2 3 6 9 3 5" xfId="38357"/>
    <cellStyle name="Comma 3 2 3 6 9 4" xfId="14425"/>
    <cellStyle name="Comma 3 2 3 6 9 4 2" xfId="27156"/>
    <cellStyle name="Comma 3 2 3 6 9 4 3" xfId="39757"/>
    <cellStyle name="Comma 3 2 3 6 9 5" xfId="18695"/>
    <cellStyle name="Comma 3 2 3 6 9 5 2" xfId="31357"/>
    <cellStyle name="Comma 3 2 3 6 9 5 3" xfId="43957"/>
    <cellStyle name="Comma 3 2 3 6 9 6" xfId="22956"/>
    <cellStyle name="Comma 3 2 3 6 9 7" xfId="35557"/>
    <cellStyle name="Comma 3 2 3 7" xfId="7127"/>
    <cellStyle name="Comma 3 2 3 7 10" xfId="10370"/>
    <cellStyle name="Comma 3 2 3 7 10 2" xfId="11785"/>
    <cellStyle name="Comma 3 2 3 7 10 2 2" xfId="15985"/>
    <cellStyle name="Comma 3 2 3 7 10 2 2 2" xfId="28716"/>
    <cellStyle name="Comma 3 2 3 7 10 2 2 3" xfId="41317"/>
    <cellStyle name="Comma 3 2 3 7 10 2 3" xfId="20255"/>
    <cellStyle name="Comma 3 2 3 7 10 2 3 2" xfId="32917"/>
    <cellStyle name="Comma 3 2 3 7 10 2 3 3" xfId="45517"/>
    <cellStyle name="Comma 3 2 3 7 10 2 4" xfId="24516"/>
    <cellStyle name="Comma 3 2 3 7 10 2 5" xfId="37117"/>
    <cellStyle name="Comma 3 2 3 7 10 3" xfId="13185"/>
    <cellStyle name="Comma 3 2 3 7 10 3 2" xfId="17385"/>
    <cellStyle name="Comma 3 2 3 7 10 3 2 2" xfId="30116"/>
    <cellStyle name="Comma 3 2 3 7 10 3 2 3" xfId="42717"/>
    <cellStyle name="Comma 3 2 3 7 10 3 3" xfId="21655"/>
    <cellStyle name="Comma 3 2 3 7 10 3 3 2" xfId="34317"/>
    <cellStyle name="Comma 3 2 3 7 10 3 3 3" xfId="46917"/>
    <cellStyle name="Comma 3 2 3 7 10 3 4" xfId="25916"/>
    <cellStyle name="Comma 3 2 3 7 10 3 5" xfId="38517"/>
    <cellStyle name="Comma 3 2 3 7 10 4" xfId="14585"/>
    <cellStyle name="Comma 3 2 3 7 10 4 2" xfId="27316"/>
    <cellStyle name="Comma 3 2 3 7 10 4 3" xfId="39917"/>
    <cellStyle name="Comma 3 2 3 7 10 5" xfId="18855"/>
    <cellStyle name="Comma 3 2 3 7 10 5 2" xfId="31517"/>
    <cellStyle name="Comma 3 2 3 7 10 5 3" xfId="44117"/>
    <cellStyle name="Comma 3 2 3 7 10 6" xfId="23116"/>
    <cellStyle name="Comma 3 2 3 7 10 7" xfId="35717"/>
    <cellStyle name="Comma 3 2 3 7 11" xfId="10511"/>
    <cellStyle name="Comma 3 2 3 7 11 2" xfId="14725"/>
    <cellStyle name="Comma 3 2 3 7 11 2 2" xfId="27456"/>
    <cellStyle name="Comma 3 2 3 7 11 2 3" xfId="40057"/>
    <cellStyle name="Comma 3 2 3 7 11 3" xfId="18995"/>
    <cellStyle name="Comma 3 2 3 7 11 3 2" xfId="31657"/>
    <cellStyle name="Comma 3 2 3 7 11 3 3" xfId="44257"/>
    <cellStyle name="Comma 3 2 3 7 11 4" xfId="23256"/>
    <cellStyle name="Comma 3 2 3 7 11 5" xfId="35857"/>
    <cellStyle name="Comma 3 2 3 7 12" xfId="11925"/>
    <cellStyle name="Comma 3 2 3 7 12 2" xfId="16125"/>
    <cellStyle name="Comma 3 2 3 7 12 2 2" xfId="28856"/>
    <cellStyle name="Comma 3 2 3 7 12 2 3" xfId="41457"/>
    <cellStyle name="Comma 3 2 3 7 12 3" xfId="20395"/>
    <cellStyle name="Comma 3 2 3 7 12 3 2" xfId="33057"/>
    <cellStyle name="Comma 3 2 3 7 12 3 3" xfId="45657"/>
    <cellStyle name="Comma 3 2 3 7 12 4" xfId="24656"/>
    <cellStyle name="Comma 3 2 3 7 12 5" xfId="37257"/>
    <cellStyle name="Comma 3 2 3 7 13" xfId="13325"/>
    <cellStyle name="Comma 3 2 3 7 13 2" xfId="26056"/>
    <cellStyle name="Comma 3 2 3 7 13 3" xfId="38657"/>
    <cellStyle name="Comma 3 2 3 7 14" xfId="17595"/>
    <cellStyle name="Comma 3 2 3 7 14 2" xfId="30257"/>
    <cellStyle name="Comma 3 2 3 7 14 3" xfId="42857"/>
    <cellStyle name="Comma 3 2 3 7 15" xfId="21856"/>
    <cellStyle name="Comma 3 2 3 7 16" xfId="34457"/>
    <cellStyle name="Comma 3 2 3 7 2" xfId="7267"/>
    <cellStyle name="Comma 3 2 3 7 2 2" xfId="10651"/>
    <cellStyle name="Comma 3 2 3 7 2 2 2" xfId="14865"/>
    <cellStyle name="Comma 3 2 3 7 2 2 2 2" xfId="27596"/>
    <cellStyle name="Comma 3 2 3 7 2 2 2 3" xfId="40197"/>
    <cellStyle name="Comma 3 2 3 7 2 2 3" xfId="19135"/>
    <cellStyle name="Comma 3 2 3 7 2 2 3 2" xfId="31797"/>
    <cellStyle name="Comma 3 2 3 7 2 2 3 3" xfId="44397"/>
    <cellStyle name="Comma 3 2 3 7 2 2 4" xfId="23396"/>
    <cellStyle name="Comma 3 2 3 7 2 2 5" xfId="35997"/>
    <cellStyle name="Comma 3 2 3 7 2 3" xfId="12065"/>
    <cellStyle name="Comma 3 2 3 7 2 3 2" xfId="16265"/>
    <cellStyle name="Comma 3 2 3 7 2 3 2 2" xfId="28996"/>
    <cellStyle name="Comma 3 2 3 7 2 3 2 3" xfId="41597"/>
    <cellStyle name="Comma 3 2 3 7 2 3 3" xfId="20535"/>
    <cellStyle name="Comma 3 2 3 7 2 3 3 2" xfId="33197"/>
    <cellStyle name="Comma 3 2 3 7 2 3 3 3" xfId="45797"/>
    <cellStyle name="Comma 3 2 3 7 2 3 4" xfId="24796"/>
    <cellStyle name="Comma 3 2 3 7 2 3 5" xfId="37397"/>
    <cellStyle name="Comma 3 2 3 7 2 4" xfId="13465"/>
    <cellStyle name="Comma 3 2 3 7 2 4 2" xfId="26196"/>
    <cellStyle name="Comma 3 2 3 7 2 4 3" xfId="38797"/>
    <cellStyle name="Comma 3 2 3 7 2 5" xfId="17735"/>
    <cellStyle name="Comma 3 2 3 7 2 5 2" xfId="30397"/>
    <cellStyle name="Comma 3 2 3 7 2 5 3" xfId="42997"/>
    <cellStyle name="Comma 3 2 3 7 2 6" xfId="21996"/>
    <cellStyle name="Comma 3 2 3 7 2 7" xfId="34597"/>
    <cellStyle name="Comma 3 2 3 7 3" xfId="7407"/>
    <cellStyle name="Comma 3 2 3 7 3 2" xfId="10791"/>
    <cellStyle name="Comma 3 2 3 7 3 2 2" xfId="15005"/>
    <cellStyle name="Comma 3 2 3 7 3 2 2 2" xfId="27736"/>
    <cellStyle name="Comma 3 2 3 7 3 2 2 3" xfId="40337"/>
    <cellStyle name="Comma 3 2 3 7 3 2 3" xfId="19275"/>
    <cellStyle name="Comma 3 2 3 7 3 2 3 2" xfId="31937"/>
    <cellStyle name="Comma 3 2 3 7 3 2 3 3" xfId="44537"/>
    <cellStyle name="Comma 3 2 3 7 3 2 4" xfId="23536"/>
    <cellStyle name="Comma 3 2 3 7 3 2 5" xfId="36137"/>
    <cellStyle name="Comma 3 2 3 7 3 3" xfId="12205"/>
    <cellStyle name="Comma 3 2 3 7 3 3 2" xfId="16405"/>
    <cellStyle name="Comma 3 2 3 7 3 3 2 2" xfId="29136"/>
    <cellStyle name="Comma 3 2 3 7 3 3 2 3" xfId="41737"/>
    <cellStyle name="Comma 3 2 3 7 3 3 3" xfId="20675"/>
    <cellStyle name="Comma 3 2 3 7 3 3 3 2" xfId="33337"/>
    <cellStyle name="Comma 3 2 3 7 3 3 3 3" xfId="45937"/>
    <cellStyle name="Comma 3 2 3 7 3 3 4" xfId="24936"/>
    <cellStyle name="Comma 3 2 3 7 3 3 5" xfId="37537"/>
    <cellStyle name="Comma 3 2 3 7 3 4" xfId="13605"/>
    <cellStyle name="Comma 3 2 3 7 3 4 2" xfId="26336"/>
    <cellStyle name="Comma 3 2 3 7 3 4 3" xfId="38937"/>
    <cellStyle name="Comma 3 2 3 7 3 5" xfId="17875"/>
    <cellStyle name="Comma 3 2 3 7 3 5 2" xfId="30537"/>
    <cellStyle name="Comma 3 2 3 7 3 5 3" xfId="43137"/>
    <cellStyle name="Comma 3 2 3 7 3 6" xfId="22136"/>
    <cellStyle name="Comma 3 2 3 7 3 7" xfId="34737"/>
    <cellStyle name="Comma 3 2 3 7 4" xfId="9420"/>
    <cellStyle name="Comma 3 2 3 7 4 2" xfId="10938"/>
    <cellStyle name="Comma 3 2 3 7 4 2 2" xfId="15145"/>
    <cellStyle name="Comma 3 2 3 7 4 2 2 2" xfId="27876"/>
    <cellStyle name="Comma 3 2 3 7 4 2 2 3" xfId="40477"/>
    <cellStyle name="Comma 3 2 3 7 4 2 3" xfId="19415"/>
    <cellStyle name="Comma 3 2 3 7 4 2 3 2" xfId="32077"/>
    <cellStyle name="Comma 3 2 3 7 4 2 3 3" xfId="44677"/>
    <cellStyle name="Comma 3 2 3 7 4 2 4" xfId="23676"/>
    <cellStyle name="Comma 3 2 3 7 4 2 5" xfId="36277"/>
    <cellStyle name="Comma 3 2 3 7 4 3" xfId="12345"/>
    <cellStyle name="Comma 3 2 3 7 4 3 2" xfId="16545"/>
    <cellStyle name="Comma 3 2 3 7 4 3 2 2" xfId="29276"/>
    <cellStyle name="Comma 3 2 3 7 4 3 2 3" xfId="41877"/>
    <cellStyle name="Comma 3 2 3 7 4 3 3" xfId="20815"/>
    <cellStyle name="Comma 3 2 3 7 4 3 3 2" xfId="33477"/>
    <cellStyle name="Comma 3 2 3 7 4 3 3 3" xfId="46077"/>
    <cellStyle name="Comma 3 2 3 7 4 3 4" xfId="25076"/>
    <cellStyle name="Comma 3 2 3 7 4 3 5" xfId="37677"/>
    <cellStyle name="Comma 3 2 3 7 4 4" xfId="13745"/>
    <cellStyle name="Comma 3 2 3 7 4 4 2" xfId="26476"/>
    <cellStyle name="Comma 3 2 3 7 4 4 3" xfId="39077"/>
    <cellStyle name="Comma 3 2 3 7 4 5" xfId="18015"/>
    <cellStyle name="Comma 3 2 3 7 4 5 2" xfId="30677"/>
    <cellStyle name="Comma 3 2 3 7 4 5 3" xfId="43277"/>
    <cellStyle name="Comma 3 2 3 7 4 6" xfId="22276"/>
    <cellStyle name="Comma 3 2 3 7 4 7" xfId="34877"/>
    <cellStyle name="Comma 3 2 3 7 5" xfId="9616"/>
    <cellStyle name="Comma 3 2 3 7 5 2" xfId="11082"/>
    <cellStyle name="Comma 3 2 3 7 5 2 2" xfId="15285"/>
    <cellStyle name="Comma 3 2 3 7 5 2 2 2" xfId="28016"/>
    <cellStyle name="Comma 3 2 3 7 5 2 2 3" xfId="40617"/>
    <cellStyle name="Comma 3 2 3 7 5 2 3" xfId="19555"/>
    <cellStyle name="Comma 3 2 3 7 5 2 3 2" xfId="32217"/>
    <cellStyle name="Comma 3 2 3 7 5 2 3 3" xfId="44817"/>
    <cellStyle name="Comma 3 2 3 7 5 2 4" xfId="23816"/>
    <cellStyle name="Comma 3 2 3 7 5 2 5" xfId="36417"/>
    <cellStyle name="Comma 3 2 3 7 5 3" xfId="12485"/>
    <cellStyle name="Comma 3 2 3 7 5 3 2" xfId="16685"/>
    <cellStyle name="Comma 3 2 3 7 5 3 2 2" xfId="29416"/>
    <cellStyle name="Comma 3 2 3 7 5 3 2 3" xfId="42017"/>
    <cellStyle name="Comma 3 2 3 7 5 3 3" xfId="20955"/>
    <cellStyle name="Comma 3 2 3 7 5 3 3 2" xfId="33617"/>
    <cellStyle name="Comma 3 2 3 7 5 3 3 3" xfId="46217"/>
    <cellStyle name="Comma 3 2 3 7 5 3 4" xfId="25216"/>
    <cellStyle name="Comma 3 2 3 7 5 3 5" xfId="37817"/>
    <cellStyle name="Comma 3 2 3 7 5 4" xfId="13885"/>
    <cellStyle name="Comma 3 2 3 7 5 4 2" xfId="26616"/>
    <cellStyle name="Comma 3 2 3 7 5 4 3" xfId="39217"/>
    <cellStyle name="Comma 3 2 3 7 5 5" xfId="18155"/>
    <cellStyle name="Comma 3 2 3 7 5 5 2" xfId="30817"/>
    <cellStyle name="Comma 3 2 3 7 5 5 3" xfId="43417"/>
    <cellStyle name="Comma 3 2 3 7 5 6" xfId="22416"/>
    <cellStyle name="Comma 3 2 3 7 5 7" xfId="35017"/>
    <cellStyle name="Comma 3 2 3 7 6" xfId="9756"/>
    <cellStyle name="Comma 3 2 3 7 6 2" xfId="11222"/>
    <cellStyle name="Comma 3 2 3 7 6 2 2" xfId="15425"/>
    <cellStyle name="Comma 3 2 3 7 6 2 2 2" xfId="28156"/>
    <cellStyle name="Comma 3 2 3 7 6 2 2 3" xfId="40757"/>
    <cellStyle name="Comma 3 2 3 7 6 2 3" xfId="19695"/>
    <cellStyle name="Comma 3 2 3 7 6 2 3 2" xfId="32357"/>
    <cellStyle name="Comma 3 2 3 7 6 2 3 3" xfId="44957"/>
    <cellStyle name="Comma 3 2 3 7 6 2 4" xfId="23956"/>
    <cellStyle name="Comma 3 2 3 7 6 2 5" xfId="36557"/>
    <cellStyle name="Comma 3 2 3 7 6 3" xfId="12625"/>
    <cellStyle name="Comma 3 2 3 7 6 3 2" xfId="16825"/>
    <cellStyle name="Comma 3 2 3 7 6 3 2 2" xfId="29556"/>
    <cellStyle name="Comma 3 2 3 7 6 3 2 3" xfId="42157"/>
    <cellStyle name="Comma 3 2 3 7 6 3 3" xfId="21095"/>
    <cellStyle name="Comma 3 2 3 7 6 3 3 2" xfId="33757"/>
    <cellStyle name="Comma 3 2 3 7 6 3 3 3" xfId="46357"/>
    <cellStyle name="Comma 3 2 3 7 6 3 4" xfId="25356"/>
    <cellStyle name="Comma 3 2 3 7 6 3 5" xfId="37957"/>
    <cellStyle name="Comma 3 2 3 7 6 4" xfId="14025"/>
    <cellStyle name="Comma 3 2 3 7 6 4 2" xfId="26756"/>
    <cellStyle name="Comma 3 2 3 7 6 4 3" xfId="39357"/>
    <cellStyle name="Comma 3 2 3 7 6 5" xfId="18295"/>
    <cellStyle name="Comma 3 2 3 7 6 5 2" xfId="30957"/>
    <cellStyle name="Comma 3 2 3 7 6 5 3" xfId="43557"/>
    <cellStyle name="Comma 3 2 3 7 6 6" xfId="22556"/>
    <cellStyle name="Comma 3 2 3 7 6 7" xfId="35157"/>
    <cellStyle name="Comma 3 2 3 7 7" xfId="9896"/>
    <cellStyle name="Comma 3 2 3 7 7 2" xfId="11362"/>
    <cellStyle name="Comma 3 2 3 7 7 2 2" xfId="15565"/>
    <cellStyle name="Comma 3 2 3 7 7 2 2 2" xfId="28296"/>
    <cellStyle name="Comma 3 2 3 7 7 2 2 3" xfId="40897"/>
    <cellStyle name="Comma 3 2 3 7 7 2 3" xfId="19835"/>
    <cellStyle name="Comma 3 2 3 7 7 2 3 2" xfId="32497"/>
    <cellStyle name="Comma 3 2 3 7 7 2 3 3" xfId="45097"/>
    <cellStyle name="Comma 3 2 3 7 7 2 4" xfId="24096"/>
    <cellStyle name="Comma 3 2 3 7 7 2 5" xfId="36697"/>
    <cellStyle name="Comma 3 2 3 7 7 3" xfId="12765"/>
    <cellStyle name="Comma 3 2 3 7 7 3 2" xfId="16965"/>
    <cellStyle name="Comma 3 2 3 7 7 3 2 2" xfId="29696"/>
    <cellStyle name="Comma 3 2 3 7 7 3 2 3" xfId="42297"/>
    <cellStyle name="Comma 3 2 3 7 7 3 3" xfId="21235"/>
    <cellStyle name="Comma 3 2 3 7 7 3 3 2" xfId="33897"/>
    <cellStyle name="Comma 3 2 3 7 7 3 3 3" xfId="46497"/>
    <cellStyle name="Comma 3 2 3 7 7 3 4" xfId="25496"/>
    <cellStyle name="Comma 3 2 3 7 7 3 5" xfId="38097"/>
    <cellStyle name="Comma 3 2 3 7 7 4" xfId="14165"/>
    <cellStyle name="Comma 3 2 3 7 7 4 2" xfId="26896"/>
    <cellStyle name="Comma 3 2 3 7 7 4 3" xfId="39497"/>
    <cellStyle name="Comma 3 2 3 7 7 5" xfId="18435"/>
    <cellStyle name="Comma 3 2 3 7 7 5 2" xfId="31097"/>
    <cellStyle name="Comma 3 2 3 7 7 5 3" xfId="43697"/>
    <cellStyle name="Comma 3 2 3 7 7 6" xfId="22696"/>
    <cellStyle name="Comma 3 2 3 7 7 7" xfId="35297"/>
    <cellStyle name="Comma 3 2 3 7 8" xfId="10036"/>
    <cellStyle name="Comma 3 2 3 7 8 2" xfId="11502"/>
    <cellStyle name="Comma 3 2 3 7 8 2 2" xfId="15705"/>
    <cellStyle name="Comma 3 2 3 7 8 2 2 2" xfId="28436"/>
    <cellStyle name="Comma 3 2 3 7 8 2 2 3" xfId="41037"/>
    <cellStyle name="Comma 3 2 3 7 8 2 3" xfId="19975"/>
    <cellStyle name="Comma 3 2 3 7 8 2 3 2" xfId="32637"/>
    <cellStyle name="Comma 3 2 3 7 8 2 3 3" xfId="45237"/>
    <cellStyle name="Comma 3 2 3 7 8 2 4" xfId="24236"/>
    <cellStyle name="Comma 3 2 3 7 8 2 5" xfId="36837"/>
    <cellStyle name="Comma 3 2 3 7 8 3" xfId="12905"/>
    <cellStyle name="Comma 3 2 3 7 8 3 2" xfId="17105"/>
    <cellStyle name="Comma 3 2 3 7 8 3 2 2" xfId="29836"/>
    <cellStyle name="Comma 3 2 3 7 8 3 2 3" xfId="42437"/>
    <cellStyle name="Comma 3 2 3 7 8 3 3" xfId="21375"/>
    <cellStyle name="Comma 3 2 3 7 8 3 3 2" xfId="34037"/>
    <cellStyle name="Comma 3 2 3 7 8 3 3 3" xfId="46637"/>
    <cellStyle name="Comma 3 2 3 7 8 3 4" xfId="25636"/>
    <cellStyle name="Comma 3 2 3 7 8 3 5" xfId="38237"/>
    <cellStyle name="Comma 3 2 3 7 8 4" xfId="14305"/>
    <cellStyle name="Comma 3 2 3 7 8 4 2" xfId="27036"/>
    <cellStyle name="Comma 3 2 3 7 8 4 3" xfId="39637"/>
    <cellStyle name="Comma 3 2 3 7 8 5" xfId="18575"/>
    <cellStyle name="Comma 3 2 3 7 8 5 2" xfId="31237"/>
    <cellStyle name="Comma 3 2 3 7 8 5 3" xfId="43837"/>
    <cellStyle name="Comma 3 2 3 7 8 6" xfId="22836"/>
    <cellStyle name="Comma 3 2 3 7 8 7" xfId="35437"/>
    <cellStyle name="Comma 3 2 3 7 9" xfId="10230"/>
    <cellStyle name="Comma 3 2 3 7 9 2" xfId="11645"/>
    <cellStyle name="Comma 3 2 3 7 9 2 2" xfId="15845"/>
    <cellStyle name="Comma 3 2 3 7 9 2 2 2" xfId="28576"/>
    <cellStyle name="Comma 3 2 3 7 9 2 2 3" xfId="41177"/>
    <cellStyle name="Comma 3 2 3 7 9 2 3" xfId="20115"/>
    <cellStyle name="Comma 3 2 3 7 9 2 3 2" xfId="32777"/>
    <cellStyle name="Comma 3 2 3 7 9 2 3 3" xfId="45377"/>
    <cellStyle name="Comma 3 2 3 7 9 2 4" xfId="24376"/>
    <cellStyle name="Comma 3 2 3 7 9 2 5" xfId="36977"/>
    <cellStyle name="Comma 3 2 3 7 9 3" xfId="13045"/>
    <cellStyle name="Comma 3 2 3 7 9 3 2" xfId="17245"/>
    <cellStyle name="Comma 3 2 3 7 9 3 2 2" xfId="29976"/>
    <cellStyle name="Comma 3 2 3 7 9 3 2 3" xfId="42577"/>
    <cellStyle name="Comma 3 2 3 7 9 3 3" xfId="21515"/>
    <cellStyle name="Comma 3 2 3 7 9 3 3 2" xfId="34177"/>
    <cellStyle name="Comma 3 2 3 7 9 3 3 3" xfId="46777"/>
    <cellStyle name="Comma 3 2 3 7 9 3 4" xfId="25776"/>
    <cellStyle name="Comma 3 2 3 7 9 3 5" xfId="38377"/>
    <cellStyle name="Comma 3 2 3 7 9 4" xfId="14445"/>
    <cellStyle name="Comma 3 2 3 7 9 4 2" xfId="27176"/>
    <cellStyle name="Comma 3 2 3 7 9 4 3" xfId="39777"/>
    <cellStyle name="Comma 3 2 3 7 9 5" xfId="18715"/>
    <cellStyle name="Comma 3 2 3 7 9 5 2" xfId="31377"/>
    <cellStyle name="Comma 3 2 3 7 9 5 3" xfId="43977"/>
    <cellStyle name="Comma 3 2 3 7 9 6" xfId="22976"/>
    <cellStyle name="Comma 3 2 3 7 9 7" xfId="35577"/>
    <cellStyle name="Comma 3 2 3 8" xfId="7147"/>
    <cellStyle name="Comma 3 2 3 8 2" xfId="10531"/>
    <cellStyle name="Comma 3 2 3 8 2 2" xfId="14745"/>
    <cellStyle name="Comma 3 2 3 8 2 2 2" xfId="27476"/>
    <cellStyle name="Comma 3 2 3 8 2 2 3" xfId="40077"/>
    <cellStyle name="Comma 3 2 3 8 2 3" xfId="19015"/>
    <cellStyle name="Comma 3 2 3 8 2 3 2" xfId="31677"/>
    <cellStyle name="Comma 3 2 3 8 2 3 3" xfId="44277"/>
    <cellStyle name="Comma 3 2 3 8 2 4" xfId="23276"/>
    <cellStyle name="Comma 3 2 3 8 2 5" xfId="35877"/>
    <cellStyle name="Comma 3 2 3 8 3" xfId="11945"/>
    <cellStyle name="Comma 3 2 3 8 3 2" xfId="16145"/>
    <cellStyle name="Comma 3 2 3 8 3 2 2" xfId="28876"/>
    <cellStyle name="Comma 3 2 3 8 3 2 3" xfId="41477"/>
    <cellStyle name="Comma 3 2 3 8 3 3" xfId="20415"/>
    <cellStyle name="Comma 3 2 3 8 3 3 2" xfId="33077"/>
    <cellStyle name="Comma 3 2 3 8 3 3 3" xfId="45677"/>
    <cellStyle name="Comma 3 2 3 8 3 4" xfId="24676"/>
    <cellStyle name="Comma 3 2 3 8 3 5" xfId="37277"/>
    <cellStyle name="Comma 3 2 3 8 4" xfId="13345"/>
    <cellStyle name="Comma 3 2 3 8 4 2" xfId="26076"/>
    <cellStyle name="Comma 3 2 3 8 4 3" xfId="38677"/>
    <cellStyle name="Comma 3 2 3 8 5" xfId="17615"/>
    <cellStyle name="Comma 3 2 3 8 5 2" xfId="30277"/>
    <cellStyle name="Comma 3 2 3 8 5 3" xfId="42877"/>
    <cellStyle name="Comma 3 2 3 8 6" xfId="21876"/>
    <cellStyle name="Comma 3 2 3 8 7" xfId="34477"/>
    <cellStyle name="Comma 3 2 3 9" xfId="7287"/>
    <cellStyle name="Comma 3 2 3 9 2" xfId="10671"/>
    <cellStyle name="Comma 3 2 3 9 2 2" xfId="14885"/>
    <cellStyle name="Comma 3 2 3 9 2 2 2" xfId="27616"/>
    <cellStyle name="Comma 3 2 3 9 2 2 3" xfId="40217"/>
    <cellStyle name="Comma 3 2 3 9 2 3" xfId="19155"/>
    <cellStyle name="Comma 3 2 3 9 2 3 2" xfId="31817"/>
    <cellStyle name="Comma 3 2 3 9 2 3 3" xfId="44417"/>
    <cellStyle name="Comma 3 2 3 9 2 4" xfId="23416"/>
    <cellStyle name="Comma 3 2 3 9 2 5" xfId="36017"/>
    <cellStyle name="Comma 3 2 3 9 3" xfId="12085"/>
    <cellStyle name="Comma 3 2 3 9 3 2" xfId="16285"/>
    <cellStyle name="Comma 3 2 3 9 3 2 2" xfId="29016"/>
    <cellStyle name="Comma 3 2 3 9 3 2 3" xfId="41617"/>
    <cellStyle name="Comma 3 2 3 9 3 3" xfId="20555"/>
    <cellStyle name="Comma 3 2 3 9 3 3 2" xfId="33217"/>
    <cellStyle name="Comma 3 2 3 9 3 3 3" xfId="45817"/>
    <cellStyle name="Comma 3 2 3 9 3 4" xfId="24816"/>
    <cellStyle name="Comma 3 2 3 9 3 5" xfId="37417"/>
    <cellStyle name="Comma 3 2 3 9 4" xfId="13485"/>
    <cellStyle name="Comma 3 2 3 9 4 2" xfId="26216"/>
    <cellStyle name="Comma 3 2 3 9 4 3" xfId="38817"/>
    <cellStyle name="Comma 3 2 3 9 5" xfId="17755"/>
    <cellStyle name="Comma 3 2 3 9 5 2" xfId="30417"/>
    <cellStyle name="Comma 3 2 3 9 5 3" xfId="43017"/>
    <cellStyle name="Comma 3 2 3 9 6" xfId="22016"/>
    <cellStyle name="Comma 3 2 3 9 7" xfId="34617"/>
    <cellStyle name="Comma 3 2 4" xfId="7011"/>
    <cellStyle name="Comma 3 2 4 10" xfId="9304"/>
    <cellStyle name="Comma 3 2 4 10 2" xfId="10822"/>
    <cellStyle name="Comma 3 2 4 10 2 2" xfId="15029"/>
    <cellStyle name="Comma 3 2 4 10 2 2 2" xfId="27760"/>
    <cellStyle name="Comma 3 2 4 10 2 2 3" xfId="40361"/>
    <cellStyle name="Comma 3 2 4 10 2 3" xfId="19299"/>
    <cellStyle name="Comma 3 2 4 10 2 3 2" xfId="31961"/>
    <cellStyle name="Comma 3 2 4 10 2 3 3" xfId="44561"/>
    <cellStyle name="Comma 3 2 4 10 2 4" xfId="23560"/>
    <cellStyle name="Comma 3 2 4 10 2 5" xfId="36161"/>
    <cellStyle name="Comma 3 2 4 10 3" xfId="12229"/>
    <cellStyle name="Comma 3 2 4 10 3 2" xfId="16429"/>
    <cellStyle name="Comma 3 2 4 10 3 2 2" xfId="29160"/>
    <cellStyle name="Comma 3 2 4 10 3 2 3" xfId="41761"/>
    <cellStyle name="Comma 3 2 4 10 3 3" xfId="20699"/>
    <cellStyle name="Comma 3 2 4 10 3 3 2" xfId="33361"/>
    <cellStyle name="Comma 3 2 4 10 3 3 3" xfId="45961"/>
    <cellStyle name="Comma 3 2 4 10 3 4" xfId="24960"/>
    <cellStyle name="Comma 3 2 4 10 3 5" xfId="37561"/>
    <cellStyle name="Comma 3 2 4 10 4" xfId="13629"/>
    <cellStyle name="Comma 3 2 4 10 4 2" xfId="26360"/>
    <cellStyle name="Comma 3 2 4 10 4 3" xfId="38961"/>
    <cellStyle name="Comma 3 2 4 10 5" xfId="17899"/>
    <cellStyle name="Comma 3 2 4 10 5 2" xfId="30561"/>
    <cellStyle name="Comma 3 2 4 10 5 3" xfId="43161"/>
    <cellStyle name="Comma 3 2 4 10 6" xfId="22160"/>
    <cellStyle name="Comma 3 2 4 10 7" xfId="34761"/>
    <cellStyle name="Comma 3 2 4 11" xfId="9500"/>
    <cellStyle name="Comma 3 2 4 11 2" xfId="10966"/>
    <cellStyle name="Comma 3 2 4 11 2 2" xfId="15169"/>
    <cellStyle name="Comma 3 2 4 11 2 2 2" xfId="27900"/>
    <cellStyle name="Comma 3 2 4 11 2 2 3" xfId="40501"/>
    <cellStyle name="Comma 3 2 4 11 2 3" xfId="19439"/>
    <cellStyle name="Comma 3 2 4 11 2 3 2" xfId="32101"/>
    <cellStyle name="Comma 3 2 4 11 2 3 3" xfId="44701"/>
    <cellStyle name="Comma 3 2 4 11 2 4" xfId="23700"/>
    <cellStyle name="Comma 3 2 4 11 2 5" xfId="36301"/>
    <cellStyle name="Comma 3 2 4 11 3" xfId="12369"/>
    <cellStyle name="Comma 3 2 4 11 3 2" xfId="16569"/>
    <cellStyle name="Comma 3 2 4 11 3 2 2" xfId="29300"/>
    <cellStyle name="Comma 3 2 4 11 3 2 3" xfId="41901"/>
    <cellStyle name="Comma 3 2 4 11 3 3" xfId="20839"/>
    <cellStyle name="Comma 3 2 4 11 3 3 2" xfId="33501"/>
    <cellStyle name="Comma 3 2 4 11 3 3 3" xfId="46101"/>
    <cellStyle name="Comma 3 2 4 11 3 4" xfId="25100"/>
    <cellStyle name="Comma 3 2 4 11 3 5" xfId="37701"/>
    <cellStyle name="Comma 3 2 4 11 4" xfId="13769"/>
    <cellStyle name="Comma 3 2 4 11 4 2" xfId="26500"/>
    <cellStyle name="Comma 3 2 4 11 4 3" xfId="39101"/>
    <cellStyle name="Comma 3 2 4 11 5" xfId="18039"/>
    <cellStyle name="Comma 3 2 4 11 5 2" xfId="30701"/>
    <cellStyle name="Comma 3 2 4 11 5 3" xfId="43301"/>
    <cellStyle name="Comma 3 2 4 11 6" xfId="22300"/>
    <cellStyle name="Comma 3 2 4 11 7" xfId="34901"/>
    <cellStyle name="Comma 3 2 4 12" xfId="9640"/>
    <cellStyle name="Comma 3 2 4 12 2" xfId="11106"/>
    <cellStyle name="Comma 3 2 4 12 2 2" xfId="15309"/>
    <cellStyle name="Comma 3 2 4 12 2 2 2" xfId="28040"/>
    <cellStyle name="Comma 3 2 4 12 2 2 3" xfId="40641"/>
    <cellStyle name="Comma 3 2 4 12 2 3" xfId="19579"/>
    <cellStyle name="Comma 3 2 4 12 2 3 2" xfId="32241"/>
    <cellStyle name="Comma 3 2 4 12 2 3 3" xfId="44841"/>
    <cellStyle name="Comma 3 2 4 12 2 4" xfId="23840"/>
    <cellStyle name="Comma 3 2 4 12 2 5" xfId="36441"/>
    <cellStyle name="Comma 3 2 4 12 3" xfId="12509"/>
    <cellStyle name="Comma 3 2 4 12 3 2" xfId="16709"/>
    <cellStyle name="Comma 3 2 4 12 3 2 2" xfId="29440"/>
    <cellStyle name="Comma 3 2 4 12 3 2 3" xfId="42041"/>
    <cellStyle name="Comma 3 2 4 12 3 3" xfId="20979"/>
    <cellStyle name="Comma 3 2 4 12 3 3 2" xfId="33641"/>
    <cellStyle name="Comma 3 2 4 12 3 3 3" xfId="46241"/>
    <cellStyle name="Comma 3 2 4 12 3 4" xfId="25240"/>
    <cellStyle name="Comma 3 2 4 12 3 5" xfId="37841"/>
    <cellStyle name="Comma 3 2 4 12 4" xfId="13909"/>
    <cellStyle name="Comma 3 2 4 12 4 2" xfId="26640"/>
    <cellStyle name="Comma 3 2 4 12 4 3" xfId="39241"/>
    <cellStyle name="Comma 3 2 4 12 5" xfId="18179"/>
    <cellStyle name="Comma 3 2 4 12 5 2" xfId="30841"/>
    <cellStyle name="Comma 3 2 4 12 5 3" xfId="43441"/>
    <cellStyle name="Comma 3 2 4 12 6" xfId="22440"/>
    <cellStyle name="Comma 3 2 4 12 7" xfId="35041"/>
    <cellStyle name="Comma 3 2 4 13" xfId="9780"/>
    <cellStyle name="Comma 3 2 4 13 2" xfId="11246"/>
    <cellStyle name="Comma 3 2 4 13 2 2" xfId="15449"/>
    <cellStyle name="Comma 3 2 4 13 2 2 2" xfId="28180"/>
    <cellStyle name="Comma 3 2 4 13 2 2 3" xfId="40781"/>
    <cellStyle name="Comma 3 2 4 13 2 3" xfId="19719"/>
    <cellStyle name="Comma 3 2 4 13 2 3 2" xfId="32381"/>
    <cellStyle name="Comma 3 2 4 13 2 3 3" xfId="44981"/>
    <cellStyle name="Comma 3 2 4 13 2 4" xfId="23980"/>
    <cellStyle name="Comma 3 2 4 13 2 5" xfId="36581"/>
    <cellStyle name="Comma 3 2 4 13 3" xfId="12649"/>
    <cellStyle name="Comma 3 2 4 13 3 2" xfId="16849"/>
    <cellStyle name="Comma 3 2 4 13 3 2 2" xfId="29580"/>
    <cellStyle name="Comma 3 2 4 13 3 2 3" xfId="42181"/>
    <cellStyle name="Comma 3 2 4 13 3 3" xfId="21119"/>
    <cellStyle name="Comma 3 2 4 13 3 3 2" xfId="33781"/>
    <cellStyle name="Comma 3 2 4 13 3 3 3" xfId="46381"/>
    <cellStyle name="Comma 3 2 4 13 3 4" xfId="25380"/>
    <cellStyle name="Comma 3 2 4 13 3 5" xfId="37981"/>
    <cellStyle name="Comma 3 2 4 13 4" xfId="14049"/>
    <cellStyle name="Comma 3 2 4 13 4 2" xfId="26780"/>
    <cellStyle name="Comma 3 2 4 13 4 3" xfId="39381"/>
    <cellStyle name="Comma 3 2 4 13 5" xfId="18319"/>
    <cellStyle name="Comma 3 2 4 13 5 2" xfId="30981"/>
    <cellStyle name="Comma 3 2 4 13 5 3" xfId="43581"/>
    <cellStyle name="Comma 3 2 4 13 6" xfId="22580"/>
    <cellStyle name="Comma 3 2 4 13 7" xfId="35181"/>
    <cellStyle name="Comma 3 2 4 14" xfId="9920"/>
    <cellStyle name="Comma 3 2 4 14 2" xfId="11386"/>
    <cellStyle name="Comma 3 2 4 14 2 2" xfId="15589"/>
    <cellStyle name="Comma 3 2 4 14 2 2 2" xfId="28320"/>
    <cellStyle name="Comma 3 2 4 14 2 2 3" xfId="40921"/>
    <cellStyle name="Comma 3 2 4 14 2 3" xfId="19859"/>
    <cellStyle name="Comma 3 2 4 14 2 3 2" xfId="32521"/>
    <cellStyle name="Comma 3 2 4 14 2 3 3" xfId="45121"/>
    <cellStyle name="Comma 3 2 4 14 2 4" xfId="24120"/>
    <cellStyle name="Comma 3 2 4 14 2 5" xfId="36721"/>
    <cellStyle name="Comma 3 2 4 14 3" xfId="12789"/>
    <cellStyle name="Comma 3 2 4 14 3 2" xfId="16989"/>
    <cellStyle name="Comma 3 2 4 14 3 2 2" xfId="29720"/>
    <cellStyle name="Comma 3 2 4 14 3 2 3" xfId="42321"/>
    <cellStyle name="Comma 3 2 4 14 3 3" xfId="21259"/>
    <cellStyle name="Comma 3 2 4 14 3 3 2" xfId="33921"/>
    <cellStyle name="Comma 3 2 4 14 3 3 3" xfId="46521"/>
    <cellStyle name="Comma 3 2 4 14 3 4" xfId="25520"/>
    <cellStyle name="Comma 3 2 4 14 3 5" xfId="38121"/>
    <cellStyle name="Comma 3 2 4 14 4" xfId="14189"/>
    <cellStyle name="Comma 3 2 4 14 4 2" xfId="26920"/>
    <cellStyle name="Comma 3 2 4 14 4 3" xfId="39521"/>
    <cellStyle name="Comma 3 2 4 14 5" xfId="18459"/>
    <cellStyle name="Comma 3 2 4 14 5 2" xfId="31121"/>
    <cellStyle name="Comma 3 2 4 14 5 3" xfId="43721"/>
    <cellStyle name="Comma 3 2 4 14 6" xfId="22720"/>
    <cellStyle name="Comma 3 2 4 14 7" xfId="35321"/>
    <cellStyle name="Comma 3 2 4 15" xfId="10114"/>
    <cellStyle name="Comma 3 2 4 15 2" xfId="11529"/>
    <cellStyle name="Comma 3 2 4 15 2 2" xfId="15729"/>
    <cellStyle name="Comma 3 2 4 15 2 2 2" xfId="28460"/>
    <cellStyle name="Comma 3 2 4 15 2 2 3" xfId="41061"/>
    <cellStyle name="Comma 3 2 4 15 2 3" xfId="19999"/>
    <cellStyle name="Comma 3 2 4 15 2 3 2" xfId="32661"/>
    <cellStyle name="Comma 3 2 4 15 2 3 3" xfId="45261"/>
    <cellStyle name="Comma 3 2 4 15 2 4" xfId="24260"/>
    <cellStyle name="Comma 3 2 4 15 2 5" xfId="36861"/>
    <cellStyle name="Comma 3 2 4 15 3" xfId="12929"/>
    <cellStyle name="Comma 3 2 4 15 3 2" xfId="17129"/>
    <cellStyle name="Comma 3 2 4 15 3 2 2" xfId="29860"/>
    <cellStyle name="Comma 3 2 4 15 3 2 3" xfId="42461"/>
    <cellStyle name="Comma 3 2 4 15 3 3" xfId="21399"/>
    <cellStyle name="Comma 3 2 4 15 3 3 2" xfId="34061"/>
    <cellStyle name="Comma 3 2 4 15 3 3 3" xfId="46661"/>
    <cellStyle name="Comma 3 2 4 15 3 4" xfId="25660"/>
    <cellStyle name="Comma 3 2 4 15 3 5" xfId="38261"/>
    <cellStyle name="Comma 3 2 4 15 4" xfId="14329"/>
    <cellStyle name="Comma 3 2 4 15 4 2" xfId="27060"/>
    <cellStyle name="Comma 3 2 4 15 4 3" xfId="39661"/>
    <cellStyle name="Comma 3 2 4 15 5" xfId="18599"/>
    <cellStyle name="Comma 3 2 4 15 5 2" xfId="31261"/>
    <cellStyle name="Comma 3 2 4 15 5 3" xfId="43861"/>
    <cellStyle name="Comma 3 2 4 15 6" xfId="22860"/>
    <cellStyle name="Comma 3 2 4 15 7" xfId="35461"/>
    <cellStyle name="Comma 3 2 4 16" xfId="10254"/>
    <cellStyle name="Comma 3 2 4 16 2" xfId="11669"/>
    <cellStyle name="Comma 3 2 4 16 2 2" xfId="15869"/>
    <cellStyle name="Comma 3 2 4 16 2 2 2" xfId="28600"/>
    <cellStyle name="Comma 3 2 4 16 2 2 3" xfId="41201"/>
    <cellStyle name="Comma 3 2 4 16 2 3" xfId="20139"/>
    <cellStyle name="Comma 3 2 4 16 2 3 2" xfId="32801"/>
    <cellStyle name="Comma 3 2 4 16 2 3 3" xfId="45401"/>
    <cellStyle name="Comma 3 2 4 16 2 4" xfId="24400"/>
    <cellStyle name="Comma 3 2 4 16 2 5" xfId="37001"/>
    <cellStyle name="Comma 3 2 4 16 3" xfId="13069"/>
    <cellStyle name="Comma 3 2 4 16 3 2" xfId="17269"/>
    <cellStyle name="Comma 3 2 4 16 3 2 2" xfId="30000"/>
    <cellStyle name="Comma 3 2 4 16 3 2 3" xfId="42601"/>
    <cellStyle name="Comma 3 2 4 16 3 3" xfId="21539"/>
    <cellStyle name="Comma 3 2 4 16 3 3 2" xfId="34201"/>
    <cellStyle name="Comma 3 2 4 16 3 3 3" xfId="46801"/>
    <cellStyle name="Comma 3 2 4 16 3 4" xfId="25800"/>
    <cellStyle name="Comma 3 2 4 16 3 5" xfId="38401"/>
    <cellStyle name="Comma 3 2 4 16 4" xfId="14469"/>
    <cellStyle name="Comma 3 2 4 16 4 2" xfId="27200"/>
    <cellStyle name="Comma 3 2 4 16 4 3" xfId="39801"/>
    <cellStyle name="Comma 3 2 4 16 5" xfId="18739"/>
    <cellStyle name="Comma 3 2 4 16 5 2" xfId="31401"/>
    <cellStyle name="Comma 3 2 4 16 5 3" xfId="44001"/>
    <cellStyle name="Comma 3 2 4 16 6" xfId="23000"/>
    <cellStyle name="Comma 3 2 4 16 7" xfId="35601"/>
    <cellStyle name="Comma 3 2 4 17" xfId="10395"/>
    <cellStyle name="Comma 3 2 4 17 2" xfId="14609"/>
    <cellStyle name="Comma 3 2 4 17 2 2" xfId="27340"/>
    <cellStyle name="Comma 3 2 4 17 2 3" xfId="39941"/>
    <cellStyle name="Comma 3 2 4 17 3" xfId="18879"/>
    <cellStyle name="Comma 3 2 4 17 3 2" xfId="31541"/>
    <cellStyle name="Comma 3 2 4 17 3 3" xfId="44141"/>
    <cellStyle name="Comma 3 2 4 17 4" xfId="23140"/>
    <cellStyle name="Comma 3 2 4 17 5" xfId="35741"/>
    <cellStyle name="Comma 3 2 4 18" xfId="11809"/>
    <cellStyle name="Comma 3 2 4 18 2" xfId="16009"/>
    <cellStyle name="Comma 3 2 4 18 2 2" xfId="28740"/>
    <cellStyle name="Comma 3 2 4 18 2 3" xfId="41341"/>
    <cellStyle name="Comma 3 2 4 18 3" xfId="20279"/>
    <cellStyle name="Comma 3 2 4 18 3 2" xfId="32941"/>
    <cellStyle name="Comma 3 2 4 18 3 3" xfId="45541"/>
    <cellStyle name="Comma 3 2 4 18 4" xfId="24540"/>
    <cellStyle name="Comma 3 2 4 18 5" xfId="37141"/>
    <cellStyle name="Comma 3 2 4 19" xfId="13209"/>
    <cellStyle name="Comma 3 2 4 19 2" xfId="25940"/>
    <cellStyle name="Comma 3 2 4 19 3" xfId="38541"/>
    <cellStyle name="Comma 3 2 4 2" xfId="7031"/>
    <cellStyle name="Comma 3 2 4 2 10" xfId="10274"/>
    <cellStyle name="Comma 3 2 4 2 10 2" xfId="11689"/>
    <cellStyle name="Comma 3 2 4 2 10 2 2" xfId="15889"/>
    <cellStyle name="Comma 3 2 4 2 10 2 2 2" xfId="28620"/>
    <cellStyle name="Comma 3 2 4 2 10 2 2 3" xfId="41221"/>
    <cellStyle name="Comma 3 2 4 2 10 2 3" xfId="20159"/>
    <cellStyle name="Comma 3 2 4 2 10 2 3 2" xfId="32821"/>
    <cellStyle name="Comma 3 2 4 2 10 2 3 3" xfId="45421"/>
    <cellStyle name="Comma 3 2 4 2 10 2 4" xfId="24420"/>
    <cellStyle name="Comma 3 2 4 2 10 2 5" xfId="37021"/>
    <cellStyle name="Comma 3 2 4 2 10 3" xfId="13089"/>
    <cellStyle name="Comma 3 2 4 2 10 3 2" xfId="17289"/>
    <cellStyle name="Comma 3 2 4 2 10 3 2 2" xfId="30020"/>
    <cellStyle name="Comma 3 2 4 2 10 3 2 3" xfId="42621"/>
    <cellStyle name="Comma 3 2 4 2 10 3 3" xfId="21559"/>
    <cellStyle name="Comma 3 2 4 2 10 3 3 2" xfId="34221"/>
    <cellStyle name="Comma 3 2 4 2 10 3 3 3" xfId="46821"/>
    <cellStyle name="Comma 3 2 4 2 10 3 4" xfId="25820"/>
    <cellStyle name="Comma 3 2 4 2 10 3 5" xfId="38421"/>
    <cellStyle name="Comma 3 2 4 2 10 4" xfId="14489"/>
    <cellStyle name="Comma 3 2 4 2 10 4 2" xfId="27220"/>
    <cellStyle name="Comma 3 2 4 2 10 4 3" xfId="39821"/>
    <cellStyle name="Comma 3 2 4 2 10 5" xfId="18759"/>
    <cellStyle name="Comma 3 2 4 2 10 5 2" xfId="31421"/>
    <cellStyle name="Comma 3 2 4 2 10 5 3" xfId="44021"/>
    <cellStyle name="Comma 3 2 4 2 10 6" xfId="23020"/>
    <cellStyle name="Comma 3 2 4 2 10 7" xfId="35621"/>
    <cellStyle name="Comma 3 2 4 2 11" xfId="10415"/>
    <cellStyle name="Comma 3 2 4 2 11 2" xfId="14629"/>
    <cellStyle name="Comma 3 2 4 2 11 2 2" xfId="27360"/>
    <cellStyle name="Comma 3 2 4 2 11 2 3" xfId="39961"/>
    <cellStyle name="Comma 3 2 4 2 11 3" xfId="18899"/>
    <cellStyle name="Comma 3 2 4 2 11 3 2" xfId="31561"/>
    <cellStyle name="Comma 3 2 4 2 11 3 3" xfId="44161"/>
    <cellStyle name="Comma 3 2 4 2 11 4" xfId="23160"/>
    <cellStyle name="Comma 3 2 4 2 11 5" xfId="35761"/>
    <cellStyle name="Comma 3 2 4 2 12" xfId="11829"/>
    <cellStyle name="Comma 3 2 4 2 12 2" xfId="16029"/>
    <cellStyle name="Comma 3 2 4 2 12 2 2" xfId="28760"/>
    <cellStyle name="Comma 3 2 4 2 12 2 3" xfId="41361"/>
    <cellStyle name="Comma 3 2 4 2 12 3" xfId="20299"/>
    <cellStyle name="Comma 3 2 4 2 12 3 2" xfId="32961"/>
    <cellStyle name="Comma 3 2 4 2 12 3 3" xfId="45561"/>
    <cellStyle name="Comma 3 2 4 2 12 4" xfId="24560"/>
    <cellStyle name="Comma 3 2 4 2 12 5" xfId="37161"/>
    <cellStyle name="Comma 3 2 4 2 13" xfId="13229"/>
    <cellStyle name="Comma 3 2 4 2 13 2" xfId="25960"/>
    <cellStyle name="Comma 3 2 4 2 13 3" xfId="38561"/>
    <cellStyle name="Comma 3 2 4 2 14" xfId="17499"/>
    <cellStyle name="Comma 3 2 4 2 14 2" xfId="30161"/>
    <cellStyle name="Comma 3 2 4 2 14 3" xfId="42761"/>
    <cellStyle name="Comma 3 2 4 2 15" xfId="21760"/>
    <cellStyle name="Comma 3 2 4 2 16" xfId="34361"/>
    <cellStyle name="Comma 3 2 4 2 2" xfId="7171"/>
    <cellStyle name="Comma 3 2 4 2 2 2" xfId="10555"/>
    <cellStyle name="Comma 3 2 4 2 2 2 2" xfId="14769"/>
    <cellStyle name="Comma 3 2 4 2 2 2 2 2" xfId="27500"/>
    <cellStyle name="Comma 3 2 4 2 2 2 2 3" xfId="40101"/>
    <cellStyle name="Comma 3 2 4 2 2 2 3" xfId="19039"/>
    <cellStyle name="Comma 3 2 4 2 2 2 3 2" xfId="31701"/>
    <cellStyle name="Comma 3 2 4 2 2 2 3 3" xfId="44301"/>
    <cellStyle name="Comma 3 2 4 2 2 2 4" xfId="23300"/>
    <cellStyle name="Comma 3 2 4 2 2 2 5" xfId="35901"/>
    <cellStyle name="Comma 3 2 4 2 2 3" xfId="11969"/>
    <cellStyle name="Comma 3 2 4 2 2 3 2" xfId="16169"/>
    <cellStyle name="Comma 3 2 4 2 2 3 2 2" xfId="28900"/>
    <cellStyle name="Comma 3 2 4 2 2 3 2 3" xfId="41501"/>
    <cellStyle name="Comma 3 2 4 2 2 3 3" xfId="20439"/>
    <cellStyle name="Comma 3 2 4 2 2 3 3 2" xfId="33101"/>
    <cellStyle name="Comma 3 2 4 2 2 3 3 3" xfId="45701"/>
    <cellStyle name="Comma 3 2 4 2 2 3 4" xfId="24700"/>
    <cellStyle name="Comma 3 2 4 2 2 3 5" xfId="37301"/>
    <cellStyle name="Comma 3 2 4 2 2 4" xfId="13369"/>
    <cellStyle name="Comma 3 2 4 2 2 4 2" xfId="26100"/>
    <cellStyle name="Comma 3 2 4 2 2 4 3" xfId="38701"/>
    <cellStyle name="Comma 3 2 4 2 2 5" xfId="17639"/>
    <cellStyle name="Comma 3 2 4 2 2 5 2" xfId="30301"/>
    <cellStyle name="Comma 3 2 4 2 2 5 3" xfId="42901"/>
    <cellStyle name="Comma 3 2 4 2 2 6" xfId="21900"/>
    <cellStyle name="Comma 3 2 4 2 2 7" xfId="34501"/>
    <cellStyle name="Comma 3 2 4 2 3" xfId="7311"/>
    <cellStyle name="Comma 3 2 4 2 3 2" xfId="10695"/>
    <cellStyle name="Comma 3 2 4 2 3 2 2" xfId="14909"/>
    <cellStyle name="Comma 3 2 4 2 3 2 2 2" xfId="27640"/>
    <cellStyle name="Comma 3 2 4 2 3 2 2 3" xfId="40241"/>
    <cellStyle name="Comma 3 2 4 2 3 2 3" xfId="19179"/>
    <cellStyle name="Comma 3 2 4 2 3 2 3 2" xfId="31841"/>
    <cellStyle name="Comma 3 2 4 2 3 2 3 3" xfId="44441"/>
    <cellStyle name="Comma 3 2 4 2 3 2 4" xfId="23440"/>
    <cellStyle name="Comma 3 2 4 2 3 2 5" xfId="36041"/>
    <cellStyle name="Comma 3 2 4 2 3 3" xfId="12109"/>
    <cellStyle name="Comma 3 2 4 2 3 3 2" xfId="16309"/>
    <cellStyle name="Comma 3 2 4 2 3 3 2 2" xfId="29040"/>
    <cellStyle name="Comma 3 2 4 2 3 3 2 3" xfId="41641"/>
    <cellStyle name="Comma 3 2 4 2 3 3 3" xfId="20579"/>
    <cellStyle name="Comma 3 2 4 2 3 3 3 2" xfId="33241"/>
    <cellStyle name="Comma 3 2 4 2 3 3 3 3" xfId="45841"/>
    <cellStyle name="Comma 3 2 4 2 3 3 4" xfId="24840"/>
    <cellStyle name="Comma 3 2 4 2 3 3 5" xfId="37441"/>
    <cellStyle name="Comma 3 2 4 2 3 4" xfId="13509"/>
    <cellStyle name="Comma 3 2 4 2 3 4 2" xfId="26240"/>
    <cellStyle name="Comma 3 2 4 2 3 4 3" xfId="38841"/>
    <cellStyle name="Comma 3 2 4 2 3 5" xfId="17779"/>
    <cellStyle name="Comma 3 2 4 2 3 5 2" xfId="30441"/>
    <cellStyle name="Comma 3 2 4 2 3 5 3" xfId="43041"/>
    <cellStyle name="Comma 3 2 4 2 3 6" xfId="22040"/>
    <cellStyle name="Comma 3 2 4 2 3 7" xfId="34641"/>
    <cellStyle name="Comma 3 2 4 2 4" xfId="9324"/>
    <cellStyle name="Comma 3 2 4 2 4 2" xfId="10842"/>
    <cellStyle name="Comma 3 2 4 2 4 2 2" xfId="15049"/>
    <cellStyle name="Comma 3 2 4 2 4 2 2 2" xfId="27780"/>
    <cellStyle name="Comma 3 2 4 2 4 2 2 3" xfId="40381"/>
    <cellStyle name="Comma 3 2 4 2 4 2 3" xfId="19319"/>
    <cellStyle name="Comma 3 2 4 2 4 2 3 2" xfId="31981"/>
    <cellStyle name="Comma 3 2 4 2 4 2 3 3" xfId="44581"/>
    <cellStyle name="Comma 3 2 4 2 4 2 4" xfId="23580"/>
    <cellStyle name="Comma 3 2 4 2 4 2 5" xfId="36181"/>
    <cellStyle name="Comma 3 2 4 2 4 3" xfId="12249"/>
    <cellStyle name="Comma 3 2 4 2 4 3 2" xfId="16449"/>
    <cellStyle name="Comma 3 2 4 2 4 3 2 2" xfId="29180"/>
    <cellStyle name="Comma 3 2 4 2 4 3 2 3" xfId="41781"/>
    <cellStyle name="Comma 3 2 4 2 4 3 3" xfId="20719"/>
    <cellStyle name="Comma 3 2 4 2 4 3 3 2" xfId="33381"/>
    <cellStyle name="Comma 3 2 4 2 4 3 3 3" xfId="45981"/>
    <cellStyle name="Comma 3 2 4 2 4 3 4" xfId="24980"/>
    <cellStyle name="Comma 3 2 4 2 4 3 5" xfId="37581"/>
    <cellStyle name="Comma 3 2 4 2 4 4" xfId="13649"/>
    <cellStyle name="Comma 3 2 4 2 4 4 2" xfId="26380"/>
    <cellStyle name="Comma 3 2 4 2 4 4 3" xfId="38981"/>
    <cellStyle name="Comma 3 2 4 2 4 5" xfId="17919"/>
    <cellStyle name="Comma 3 2 4 2 4 5 2" xfId="30581"/>
    <cellStyle name="Comma 3 2 4 2 4 5 3" xfId="43181"/>
    <cellStyle name="Comma 3 2 4 2 4 6" xfId="22180"/>
    <cellStyle name="Comma 3 2 4 2 4 7" xfId="34781"/>
    <cellStyle name="Comma 3 2 4 2 5" xfId="9520"/>
    <cellStyle name="Comma 3 2 4 2 5 2" xfId="10986"/>
    <cellStyle name="Comma 3 2 4 2 5 2 2" xfId="15189"/>
    <cellStyle name="Comma 3 2 4 2 5 2 2 2" xfId="27920"/>
    <cellStyle name="Comma 3 2 4 2 5 2 2 3" xfId="40521"/>
    <cellStyle name="Comma 3 2 4 2 5 2 3" xfId="19459"/>
    <cellStyle name="Comma 3 2 4 2 5 2 3 2" xfId="32121"/>
    <cellStyle name="Comma 3 2 4 2 5 2 3 3" xfId="44721"/>
    <cellStyle name="Comma 3 2 4 2 5 2 4" xfId="23720"/>
    <cellStyle name="Comma 3 2 4 2 5 2 5" xfId="36321"/>
    <cellStyle name="Comma 3 2 4 2 5 3" xfId="12389"/>
    <cellStyle name="Comma 3 2 4 2 5 3 2" xfId="16589"/>
    <cellStyle name="Comma 3 2 4 2 5 3 2 2" xfId="29320"/>
    <cellStyle name="Comma 3 2 4 2 5 3 2 3" xfId="41921"/>
    <cellStyle name="Comma 3 2 4 2 5 3 3" xfId="20859"/>
    <cellStyle name="Comma 3 2 4 2 5 3 3 2" xfId="33521"/>
    <cellStyle name="Comma 3 2 4 2 5 3 3 3" xfId="46121"/>
    <cellStyle name="Comma 3 2 4 2 5 3 4" xfId="25120"/>
    <cellStyle name="Comma 3 2 4 2 5 3 5" xfId="37721"/>
    <cellStyle name="Comma 3 2 4 2 5 4" xfId="13789"/>
    <cellStyle name="Comma 3 2 4 2 5 4 2" xfId="26520"/>
    <cellStyle name="Comma 3 2 4 2 5 4 3" xfId="39121"/>
    <cellStyle name="Comma 3 2 4 2 5 5" xfId="18059"/>
    <cellStyle name="Comma 3 2 4 2 5 5 2" xfId="30721"/>
    <cellStyle name="Comma 3 2 4 2 5 5 3" xfId="43321"/>
    <cellStyle name="Comma 3 2 4 2 5 6" xfId="22320"/>
    <cellStyle name="Comma 3 2 4 2 5 7" xfId="34921"/>
    <cellStyle name="Comma 3 2 4 2 6" xfId="9660"/>
    <cellStyle name="Comma 3 2 4 2 6 2" xfId="11126"/>
    <cellStyle name="Comma 3 2 4 2 6 2 2" xfId="15329"/>
    <cellStyle name="Comma 3 2 4 2 6 2 2 2" xfId="28060"/>
    <cellStyle name="Comma 3 2 4 2 6 2 2 3" xfId="40661"/>
    <cellStyle name="Comma 3 2 4 2 6 2 3" xfId="19599"/>
    <cellStyle name="Comma 3 2 4 2 6 2 3 2" xfId="32261"/>
    <cellStyle name="Comma 3 2 4 2 6 2 3 3" xfId="44861"/>
    <cellStyle name="Comma 3 2 4 2 6 2 4" xfId="23860"/>
    <cellStyle name="Comma 3 2 4 2 6 2 5" xfId="36461"/>
    <cellStyle name="Comma 3 2 4 2 6 3" xfId="12529"/>
    <cellStyle name="Comma 3 2 4 2 6 3 2" xfId="16729"/>
    <cellStyle name="Comma 3 2 4 2 6 3 2 2" xfId="29460"/>
    <cellStyle name="Comma 3 2 4 2 6 3 2 3" xfId="42061"/>
    <cellStyle name="Comma 3 2 4 2 6 3 3" xfId="20999"/>
    <cellStyle name="Comma 3 2 4 2 6 3 3 2" xfId="33661"/>
    <cellStyle name="Comma 3 2 4 2 6 3 3 3" xfId="46261"/>
    <cellStyle name="Comma 3 2 4 2 6 3 4" xfId="25260"/>
    <cellStyle name="Comma 3 2 4 2 6 3 5" xfId="37861"/>
    <cellStyle name="Comma 3 2 4 2 6 4" xfId="13929"/>
    <cellStyle name="Comma 3 2 4 2 6 4 2" xfId="26660"/>
    <cellStyle name="Comma 3 2 4 2 6 4 3" xfId="39261"/>
    <cellStyle name="Comma 3 2 4 2 6 5" xfId="18199"/>
    <cellStyle name="Comma 3 2 4 2 6 5 2" xfId="30861"/>
    <cellStyle name="Comma 3 2 4 2 6 5 3" xfId="43461"/>
    <cellStyle name="Comma 3 2 4 2 6 6" xfId="22460"/>
    <cellStyle name="Comma 3 2 4 2 6 7" xfId="35061"/>
    <cellStyle name="Comma 3 2 4 2 7" xfId="9800"/>
    <cellStyle name="Comma 3 2 4 2 7 2" xfId="11266"/>
    <cellStyle name="Comma 3 2 4 2 7 2 2" xfId="15469"/>
    <cellStyle name="Comma 3 2 4 2 7 2 2 2" xfId="28200"/>
    <cellStyle name="Comma 3 2 4 2 7 2 2 3" xfId="40801"/>
    <cellStyle name="Comma 3 2 4 2 7 2 3" xfId="19739"/>
    <cellStyle name="Comma 3 2 4 2 7 2 3 2" xfId="32401"/>
    <cellStyle name="Comma 3 2 4 2 7 2 3 3" xfId="45001"/>
    <cellStyle name="Comma 3 2 4 2 7 2 4" xfId="24000"/>
    <cellStyle name="Comma 3 2 4 2 7 2 5" xfId="36601"/>
    <cellStyle name="Comma 3 2 4 2 7 3" xfId="12669"/>
    <cellStyle name="Comma 3 2 4 2 7 3 2" xfId="16869"/>
    <cellStyle name="Comma 3 2 4 2 7 3 2 2" xfId="29600"/>
    <cellStyle name="Comma 3 2 4 2 7 3 2 3" xfId="42201"/>
    <cellStyle name="Comma 3 2 4 2 7 3 3" xfId="21139"/>
    <cellStyle name="Comma 3 2 4 2 7 3 3 2" xfId="33801"/>
    <cellStyle name="Comma 3 2 4 2 7 3 3 3" xfId="46401"/>
    <cellStyle name="Comma 3 2 4 2 7 3 4" xfId="25400"/>
    <cellStyle name="Comma 3 2 4 2 7 3 5" xfId="38001"/>
    <cellStyle name="Comma 3 2 4 2 7 4" xfId="14069"/>
    <cellStyle name="Comma 3 2 4 2 7 4 2" xfId="26800"/>
    <cellStyle name="Comma 3 2 4 2 7 4 3" xfId="39401"/>
    <cellStyle name="Comma 3 2 4 2 7 5" xfId="18339"/>
    <cellStyle name="Comma 3 2 4 2 7 5 2" xfId="31001"/>
    <cellStyle name="Comma 3 2 4 2 7 5 3" xfId="43601"/>
    <cellStyle name="Comma 3 2 4 2 7 6" xfId="22600"/>
    <cellStyle name="Comma 3 2 4 2 7 7" xfId="35201"/>
    <cellStyle name="Comma 3 2 4 2 8" xfId="9940"/>
    <cellStyle name="Comma 3 2 4 2 8 2" xfId="11406"/>
    <cellStyle name="Comma 3 2 4 2 8 2 2" xfId="15609"/>
    <cellStyle name="Comma 3 2 4 2 8 2 2 2" xfId="28340"/>
    <cellStyle name="Comma 3 2 4 2 8 2 2 3" xfId="40941"/>
    <cellStyle name="Comma 3 2 4 2 8 2 3" xfId="19879"/>
    <cellStyle name="Comma 3 2 4 2 8 2 3 2" xfId="32541"/>
    <cellStyle name="Comma 3 2 4 2 8 2 3 3" xfId="45141"/>
    <cellStyle name="Comma 3 2 4 2 8 2 4" xfId="24140"/>
    <cellStyle name="Comma 3 2 4 2 8 2 5" xfId="36741"/>
    <cellStyle name="Comma 3 2 4 2 8 3" xfId="12809"/>
    <cellStyle name="Comma 3 2 4 2 8 3 2" xfId="17009"/>
    <cellStyle name="Comma 3 2 4 2 8 3 2 2" xfId="29740"/>
    <cellStyle name="Comma 3 2 4 2 8 3 2 3" xfId="42341"/>
    <cellStyle name="Comma 3 2 4 2 8 3 3" xfId="21279"/>
    <cellStyle name="Comma 3 2 4 2 8 3 3 2" xfId="33941"/>
    <cellStyle name="Comma 3 2 4 2 8 3 3 3" xfId="46541"/>
    <cellStyle name="Comma 3 2 4 2 8 3 4" xfId="25540"/>
    <cellStyle name="Comma 3 2 4 2 8 3 5" xfId="38141"/>
    <cellStyle name="Comma 3 2 4 2 8 4" xfId="14209"/>
    <cellStyle name="Comma 3 2 4 2 8 4 2" xfId="26940"/>
    <cellStyle name="Comma 3 2 4 2 8 4 3" xfId="39541"/>
    <cellStyle name="Comma 3 2 4 2 8 5" xfId="18479"/>
    <cellStyle name="Comma 3 2 4 2 8 5 2" xfId="31141"/>
    <cellStyle name="Comma 3 2 4 2 8 5 3" xfId="43741"/>
    <cellStyle name="Comma 3 2 4 2 8 6" xfId="22740"/>
    <cellStyle name="Comma 3 2 4 2 8 7" xfId="35341"/>
    <cellStyle name="Comma 3 2 4 2 9" xfId="10134"/>
    <cellStyle name="Comma 3 2 4 2 9 2" xfId="11549"/>
    <cellStyle name="Comma 3 2 4 2 9 2 2" xfId="15749"/>
    <cellStyle name="Comma 3 2 4 2 9 2 2 2" xfId="28480"/>
    <cellStyle name="Comma 3 2 4 2 9 2 2 3" xfId="41081"/>
    <cellStyle name="Comma 3 2 4 2 9 2 3" xfId="20019"/>
    <cellStyle name="Comma 3 2 4 2 9 2 3 2" xfId="32681"/>
    <cellStyle name="Comma 3 2 4 2 9 2 3 3" xfId="45281"/>
    <cellStyle name="Comma 3 2 4 2 9 2 4" xfId="24280"/>
    <cellStyle name="Comma 3 2 4 2 9 2 5" xfId="36881"/>
    <cellStyle name="Comma 3 2 4 2 9 3" xfId="12949"/>
    <cellStyle name="Comma 3 2 4 2 9 3 2" xfId="17149"/>
    <cellStyle name="Comma 3 2 4 2 9 3 2 2" xfId="29880"/>
    <cellStyle name="Comma 3 2 4 2 9 3 2 3" xfId="42481"/>
    <cellStyle name="Comma 3 2 4 2 9 3 3" xfId="21419"/>
    <cellStyle name="Comma 3 2 4 2 9 3 3 2" xfId="34081"/>
    <cellStyle name="Comma 3 2 4 2 9 3 3 3" xfId="46681"/>
    <cellStyle name="Comma 3 2 4 2 9 3 4" xfId="25680"/>
    <cellStyle name="Comma 3 2 4 2 9 3 5" xfId="38281"/>
    <cellStyle name="Comma 3 2 4 2 9 4" xfId="14349"/>
    <cellStyle name="Comma 3 2 4 2 9 4 2" xfId="27080"/>
    <cellStyle name="Comma 3 2 4 2 9 4 3" xfId="39681"/>
    <cellStyle name="Comma 3 2 4 2 9 5" xfId="18619"/>
    <cellStyle name="Comma 3 2 4 2 9 5 2" xfId="31281"/>
    <cellStyle name="Comma 3 2 4 2 9 5 3" xfId="43881"/>
    <cellStyle name="Comma 3 2 4 2 9 6" xfId="22880"/>
    <cellStyle name="Comma 3 2 4 2 9 7" xfId="35481"/>
    <cellStyle name="Comma 3 2 4 20" xfId="17479"/>
    <cellStyle name="Comma 3 2 4 20 2" xfId="30141"/>
    <cellStyle name="Comma 3 2 4 20 3" xfId="42741"/>
    <cellStyle name="Comma 3 2 4 21" xfId="21740"/>
    <cellStyle name="Comma 3 2 4 22" xfId="34341"/>
    <cellStyle name="Comma 3 2 4 3" xfId="7051"/>
    <cellStyle name="Comma 3 2 4 3 10" xfId="10294"/>
    <cellStyle name="Comma 3 2 4 3 10 2" xfId="11709"/>
    <cellStyle name="Comma 3 2 4 3 10 2 2" xfId="15909"/>
    <cellStyle name="Comma 3 2 4 3 10 2 2 2" xfId="28640"/>
    <cellStyle name="Comma 3 2 4 3 10 2 2 3" xfId="41241"/>
    <cellStyle name="Comma 3 2 4 3 10 2 3" xfId="20179"/>
    <cellStyle name="Comma 3 2 4 3 10 2 3 2" xfId="32841"/>
    <cellStyle name="Comma 3 2 4 3 10 2 3 3" xfId="45441"/>
    <cellStyle name="Comma 3 2 4 3 10 2 4" xfId="24440"/>
    <cellStyle name="Comma 3 2 4 3 10 2 5" xfId="37041"/>
    <cellStyle name="Comma 3 2 4 3 10 3" xfId="13109"/>
    <cellStyle name="Comma 3 2 4 3 10 3 2" xfId="17309"/>
    <cellStyle name="Comma 3 2 4 3 10 3 2 2" xfId="30040"/>
    <cellStyle name="Comma 3 2 4 3 10 3 2 3" xfId="42641"/>
    <cellStyle name="Comma 3 2 4 3 10 3 3" xfId="21579"/>
    <cellStyle name="Comma 3 2 4 3 10 3 3 2" xfId="34241"/>
    <cellStyle name="Comma 3 2 4 3 10 3 3 3" xfId="46841"/>
    <cellStyle name="Comma 3 2 4 3 10 3 4" xfId="25840"/>
    <cellStyle name="Comma 3 2 4 3 10 3 5" xfId="38441"/>
    <cellStyle name="Comma 3 2 4 3 10 4" xfId="14509"/>
    <cellStyle name="Comma 3 2 4 3 10 4 2" xfId="27240"/>
    <cellStyle name="Comma 3 2 4 3 10 4 3" xfId="39841"/>
    <cellStyle name="Comma 3 2 4 3 10 5" xfId="18779"/>
    <cellStyle name="Comma 3 2 4 3 10 5 2" xfId="31441"/>
    <cellStyle name="Comma 3 2 4 3 10 5 3" xfId="44041"/>
    <cellStyle name="Comma 3 2 4 3 10 6" xfId="23040"/>
    <cellStyle name="Comma 3 2 4 3 10 7" xfId="35641"/>
    <cellStyle name="Comma 3 2 4 3 11" xfId="10435"/>
    <cellStyle name="Comma 3 2 4 3 11 2" xfId="14649"/>
    <cellStyle name="Comma 3 2 4 3 11 2 2" xfId="27380"/>
    <cellStyle name="Comma 3 2 4 3 11 2 3" xfId="39981"/>
    <cellStyle name="Comma 3 2 4 3 11 3" xfId="18919"/>
    <cellStyle name="Comma 3 2 4 3 11 3 2" xfId="31581"/>
    <cellStyle name="Comma 3 2 4 3 11 3 3" xfId="44181"/>
    <cellStyle name="Comma 3 2 4 3 11 4" xfId="23180"/>
    <cellStyle name="Comma 3 2 4 3 11 5" xfId="35781"/>
    <cellStyle name="Comma 3 2 4 3 12" xfId="11849"/>
    <cellStyle name="Comma 3 2 4 3 12 2" xfId="16049"/>
    <cellStyle name="Comma 3 2 4 3 12 2 2" xfId="28780"/>
    <cellStyle name="Comma 3 2 4 3 12 2 3" xfId="41381"/>
    <cellStyle name="Comma 3 2 4 3 12 3" xfId="20319"/>
    <cellStyle name="Comma 3 2 4 3 12 3 2" xfId="32981"/>
    <cellStyle name="Comma 3 2 4 3 12 3 3" xfId="45581"/>
    <cellStyle name="Comma 3 2 4 3 12 4" xfId="24580"/>
    <cellStyle name="Comma 3 2 4 3 12 5" xfId="37181"/>
    <cellStyle name="Comma 3 2 4 3 13" xfId="13249"/>
    <cellStyle name="Comma 3 2 4 3 13 2" xfId="25980"/>
    <cellStyle name="Comma 3 2 4 3 13 3" xfId="38581"/>
    <cellStyle name="Comma 3 2 4 3 14" xfId="17519"/>
    <cellStyle name="Comma 3 2 4 3 14 2" xfId="30181"/>
    <cellStyle name="Comma 3 2 4 3 14 3" xfId="42781"/>
    <cellStyle name="Comma 3 2 4 3 15" xfId="21780"/>
    <cellStyle name="Comma 3 2 4 3 16" xfId="34381"/>
    <cellStyle name="Comma 3 2 4 3 2" xfId="7191"/>
    <cellStyle name="Comma 3 2 4 3 2 2" xfId="10575"/>
    <cellStyle name="Comma 3 2 4 3 2 2 2" xfId="14789"/>
    <cellStyle name="Comma 3 2 4 3 2 2 2 2" xfId="27520"/>
    <cellStyle name="Comma 3 2 4 3 2 2 2 3" xfId="40121"/>
    <cellStyle name="Comma 3 2 4 3 2 2 3" xfId="19059"/>
    <cellStyle name="Comma 3 2 4 3 2 2 3 2" xfId="31721"/>
    <cellStyle name="Comma 3 2 4 3 2 2 3 3" xfId="44321"/>
    <cellStyle name="Comma 3 2 4 3 2 2 4" xfId="23320"/>
    <cellStyle name="Comma 3 2 4 3 2 2 5" xfId="35921"/>
    <cellStyle name="Comma 3 2 4 3 2 3" xfId="11989"/>
    <cellStyle name="Comma 3 2 4 3 2 3 2" xfId="16189"/>
    <cellStyle name="Comma 3 2 4 3 2 3 2 2" xfId="28920"/>
    <cellStyle name="Comma 3 2 4 3 2 3 2 3" xfId="41521"/>
    <cellStyle name="Comma 3 2 4 3 2 3 3" xfId="20459"/>
    <cellStyle name="Comma 3 2 4 3 2 3 3 2" xfId="33121"/>
    <cellStyle name="Comma 3 2 4 3 2 3 3 3" xfId="45721"/>
    <cellStyle name="Comma 3 2 4 3 2 3 4" xfId="24720"/>
    <cellStyle name="Comma 3 2 4 3 2 3 5" xfId="37321"/>
    <cellStyle name="Comma 3 2 4 3 2 4" xfId="13389"/>
    <cellStyle name="Comma 3 2 4 3 2 4 2" xfId="26120"/>
    <cellStyle name="Comma 3 2 4 3 2 4 3" xfId="38721"/>
    <cellStyle name="Comma 3 2 4 3 2 5" xfId="17659"/>
    <cellStyle name="Comma 3 2 4 3 2 5 2" xfId="30321"/>
    <cellStyle name="Comma 3 2 4 3 2 5 3" xfId="42921"/>
    <cellStyle name="Comma 3 2 4 3 2 6" xfId="21920"/>
    <cellStyle name="Comma 3 2 4 3 2 7" xfId="34521"/>
    <cellStyle name="Comma 3 2 4 3 3" xfId="7331"/>
    <cellStyle name="Comma 3 2 4 3 3 2" xfId="10715"/>
    <cellStyle name="Comma 3 2 4 3 3 2 2" xfId="14929"/>
    <cellStyle name="Comma 3 2 4 3 3 2 2 2" xfId="27660"/>
    <cellStyle name="Comma 3 2 4 3 3 2 2 3" xfId="40261"/>
    <cellStyle name="Comma 3 2 4 3 3 2 3" xfId="19199"/>
    <cellStyle name="Comma 3 2 4 3 3 2 3 2" xfId="31861"/>
    <cellStyle name="Comma 3 2 4 3 3 2 3 3" xfId="44461"/>
    <cellStyle name="Comma 3 2 4 3 3 2 4" xfId="23460"/>
    <cellStyle name="Comma 3 2 4 3 3 2 5" xfId="36061"/>
    <cellStyle name="Comma 3 2 4 3 3 3" xfId="12129"/>
    <cellStyle name="Comma 3 2 4 3 3 3 2" xfId="16329"/>
    <cellStyle name="Comma 3 2 4 3 3 3 2 2" xfId="29060"/>
    <cellStyle name="Comma 3 2 4 3 3 3 2 3" xfId="41661"/>
    <cellStyle name="Comma 3 2 4 3 3 3 3" xfId="20599"/>
    <cellStyle name="Comma 3 2 4 3 3 3 3 2" xfId="33261"/>
    <cellStyle name="Comma 3 2 4 3 3 3 3 3" xfId="45861"/>
    <cellStyle name="Comma 3 2 4 3 3 3 4" xfId="24860"/>
    <cellStyle name="Comma 3 2 4 3 3 3 5" xfId="37461"/>
    <cellStyle name="Comma 3 2 4 3 3 4" xfId="13529"/>
    <cellStyle name="Comma 3 2 4 3 3 4 2" xfId="26260"/>
    <cellStyle name="Comma 3 2 4 3 3 4 3" xfId="38861"/>
    <cellStyle name="Comma 3 2 4 3 3 5" xfId="17799"/>
    <cellStyle name="Comma 3 2 4 3 3 5 2" xfId="30461"/>
    <cellStyle name="Comma 3 2 4 3 3 5 3" xfId="43061"/>
    <cellStyle name="Comma 3 2 4 3 3 6" xfId="22060"/>
    <cellStyle name="Comma 3 2 4 3 3 7" xfId="34661"/>
    <cellStyle name="Comma 3 2 4 3 4" xfId="9344"/>
    <cellStyle name="Comma 3 2 4 3 4 2" xfId="10862"/>
    <cellStyle name="Comma 3 2 4 3 4 2 2" xfId="15069"/>
    <cellStyle name="Comma 3 2 4 3 4 2 2 2" xfId="27800"/>
    <cellStyle name="Comma 3 2 4 3 4 2 2 3" xfId="40401"/>
    <cellStyle name="Comma 3 2 4 3 4 2 3" xfId="19339"/>
    <cellStyle name="Comma 3 2 4 3 4 2 3 2" xfId="32001"/>
    <cellStyle name="Comma 3 2 4 3 4 2 3 3" xfId="44601"/>
    <cellStyle name="Comma 3 2 4 3 4 2 4" xfId="23600"/>
    <cellStyle name="Comma 3 2 4 3 4 2 5" xfId="36201"/>
    <cellStyle name="Comma 3 2 4 3 4 3" xfId="12269"/>
    <cellStyle name="Comma 3 2 4 3 4 3 2" xfId="16469"/>
    <cellStyle name="Comma 3 2 4 3 4 3 2 2" xfId="29200"/>
    <cellStyle name="Comma 3 2 4 3 4 3 2 3" xfId="41801"/>
    <cellStyle name="Comma 3 2 4 3 4 3 3" xfId="20739"/>
    <cellStyle name="Comma 3 2 4 3 4 3 3 2" xfId="33401"/>
    <cellStyle name="Comma 3 2 4 3 4 3 3 3" xfId="46001"/>
    <cellStyle name="Comma 3 2 4 3 4 3 4" xfId="25000"/>
    <cellStyle name="Comma 3 2 4 3 4 3 5" xfId="37601"/>
    <cellStyle name="Comma 3 2 4 3 4 4" xfId="13669"/>
    <cellStyle name="Comma 3 2 4 3 4 4 2" xfId="26400"/>
    <cellStyle name="Comma 3 2 4 3 4 4 3" xfId="39001"/>
    <cellStyle name="Comma 3 2 4 3 4 5" xfId="17939"/>
    <cellStyle name="Comma 3 2 4 3 4 5 2" xfId="30601"/>
    <cellStyle name="Comma 3 2 4 3 4 5 3" xfId="43201"/>
    <cellStyle name="Comma 3 2 4 3 4 6" xfId="22200"/>
    <cellStyle name="Comma 3 2 4 3 4 7" xfId="34801"/>
    <cellStyle name="Comma 3 2 4 3 5" xfId="9540"/>
    <cellStyle name="Comma 3 2 4 3 5 2" xfId="11006"/>
    <cellStyle name="Comma 3 2 4 3 5 2 2" xfId="15209"/>
    <cellStyle name="Comma 3 2 4 3 5 2 2 2" xfId="27940"/>
    <cellStyle name="Comma 3 2 4 3 5 2 2 3" xfId="40541"/>
    <cellStyle name="Comma 3 2 4 3 5 2 3" xfId="19479"/>
    <cellStyle name="Comma 3 2 4 3 5 2 3 2" xfId="32141"/>
    <cellStyle name="Comma 3 2 4 3 5 2 3 3" xfId="44741"/>
    <cellStyle name="Comma 3 2 4 3 5 2 4" xfId="23740"/>
    <cellStyle name="Comma 3 2 4 3 5 2 5" xfId="36341"/>
    <cellStyle name="Comma 3 2 4 3 5 3" xfId="12409"/>
    <cellStyle name="Comma 3 2 4 3 5 3 2" xfId="16609"/>
    <cellStyle name="Comma 3 2 4 3 5 3 2 2" xfId="29340"/>
    <cellStyle name="Comma 3 2 4 3 5 3 2 3" xfId="41941"/>
    <cellStyle name="Comma 3 2 4 3 5 3 3" xfId="20879"/>
    <cellStyle name="Comma 3 2 4 3 5 3 3 2" xfId="33541"/>
    <cellStyle name="Comma 3 2 4 3 5 3 3 3" xfId="46141"/>
    <cellStyle name="Comma 3 2 4 3 5 3 4" xfId="25140"/>
    <cellStyle name="Comma 3 2 4 3 5 3 5" xfId="37741"/>
    <cellStyle name="Comma 3 2 4 3 5 4" xfId="13809"/>
    <cellStyle name="Comma 3 2 4 3 5 4 2" xfId="26540"/>
    <cellStyle name="Comma 3 2 4 3 5 4 3" xfId="39141"/>
    <cellStyle name="Comma 3 2 4 3 5 5" xfId="18079"/>
    <cellStyle name="Comma 3 2 4 3 5 5 2" xfId="30741"/>
    <cellStyle name="Comma 3 2 4 3 5 5 3" xfId="43341"/>
    <cellStyle name="Comma 3 2 4 3 5 6" xfId="22340"/>
    <cellStyle name="Comma 3 2 4 3 5 7" xfId="34941"/>
    <cellStyle name="Comma 3 2 4 3 6" xfId="9680"/>
    <cellStyle name="Comma 3 2 4 3 6 2" xfId="11146"/>
    <cellStyle name="Comma 3 2 4 3 6 2 2" xfId="15349"/>
    <cellStyle name="Comma 3 2 4 3 6 2 2 2" xfId="28080"/>
    <cellStyle name="Comma 3 2 4 3 6 2 2 3" xfId="40681"/>
    <cellStyle name="Comma 3 2 4 3 6 2 3" xfId="19619"/>
    <cellStyle name="Comma 3 2 4 3 6 2 3 2" xfId="32281"/>
    <cellStyle name="Comma 3 2 4 3 6 2 3 3" xfId="44881"/>
    <cellStyle name="Comma 3 2 4 3 6 2 4" xfId="23880"/>
    <cellStyle name="Comma 3 2 4 3 6 2 5" xfId="36481"/>
    <cellStyle name="Comma 3 2 4 3 6 3" xfId="12549"/>
    <cellStyle name="Comma 3 2 4 3 6 3 2" xfId="16749"/>
    <cellStyle name="Comma 3 2 4 3 6 3 2 2" xfId="29480"/>
    <cellStyle name="Comma 3 2 4 3 6 3 2 3" xfId="42081"/>
    <cellStyle name="Comma 3 2 4 3 6 3 3" xfId="21019"/>
    <cellStyle name="Comma 3 2 4 3 6 3 3 2" xfId="33681"/>
    <cellStyle name="Comma 3 2 4 3 6 3 3 3" xfId="46281"/>
    <cellStyle name="Comma 3 2 4 3 6 3 4" xfId="25280"/>
    <cellStyle name="Comma 3 2 4 3 6 3 5" xfId="37881"/>
    <cellStyle name="Comma 3 2 4 3 6 4" xfId="13949"/>
    <cellStyle name="Comma 3 2 4 3 6 4 2" xfId="26680"/>
    <cellStyle name="Comma 3 2 4 3 6 4 3" xfId="39281"/>
    <cellStyle name="Comma 3 2 4 3 6 5" xfId="18219"/>
    <cellStyle name="Comma 3 2 4 3 6 5 2" xfId="30881"/>
    <cellStyle name="Comma 3 2 4 3 6 5 3" xfId="43481"/>
    <cellStyle name="Comma 3 2 4 3 6 6" xfId="22480"/>
    <cellStyle name="Comma 3 2 4 3 6 7" xfId="35081"/>
    <cellStyle name="Comma 3 2 4 3 7" xfId="9820"/>
    <cellStyle name="Comma 3 2 4 3 7 2" xfId="11286"/>
    <cellStyle name="Comma 3 2 4 3 7 2 2" xfId="15489"/>
    <cellStyle name="Comma 3 2 4 3 7 2 2 2" xfId="28220"/>
    <cellStyle name="Comma 3 2 4 3 7 2 2 3" xfId="40821"/>
    <cellStyle name="Comma 3 2 4 3 7 2 3" xfId="19759"/>
    <cellStyle name="Comma 3 2 4 3 7 2 3 2" xfId="32421"/>
    <cellStyle name="Comma 3 2 4 3 7 2 3 3" xfId="45021"/>
    <cellStyle name="Comma 3 2 4 3 7 2 4" xfId="24020"/>
    <cellStyle name="Comma 3 2 4 3 7 2 5" xfId="36621"/>
    <cellStyle name="Comma 3 2 4 3 7 3" xfId="12689"/>
    <cellStyle name="Comma 3 2 4 3 7 3 2" xfId="16889"/>
    <cellStyle name="Comma 3 2 4 3 7 3 2 2" xfId="29620"/>
    <cellStyle name="Comma 3 2 4 3 7 3 2 3" xfId="42221"/>
    <cellStyle name="Comma 3 2 4 3 7 3 3" xfId="21159"/>
    <cellStyle name="Comma 3 2 4 3 7 3 3 2" xfId="33821"/>
    <cellStyle name="Comma 3 2 4 3 7 3 3 3" xfId="46421"/>
    <cellStyle name="Comma 3 2 4 3 7 3 4" xfId="25420"/>
    <cellStyle name="Comma 3 2 4 3 7 3 5" xfId="38021"/>
    <cellStyle name="Comma 3 2 4 3 7 4" xfId="14089"/>
    <cellStyle name="Comma 3 2 4 3 7 4 2" xfId="26820"/>
    <cellStyle name="Comma 3 2 4 3 7 4 3" xfId="39421"/>
    <cellStyle name="Comma 3 2 4 3 7 5" xfId="18359"/>
    <cellStyle name="Comma 3 2 4 3 7 5 2" xfId="31021"/>
    <cellStyle name="Comma 3 2 4 3 7 5 3" xfId="43621"/>
    <cellStyle name="Comma 3 2 4 3 7 6" xfId="22620"/>
    <cellStyle name="Comma 3 2 4 3 7 7" xfId="35221"/>
    <cellStyle name="Comma 3 2 4 3 8" xfId="9960"/>
    <cellStyle name="Comma 3 2 4 3 8 2" xfId="11426"/>
    <cellStyle name="Comma 3 2 4 3 8 2 2" xfId="15629"/>
    <cellStyle name="Comma 3 2 4 3 8 2 2 2" xfId="28360"/>
    <cellStyle name="Comma 3 2 4 3 8 2 2 3" xfId="40961"/>
    <cellStyle name="Comma 3 2 4 3 8 2 3" xfId="19899"/>
    <cellStyle name="Comma 3 2 4 3 8 2 3 2" xfId="32561"/>
    <cellStyle name="Comma 3 2 4 3 8 2 3 3" xfId="45161"/>
    <cellStyle name="Comma 3 2 4 3 8 2 4" xfId="24160"/>
    <cellStyle name="Comma 3 2 4 3 8 2 5" xfId="36761"/>
    <cellStyle name="Comma 3 2 4 3 8 3" xfId="12829"/>
    <cellStyle name="Comma 3 2 4 3 8 3 2" xfId="17029"/>
    <cellStyle name="Comma 3 2 4 3 8 3 2 2" xfId="29760"/>
    <cellStyle name="Comma 3 2 4 3 8 3 2 3" xfId="42361"/>
    <cellStyle name="Comma 3 2 4 3 8 3 3" xfId="21299"/>
    <cellStyle name="Comma 3 2 4 3 8 3 3 2" xfId="33961"/>
    <cellStyle name="Comma 3 2 4 3 8 3 3 3" xfId="46561"/>
    <cellStyle name="Comma 3 2 4 3 8 3 4" xfId="25560"/>
    <cellStyle name="Comma 3 2 4 3 8 3 5" xfId="38161"/>
    <cellStyle name="Comma 3 2 4 3 8 4" xfId="14229"/>
    <cellStyle name="Comma 3 2 4 3 8 4 2" xfId="26960"/>
    <cellStyle name="Comma 3 2 4 3 8 4 3" xfId="39561"/>
    <cellStyle name="Comma 3 2 4 3 8 5" xfId="18499"/>
    <cellStyle name="Comma 3 2 4 3 8 5 2" xfId="31161"/>
    <cellStyle name="Comma 3 2 4 3 8 5 3" xfId="43761"/>
    <cellStyle name="Comma 3 2 4 3 8 6" xfId="22760"/>
    <cellStyle name="Comma 3 2 4 3 8 7" xfId="35361"/>
    <cellStyle name="Comma 3 2 4 3 9" xfId="10154"/>
    <cellStyle name="Comma 3 2 4 3 9 2" xfId="11569"/>
    <cellStyle name="Comma 3 2 4 3 9 2 2" xfId="15769"/>
    <cellStyle name="Comma 3 2 4 3 9 2 2 2" xfId="28500"/>
    <cellStyle name="Comma 3 2 4 3 9 2 2 3" xfId="41101"/>
    <cellStyle name="Comma 3 2 4 3 9 2 3" xfId="20039"/>
    <cellStyle name="Comma 3 2 4 3 9 2 3 2" xfId="32701"/>
    <cellStyle name="Comma 3 2 4 3 9 2 3 3" xfId="45301"/>
    <cellStyle name="Comma 3 2 4 3 9 2 4" xfId="24300"/>
    <cellStyle name="Comma 3 2 4 3 9 2 5" xfId="36901"/>
    <cellStyle name="Comma 3 2 4 3 9 3" xfId="12969"/>
    <cellStyle name="Comma 3 2 4 3 9 3 2" xfId="17169"/>
    <cellStyle name="Comma 3 2 4 3 9 3 2 2" xfId="29900"/>
    <cellStyle name="Comma 3 2 4 3 9 3 2 3" xfId="42501"/>
    <cellStyle name="Comma 3 2 4 3 9 3 3" xfId="21439"/>
    <cellStyle name="Comma 3 2 4 3 9 3 3 2" xfId="34101"/>
    <cellStyle name="Comma 3 2 4 3 9 3 3 3" xfId="46701"/>
    <cellStyle name="Comma 3 2 4 3 9 3 4" xfId="25700"/>
    <cellStyle name="Comma 3 2 4 3 9 3 5" xfId="38301"/>
    <cellStyle name="Comma 3 2 4 3 9 4" xfId="14369"/>
    <cellStyle name="Comma 3 2 4 3 9 4 2" xfId="27100"/>
    <cellStyle name="Comma 3 2 4 3 9 4 3" xfId="39701"/>
    <cellStyle name="Comma 3 2 4 3 9 5" xfId="18639"/>
    <cellStyle name="Comma 3 2 4 3 9 5 2" xfId="31301"/>
    <cellStyle name="Comma 3 2 4 3 9 5 3" xfId="43901"/>
    <cellStyle name="Comma 3 2 4 3 9 6" xfId="22900"/>
    <cellStyle name="Comma 3 2 4 3 9 7" xfId="35501"/>
    <cellStyle name="Comma 3 2 4 4" xfId="7071"/>
    <cellStyle name="Comma 3 2 4 4 10" xfId="10314"/>
    <cellStyle name="Comma 3 2 4 4 10 2" xfId="11729"/>
    <cellStyle name="Comma 3 2 4 4 10 2 2" xfId="15929"/>
    <cellStyle name="Comma 3 2 4 4 10 2 2 2" xfId="28660"/>
    <cellStyle name="Comma 3 2 4 4 10 2 2 3" xfId="41261"/>
    <cellStyle name="Comma 3 2 4 4 10 2 3" xfId="20199"/>
    <cellStyle name="Comma 3 2 4 4 10 2 3 2" xfId="32861"/>
    <cellStyle name="Comma 3 2 4 4 10 2 3 3" xfId="45461"/>
    <cellStyle name="Comma 3 2 4 4 10 2 4" xfId="24460"/>
    <cellStyle name="Comma 3 2 4 4 10 2 5" xfId="37061"/>
    <cellStyle name="Comma 3 2 4 4 10 3" xfId="13129"/>
    <cellStyle name="Comma 3 2 4 4 10 3 2" xfId="17329"/>
    <cellStyle name="Comma 3 2 4 4 10 3 2 2" xfId="30060"/>
    <cellStyle name="Comma 3 2 4 4 10 3 2 3" xfId="42661"/>
    <cellStyle name="Comma 3 2 4 4 10 3 3" xfId="21599"/>
    <cellStyle name="Comma 3 2 4 4 10 3 3 2" xfId="34261"/>
    <cellStyle name="Comma 3 2 4 4 10 3 3 3" xfId="46861"/>
    <cellStyle name="Comma 3 2 4 4 10 3 4" xfId="25860"/>
    <cellStyle name="Comma 3 2 4 4 10 3 5" xfId="38461"/>
    <cellStyle name="Comma 3 2 4 4 10 4" xfId="14529"/>
    <cellStyle name="Comma 3 2 4 4 10 4 2" xfId="27260"/>
    <cellStyle name="Comma 3 2 4 4 10 4 3" xfId="39861"/>
    <cellStyle name="Comma 3 2 4 4 10 5" xfId="18799"/>
    <cellStyle name="Comma 3 2 4 4 10 5 2" xfId="31461"/>
    <cellStyle name="Comma 3 2 4 4 10 5 3" xfId="44061"/>
    <cellStyle name="Comma 3 2 4 4 10 6" xfId="23060"/>
    <cellStyle name="Comma 3 2 4 4 10 7" xfId="35661"/>
    <cellStyle name="Comma 3 2 4 4 11" xfId="10455"/>
    <cellStyle name="Comma 3 2 4 4 11 2" xfId="14669"/>
    <cellStyle name="Comma 3 2 4 4 11 2 2" xfId="27400"/>
    <cellStyle name="Comma 3 2 4 4 11 2 3" xfId="40001"/>
    <cellStyle name="Comma 3 2 4 4 11 3" xfId="18939"/>
    <cellStyle name="Comma 3 2 4 4 11 3 2" xfId="31601"/>
    <cellStyle name="Comma 3 2 4 4 11 3 3" xfId="44201"/>
    <cellStyle name="Comma 3 2 4 4 11 4" xfId="23200"/>
    <cellStyle name="Comma 3 2 4 4 11 5" xfId="35801"/>
    <cellStyle name="Comma 3 2 4 4 12" xfId="11869"/>
    <cellStyle name="Comma 3 2 4 4 12 2" xfId="16069"/>
    <cellStyle name="Comma 3 2 4 4 12 2 2" xfId="28800"/>
    <cellStyle name="Comma 3 2 4 4 12 2 3" xfId="41401"/>
    <cellStyle name="Comma 3 2 4 4 12 3" xfId="20339"/>
    <cellStyle name="Comma 3 2 4 4 12 3 2" xfId="33001"/>
    <cellStyle name="Comma 3 2 4 4 12 3 3" xfId="45601"/>
    <cellStyle name="Comma 3 2 4 4 12 4" xfId="24600"/>
    <cellStyle name="Comma 3 2 4 4 12 5" xfId="37201"/>
    <cellStyle name="Comma 3 2 4 4 13" xfId="13269"/>
    <cellStyle name="Comma 3 2 4 4 13 2" xfId="26000"/>
    <cellStyle name="Comma 3 2 4 4 13 3" xfId="38601"/>
    <cellStyle name="Comma 3 2 4 4 14" xfId="17539"/>
    <cellStyle name="Comma 3 2 4 4 14 2" xfId="30201"/>
    <cellStyle name="Comma 3 2 4 4 14 3" xfId="42801"/>
    <cellStyle name="Comma 3 2 4 4 15" xfId="21800"/>
    <cellStyle name="Comma 3 2 4 4 16" xfId="34401"/>
    <cellStyle name="Comma 3 2 4 4 2" xfId="7211"/>
    <cellStyle name="Comma 3 2 4 4 2 2" xfId="10595"/>
    <cellStyle name="Comma 3 2 4 4 2 2 2" xfId="14809"/>
    <cellStyle name="Comma 3 2 4 4 2 2 2 2" xfId="27540"/>
    <cellStyle name="Comma 3 2 4 4 2 2 2 3" xfId="40141"/>
    <cellStyle name="Comma 3 2 4 4 2 2 3" xfId="19079"/>
    <cellStyle name="Comma 3 2 4 4 2 2 3 2" xfId="31741"/>
    <cellStyle name="Comma 3 2 4 4 2 2 3 3" xfId="44341"/>
    <cellStyle name="Comma 3 2 4 4 2 2 4" xfId="23340"/>
    <cellStyle name="Comma 3 2 4 4 2 2 5" xfId="35941"/>
    <cellStyle name="Comma 3 2 4 4 2 3" xfId="12009"/>
    <cellStyle name="Comma 3 2 4 4 2 3 2" xfId="16209"/>
    <cellStyle name="Comma 3 2 4 4 2 3 2 2" xfId="28940"/>
    <cellStyle name="Comma 3 2 4 4 2 3 2 3" xfId="41541"/>
    <cellStyle name="Comma 3 2 4 4 2 3 3" xfId="20479"/>
    <cellStyle name="Comma 3 2 4 4 2 3 3 2" xfId="33141"/>
    <cellStyle name="Comma 3 2 4 4 2 3 3 3" xfId="45741"/>
    <cellStyle name="Comma 3 2 4 4 2 3 4" xfId="24740"/>
    <cellStyle name="Comma 3 2 4 4 2 3 5" xfId="37341"/>
    <cellStyle name="Comma 3 2 4 4 2 4" xfId="13409"/>
    <cellStyle name="Comma 3 2 4 4 2 4 2" xfId="26140"/>
    <cellStyle name="Comma 3 2 4 4 2 4 3" xfId="38741"/>
    <cellStyle name="Comma 3 2 4 4 2 5" xfId="17679"/>
    <cellStyle name="Comma 3 2 4 4 2 5 2" xfId="30341"/>
    <cellStyle name="Comma 3 2 4 4 2 5 3" xfId="42941"/>
    <cellStyle name="Comma 3 2 4 4 2 6" xfId="21940"/>
    <cellStyle name="Comma 3 2 4 4 2 7" xfId="34541"/>
    <cellStyle name="Comma 3 2 4 4 3" xfId="7351"/>
    <cellStyle name="Comma 3 2 4 4 3 2" xfId="10735"/>
    <cellStyle name="Comma 3 2 4 4 3 2 2" xfId="14949"/>
    <cellStyle name="Comma 3 2 4 4 3 2 2 2" xfId="27680"/>
    <cellStyle name="Comma 3 2 4 4 3 2 2 3" xfId="40281"/>
    <cellStyle name="Comma 3 2 4 4 3 2 3" xfId="19219"/>
    <cellStyle name="Comma 3 2 4 4 3 2 3 2" xfId="31881"/>
    <cellStyle name="Comma 3 2 4 4 3 2 3 3" xfId="44481"/>
    <cellStyle name="Comma 3 2 4 4 3 2 4" xfId="23480"/>
    <cellStyle name="Comma 3 2 4 4 3 2 5" xfId="36081"/>
    <cellStyle name="Comma 3 2 4 4 3 3" xfId="12149"/>
    <cellStyle name="Comma 3 2 4 4 3 3 2" xfId="16349"/>
    <cellStyle name="Comma 3 2 4 4 3 3 2 2" xfId="29080"/>
    <cellStyle name="Comma 3 2 4 4 3 3 2 3" xfId="41681"/>
    <cellStyle name="Comma 3 2 4 4 3 3 3" xfId="20619"/>
    <cellStyle name="Comma 3 2 4 4 3 3 3 2" xfId="33281"/>
    <cellStyle name="Comma 3 2 4 4 3 3 3 3" xfId="45881"/>
    <cellStyle name="Comma 3 2 4 4 3 3 4" xfId="24880"/>
    <cellStyle name="Comma 3 2 4 4 3 3 5" xfId="37481"/>
    <cellStyle name="Comma 3 2 4 4 3 4" xfId="13549"/>
    <cellStyle name="Comma 3 2 4 4 3 4 2" xfId="26280"/>
    <cellStyle name="Comma 3 2 4 4 3 4 3" xfId="38881"/>
    <cellStyle name="Comma 3 2 4 4 3 5" xfId="17819"/>
    <cellStyle name="Comma 3 2 4 4 3 5 2" xfId="30481"/>
    <cellStyle name="Comma 3 2 4 4 3 5 3" xfId="43081"/>
    <cellStyle name="Comma 3 2 4 4 3 6" xfId="22080"/>
    <cellStyle name="Comma 3 2 4 4 3 7" xfId="34681"/>
    <cellStyle name="Comma 3 2 4 4 4" xfId="9364"/>
    <cellStyle name="Comma 3 2 4 4 4 2" xfId="10882"/>
    <cellStyle name="Comma 3 2 4 4 4 2 2" xfId="15089"/>
    <cellStyle name="Comma 3 2 4 4 4 2 2 2" xfId="27820"/>
    <cellStyle name="Comma 3 2 4 4 4 2 2 3" xfId="40421"/>
    <cellStyle name="Comma 3 2 4 4 4 2 3" xfId="19359"/>
    <cellStyle name="Comma 3 2 4 4 4 2 3 2" xfId="32021"/>
    <cellStyle name="Comma 3 2 4 4 4 2 3 3" xfId="44621"/>
    <cellStyle name="Comma 3 2 4 4 4 2 4" xfId="23620"/>
    <cellStyle name="Comma 3 2 4 4 4 2 5" xfId="36221"/>
    <cellStyle name="Comma 3 2 4 4 4 3" xfId="12289"/>
    <cellStyle name="Comma 3 2 4 4 4 3 2" xfId="16489"/>
    <cellStyle name="Comma 3 2 4 4 4 3 2 2" xfId="29220"/>
    <cellStyle name="Comma 3 2 4 4 4 3 2 3" xfId="41821"/>
    <cellStyle name="Comma 3 2 4 4 4 3 3" xfId="20759"/>
    <cellStyle name="Comma 3 2 4 4 4 3 3 2" xfId="33421"/>
    <cellStyle name="Comma 3 2 4 4 4 3 3 3" xfId="46021"/>
    <cellStyle name="Comma 3 2 4 4 4 3 4" xfId="25020"/>
    <cellStyle name="Comma 3 2 4 4 4 3 5" xfId="37621"/>
    <cellStyle name="Comma 3 2 4 4 4 4" xfId="13689"/>
    <cellStyle name="Comma 3 2 4 4 4 4 2" xfId="26420"/>
    <cellStyle name="Comma 3 2 4 4 4 4 3" xfId="39021"/>
    <cellStyle name="Comma 3 2 4 4 4 5" xfId="17959"/>
    <cellStyle name="Comma 3 2 4 4 4 5 2" xfId="30621"/>
    <cellStyle name="Comma 3 2 4 4 4 5 3" xfId="43221"/>
    <cellStyle name="Comma 3 2 4 4 4 6" xfId="22220"/>
    <cellStyle name="Comma 3 2 4 4 4 7" xfId="34821"/>
    <cellStyle name="Comma 3 2 4 4 5" xfId="9560"/>
    <cellStyle name="Comma 3 2 4 4 5 2" xfId="11026"/>
    <cellStyle name="Comma 3 2 4 4 5 2 2" xfId="15229"/>
    <cellStyle name="Comma 3 2 4 4 5 2 2 2" xfId="27960"/>
    <cellStyle name="Comma 3 2 4 4 5 2 2 3" xfId="40561"/>
    <cellStyle name="Comma 3 2 4 4 5 2 3" xfId="19499"/>
    <cellStyle name="Comma 3 2 4 4 5 2 3 2" xfId="32161"/>
    <cellStyle name="Comma 3 2 4 4 5 2 3 3" xfId="44761"/>
    <cellStyle name="Comma 3 2 4 4 5 2 4" xfId="23760"/>
    <cellStyle name="Comma 3 2 4 4 5 2 5" xfId="36361"/>
    <cellStyle name="Comma 3 2 4 4 5 3" xfId="12429"/>
    <cellStyle name="Comma 3 2 4 4 5 3 2" xfId="16629"/>
    <cellStyle name="Comma 3 2 4 4 5 3 2 2" xfId="29360"/>
    <cellStyle name="Comma 3 2 4 4 5 3 2 3" xfId="41961"/>
    <cellStyle name="Comma 3 2 4 4 5 3 3" xfId="20899"/>
    <cellStyle name="Comma 3 2 4 4 5 3 3 2" xfId="33561"/>
    <cellStyle name="Comma 3 2 4 4 5 3 3 3" xfId="46161"/>
    <cellStyle name="Comma 3 2 4 4 5 3 4" xfId="25160"/>
    <cellStyle name="Comma 3 2 4 4 5 3 5" xfId="37761"/>
    <cellStyle name="Comma 3 2 4 4 5 4" xfId="13829"/>
    <cellStyle name="Comma 3 2 4 4 5 4 2" xfId="26560"/>
    <cellStyle name="Comma 3 2 4 4 5 4 3" xfId="39161"/>
    <cellStyle name="Comma 3 2 4 4 5 5" xfId="18099"/>
    <cellStyle name="Comma 3 2 4 4 5 5 2" xfId="30761"/>
    <cellStyle name="Comma 3 2 4 4 5 5 3" xfId="43361"/>
    <cellStyle name="Comma 3 2 4 4 5 6" xfId="22360"/>
    <cellStyle name="Comma 3 2 4 4 5 7" xfId="34961"/>
    <cellStyle name="Comma 3 2 4 4 6" xfId="9700"/>
    <cellStyle name="Comma 3 2 4 4 6 2" xfId="11166"/>
    <cellStyle name="Comma 3 2 4 4 6 2 2" xfId="15369"/>
    <cellStyle name="Comma 3 2 4 4 6 2 2 2" xfId="28100"/>
    <cellStyle name="Comma 3 2 4 4 6 2 2 3" xfId="40701"/>
    <cellStyle name="Comma 3 2 4 4 6 2 3" xfId="19639"/>
    <cellStyle name="Comma 3 2 4 4 6 2 3 2" xfId="32301"/>
    <cellStyle name="Comma 3 2 4 4 6 2 3 3" xfId="44901"/>
    <cellStyle name="Comma 3 2 4 4 6 2 4" xfId="23900"/>
    <cellStyle name="Comma 3 2 4 4 6 2 5" xfId="36501"/>
    <cellStyle name="Comma 3 2 4 4 6 3" xfId="12569"/>
    <cellStyle name="Comma 3 2 4 4 6 3 2" xfId="16769"/>
    <cellStyle name="Comma 3 2 4 4 6 3 2 2" xfId="29500"/>
    <cellStyle name="Comma 3 2 4 4 6 3 2 3" xfId="42101"/>
    <cellStyle name="Comma 3 2 4 4 6 3 3" xfId="21039"/>
    <cellStyle name="Comma 3 2 4 4 6 3 3 2" xfId="33701"/>
    <cellStyle name="Comma 3 2 4 4 6 3 3 3" xfId="46301"/>
    <cellStyle name="Comma 3 2 4 4 6 3 4" xfId="25300"/>
    <cellStyle name="Comma 3 2 4 4 6 3 5" xfId="37901"/>
    <cellStyle name="Comma 3 2 4 4 6 4" xfId="13969"/>
    <cellStyle name="Comma 3 2 4 4 6 4 2" xfId="26700"/>
    <cellStyle name="Comma 3 2 4 4 6 4 3" xfId="39301"/>
    <cellStyle name="Comma 3 2 4 4 6 5" xfId="18239"/>
    <cellStyle name="Comma 3 2 4 4 6 5 2" xfId="30901"/>
    <cellStyle name="Comma 3 2 4 4 6 5 3" xfId="43501"/>
    <cellStyle name="Comma 3 2 4 4 6 6" xfId="22500"/>
    <cellStyle name="Comma 3 2 4 4 6 7" xfId="35101"/>
    <cellStyle name="Comma 3 2 4 4 7" xfId="9840"/>
    <cellStyle name="Comma 3 2 4 4 7 2" xfId="11306"/>
    <cellStyle name="Comma 3 2 4 4 7 2 2" xfId="15509"/>
    <cellStyle name="Comma 3 2 4 4 7 2 2 2" xfId="28240"/>
    <cellStyle name="Comma 3 2 4 4 7 2 2 3" xfId="40841"/>
    <cellStyle name="Comma 3 2 4 4 7 2 3" xfId="19779"/>
    <cellStyle name="Comma 3 2 4 4 7 2 3 2" xfId="32441"/>
    <cellStyle name="Comma 3 2 4 4 7 2 3 3" xfId="45041"/>
    <cellStyle name="Comma 3 2 4 4 7 2 4" xfId="24040"/>
    <cellStyle name="Comma 3 2 4 4 7 2 5" xfId="36641"/>
    <cellStyle name="Comma 3 2 4 4 7 3" xfId="12709"/>
    <cellStyle name="Comma 3 2 4 4 7 3 2" xfId="16909"/>
    <cellStyle name="Comma 3 2 4 4 7 3 2 2" xfId="29640"/>
    <cellStyle name="Comma 3 2 4 4 7 3 2 3" xfId="42241"/>
    <cellStyle name="Comma 3 2 4 4 7 3 3" xfId="21179"/>
    <cellStyle name="Comma 3 2 4 4 7 3 3 2" xfId="33841"/>
    <cellStyle name="Comma 3 2 4 4 7 3 3 3" xfId="46441"/>
    <cellStyle name="Comma 3 2 4 4 7 3 4" xfId="25440"/>
    <cellStyle name="Comma 3 2 4 4 7 3 5" xfId="38041"/>
    <cellStyle name="Comma 3 2 4 4 7 4" xfId="14109"/>
    <cellStyle name="Comma 3 2 4 4 7 4 2" xfId="26840"/>
    <cellStyle name="Comma 3 2 4 4 7 4 3" xfId="39441"/>
    <cellStyle name="Comma 3 2 4 4 7 5" xfId="18379"/>
    <cellStyle name="Comma 3 2 4 4 7 5 2" xfId="31041"/>
    <cellStyle name="Comma 3 2 4 4 7 5 3" xfId="43641"/>
    <cellStyle name="Comma 3 2 4 4 7 6" xfId="22640"/>
    <cellStyle name="Comma 3 2 4 4 7 7" xfId="35241"/>
    <cellStyle name="Comma 3 2 4 4 8" xfId="9980"/>
    <cellStyle name="Comma 3 2 4 4 8 2" xfId="11446"/>
    <cellStyle name="Comma 3 2 4 4 8 2 2" xfId="15649"/>
    <cellStyle name="Comma 3 2 4 4 8 2 2 2" xfId="28380"/>
    <cellStyle name="Comma 3 2 4 4 8 2 2 3" xfId="40981"/>
    <cellStyle name="Comma 3 2 4 4 8 2 3" xfId="19919"/>
    <cellStyle name="Comma 3 2 4 4 8 2 3 2" xfId="32581"/>
    <cellStyle name="Comma 3 2 4 4 8 2 3 3" xfId="45181"/>
    <cellStyle name="Comma 3 2 4 4 8 2 4" xfId="24180"/>
    <cellStyle name="Comma 3 2 4 4 8 2 5" xfId="36781"/>
    <cellStyle name="Comma 3 2 4 4 8 3" xfId="12849"/>
    <cellStyle name="Comma 3 2 4 4 8 3 2" xfId="17049"/>
    <cellStyle name="Comma 3 2 4 4 8 3 2 2" xfId="29780"/>
    <cellStyle name="Comma 3 2 4 4 8 3 2 3" xfId="42381"/>
    <cellStyle name="Comma 3 2 4 4 8 3 3" xfId="21319"/>
    <cellStyle name="Comma 3 2 4 4 8 3 3 2" xfId="33981"/>
    <cellStyle name="Comma 3 2 4 4 8 3 3 3" xfId="46581"/>
    <cellStyle name="Comma 3 2 4 4 8 3 4" xfId="25580"/>
    <cellStyle name="Comma 3 2 4 4 8 3 5" xfId="38181"/>
    <cellStyle name="Comma 3 2 4 4 8 4" xfId="14249"/>
    <cellStyle name="Comma 3 2 4 4 8 4 2" xfId="26980"/>
    <cellStyle name="Comma 3 2 4 4 8 4 3" xfId="39581"/>
    <cellStyle name="Comma 3 2 4 4 8 5" xfId="18519"/>
    <cellStyle name="Comma 3 2 4 4 8 5 2" xfId="31181"/>
    <cellStyle name="Comma 3 2 4 4 8 5 3" xfId="43781"/>
    <cellStyle name="Comma 3 2 4 4 8 6" xfId="22780"/>
    <cellStyle name="Comma 3 2 4 4 8 7" xfId="35381"/>
    <cellStyle name="Comma 3 2 4 4 9" xfId="10174"/>
    <cellStyle name="Comma 3 2 4 4 9 2" xfId="11589"/>
    <cellStyle name="Comma 3 2 4 4 9 2 2" xfId="15789"/>
    <cellStyle name="Comma 3 2 4 4 9 2 2 2" xfId="28520"/>
    <cellStyle name="Comma 3 2 4 4 9 2 2 3" xfId="41121"/>
    <cellStyle name="Comma 3 2 4 4 9 2 3" xfId="20059"/>
    <cellStyle name="Comma 3 2 4 4 9 2 3 2" xfId="32721"/>
    <cellStyle name="Comma 3 2 4 4 9 2 3 3" xfId="45321"/>
    <cellStyle name="Comma 3 2 4 4 9 2 4" xfId="24320"/>
    <cellStyle name="Comma 3 2 4 4 9 2 5" xfId="36921"/>
    <cellStyle name="Comma 3 2 4 4 9 3" xfId="12989"/>
    <cellStyle name="Comma 3 2 4 4 9 3 2" xfId="17189"/>
    <cellStyle name="Comma 3 2 4 4 9 3 2 2" xfId="29920"/>
    <cellStyle name="Comma 3 2 4 4 9 3 2 3" xfId="42521"/>
    <cellStyle name="Comma 3 2 4 4 9 3 3" xfId="21459"/>
    <cellStyle name="Comma 3 2 4 4 9 3 3 2" xfId="34121"/>
    <cellStyle name="Comma 3 2 4 4 9 3 3 3" xfId="46721"/>
    <cellStyle name="Comma 3 2 4 4 9 3 4" xfId="25720"/>
    <cellStyle name="Comma 3 2 4 4 9 3 5" xfId="38321"/>
    <cellStyle name="Comma 3 2 4 4 9 4" xfId="14389"/>
    <cellStyle name="Comma 3 2 4 4 9 4 2" xfId="27120"/>
    <cellStyle name="Comma 3 2 4 4 9 4 3" xfId="39721"/>
    <cellStyle name="Comma 3 2 4 4 9 5" xfId="18659"/>
    <cellStyle name="Comma 3 2 4 4 9 5 2" xfId="31321"/>
    <cellStyle name="Comma 3 2 4 4 9 5 3" xfId="43921"/>
    <cellStyle name="Comma 3 2 4 4 9 6" xfId="22920"/>
    <cellStyle name="Comma 3 2 4 4 9 7" xfId="35521"/>
    <cellStyle name="Comma 3 2 4 5" xfId="7091"/>
    <cellStyle name="Comma 3 2 4 5 10" xfId="10334"/>
    <cellStyle name="Comma 3 2 4 5 10 2" xfId="11749"/>
    <cellStyle name="Comma 3 2 4 5 10 2 2" xfId="15949"/>
    <cellStyle name="Comma 3 2 4 5 10 2 2 2" xfId="28680"/>
    <cellStyle name="Comma 3 2 4 5 10 2 2 3" xfId="41281"/>
    <cellStyle name="Comma 3 2 4 5 10 2 3" xfId="20219"/>
    <cellStyle name="Comma 3 2 4 5 10 2 3 2" xfId="32881"/>
    <cellStyle name="Comma 3 2 4 5 10 2 3 3" xfId="45481"/>
    <cellStyle name="Comma 3 2 4 5 10 2 4" xfId="24480"/>
    <cellStyle name="Comma 3 2 4 5 10 2 5" xfId="37081"/>
    <cellStyle name="Comma 3 2 4 5 10 3" xfId="13149"/>
    <cellStyle name="Comma 3 2 4 5 10 3 2" xfId="17349"/>
    <cellStyle name="Comma 3 2 4 5 10 3 2 2" xfId="30080"/>
    <cellStyle name="Comma 3 2 4 5 10 3 2 3" xfId="42681"/>
    <cellStyle name="Comma 3 2 4 5 10 3 3" xfId="21619"/>
    <cellStyle name="Comma 3 2 4 5 10 3 3 2" xfId="34281"/>
    <cellStyle name="Comma 3 2 4 5 10 3 3 3" xfId="46881"/>
    <cellStyle name="Comma 3 2 4 5 10 3 4" xfId="25880"/>
    <cellStyle name="Comma 3 2 4 5 10 3 5" xfId="38481"/>
    <cellStyle name="Comma 3 2 4 5 10 4" xfId="14549"/>
    <cellStyle name="Comma 3 2 4 5 10 4 2" xfId="27280"/>
    <cellStyle name="Comma 3 2 4 5 10 4 3" xfId="39881"/>
    <cellStyle name="Comma 3 2 4 5 10 5" xfId="18819"/>
    <cellStyle name="Comma 3 2 4 5 10 5 2" xfId="31481"/>
    <cellStyle name="Comma 3 2 4 5 10 5 3" xfId="44081"/>
    <cellStyle name="Comma 3 2 4 5 10 6" xfId="23080"/>
    <cellStyle name="Comma 3 2 4 5 10 7" xfId="35681"/>
    <cellStyle name="Comma 3 2 4 5 11" xfId="10475"/>
    <cellStyle name="Comma 3 2 4 5 11 2" xfId="14689"/>
    <cellStyle name="Comma 3 2 4 5 11 2 2" xfId="27420"/>
    <cellStyle name="Comma 3 2 4 5 11 2 3" xfId="40021"/>
    <cellStyle name="Comma 3 2 4 5 11 3" xfId="18959"/>
    <cellStyle name="Comma 3 2 4 5 11 3 2" xfId="31621"/>
    <cellStyle name="Comma 3 2 4 5 11 3 3" xfId="44221"/>
    <cellStyle name="Comma 3 2 4 5 11 4" xfId="23220"/>
    <cellStyle name="Comma 3 2 4 5 11 5" xfId="35821"/>
    <cellStyle name="Comma 3 2 4 5 12" xfId="11889"/>
    <cellStyle name="Comma 3 2 4 5 12 2" xfId="16089"/>
    <cellStyle name="Comma 3 2 4 5 12 2 2" xfId="28820"/>
    <cellStyle name="Comma 3 2 4 5 12 2 3" xfId="41421"/>
    <cellStyle name="Comma 3 2 4 5 12 3" xfId="20359"/>
    <cellStyle name="Comma 3 2 4 5 12 3 2" xfId="33021"/>
    <cellStyle name="Comma 3 2 4 5 12 3 3" xfId="45621"/>
    <cellStyle name="Comma 3 2 4 5 12 4" xfId="24620"/>
    <cellStyle name="Comma 3 2 4 5 12 5" xfId="37221"/>
    <cellStyle name="Comma 3 2 4 5 13" xfId="13289"/>
    <cellStyle name="Comma 3 2 4 5 13 2" xfId="26020"/>
    <cellStyle name="Comma 3 2 4 5 13 3" xfId="38621"/>
    <cellStyle name="Comma 3 2 4 5 14" xfId="17559"/>
    <cellStyle name="Comma 3 2 4 5 14 2" xfId="30221"/>
    <cellStyle name="Comma 3 2 4 5 14 3" xfId="42821"/>
    <cellStyle name="Comma 3 2 4 5 15" xfId="21820"/>
    <cellStyle name="Comma 3 2 4 5 16" xfId="34421"/>
    <cellStyle name="Comma 3 2 4 5 2" xfId="7231"/>
    <cellStyle name="Comma 3 2 4 5 2 2" xfId="10615"/>
    <cellStyle name="Comma 3 2 4 5 2 2 2" xfId="14829"/>
    <cellStyle name="Comma 3 2 4 5 2 2 2 2" xfId="27560"/>
    <cellStyle name="Comma 3 2 4 5 2 2 2 3" xfId="40161"/>
    <cellStyle name="Comma 3 2 4 5 2 2 3" xfId="19099"/>
    <cellStyle name="Comma 3 2 4 5 2 2 3 2" xfId="31761"/>
    <cellStyle name="Comma 3 2 4 5 2 2 3 3" xfId="44361"/>
    <cellStyle name="Comma 3 2 4 5 2 2 4" xfId="23360"/>
    <cellStyle name="Comma 3 2 4 5 2 2 5" xfId="35961"/>
    <cellStyle name="Comma 3 2 4 5 2 3" xfId="12029"/>
    <cellStyle name="Comma 3 2 4 5 2 3 2" xfId="16229"/>
    <cellStyle name="Comma 3 2 4 5 2 3 2 2" xfId="28960"/>
    <cellStyle name="Comma 3 2 4 5 2 3 2 3" xfId="41561"/>
    <cellStyle name="Comma 3 2 4 5 2 3 3" xfId="20499"/>
    <cellStyle name="Comma 3 2 4 5 2 3 3 2" xfId="33161"/>
    <cellStyle name="Comma 3 2 4 5 2 3 3 3" xfId="45761"/>
    <cellStyle name="Comma 3 2 4 5 2 3 4" xfId="24760"/>
    <cellStyle name="Comma 3 2 4 5 2 3 5" xfId="37361"/>
    <cellStyle name="Comma 3 2 4 5 2 4" xfId="13429"/>
    <cellStyle name="Comma 3 2 4 5 2 4 2" xfId="26160"/>
    <cellStyle name="Comma 3 2 4 5 2 4 3" xfId="38761"/>
    <cellStyle name="Comma 3 2 4 5 2 5" xfId="17699"/>
    <cellStyle name="Comma 3 2 4 5 2 5 2" xfId="30361"/>
    <cellStyle name="Comma 3 2 4 5 2 5 3" xfId="42961"/>
    <cellStyle name="Comma 3 2 4 5 2 6" xfId="21960"/>
    <cellStyle name="Comma 3 2 4 5 2 7" xfId="34561"/>
    <cellStyle name="Comma 3 2 4 5 3" xfId="7371"/>
    <cellStyle name="Comma 3 2 4 5 3 2" xfId="10755"/>
    <cellStyle name="Comma 3 2 4 5 3 2 2" xfId="14969"/>
    <cellStyle name="Comma 3 2 4 5 3 2 2 2" xfId="27700"/>
    <cellStyle name="Comma 3 2 4 5 3 2 2 3" xfId="40301"/>
    <cellStyle name="Comma 3 2 4 5 3 2 3" xfId="19239"/>
    <cellStyle name="Comma 3 2 4 5 3 2 3 2" xfId="31901"/>
    <cellStyle name="Comma 3 2 4 5 3 2 3 3" xfId="44501"/>
    <cellStyle name="Comma 3 2 4 5 3 2 4" xfId="23500"/>
    <cellStyle name="Comma 3 2 4 5 3 2 5" xfId="36101"/>
    <cellStyle name="Comma 3 2 4 5 3 3" xfId="12169"/>
    <cellStyle name="Comma 3 2 4 5 3 3 2" xfId="16369"/>
    <cellStyle name="Comma 3 2 4 5 3 3 2 2" xfId="29100"/>
    <cellStyle name="Comma 3 2 4 5 3 3 2 3" xfId="41701"/>
    <cellStyle name="Comma 3 2 4 5 3 3 3" xfId="20639"/>
    <cellStyle name="Comma 3 2 4 5 3 3 3 2" xfId="33301"/>
    <cellStyle name="Comma 3 2 4 5 3 3 3 3" xfId="45901"/>
    <cellStyle name="Comma 3 2 4 5 3 3 4" xfId="24900"/>
    <cellStyle name="Comma 3 2 4 5 3 3 5" xfId="37501"/>
    <cellStyle name="Comma 3 2 4 5 3 4" xfId="13569"/>
    <cellStyle name="Comma 3 2 4 5 3 4 2" xfId="26300"/>
    <cellStyle name="Comma 3 2 4 5 3 4 3" xfId="38901"/>
    <cellStyle name="Comma 3 2 4 5 3 5" xfId="17839"/>
    <cellStyle name="Comma 3 2 4 5 3 5 2" xfId="30501"/>
    <cellStyle name="Comma 3 2 4 5 3 5 3" xfId="43101"/>
    <cellStyle name="Comma 3 2 4 5 3 6" xfId="22100"/>
    <cellStyle name="Comma 3 2 4 5 3 7" xfId="34701"/>
    <cellStyle name="Comma 3 2 4 5 4" xfId="9384"/>
    <cellStyle name="Comma 3 2 4 5 4 2" xfId="10902"/>
    <cellStyle name="Comma 3 2 4 5 4 2 2" xfId="15109"/>
    <cellStyle name="Comma 3 2 4 5 4 2 2 2" xfId="27840"/>
    <cellStyle name="Comma 3 2 4 5 4 2 2 3" xfId="40441"/>
    <cellStyle name="Comma 3 2 4 5 4 2 3" xfId="19379"/>
    <cellStyle name="Comma 3 2 4 5 4 2 3 2" xfId="32041"/>
    <cellStyle name="Comma 3 2 4 5 4 2 3 3" xfId="44641"/>
    <cellStyle name="Comma 3 2 4 5 4 2 4" xfId="23640"/>
    <cellStyle name="Comma 3 2 4 5 4 2 5" xfId="36241"/>
    <cellStyle name="Comma 3 2 4 5 4 3" xfId="12309"/>
    <cellStyle name="Comma 3 2 4 5 4 3 2" xfId="16509"/>
    <cellStyle name="Comma 3 2 4 5 4 3 2 2" xfId="29240"/>
    <cellStyle name="Comma 3 2 4 5 4 3 2 3" xfId="41841"/>
    <cellStyle name="Comma 3 2 4 5 4 3 3" xfId="20779"/>
    <cellStyle name="Comma 3 2 4 5 4 3 3 2" xfId="33441"/>
    <cellStyle name="Comma 3 2 4 5 4 3 3 3" xfId="46041"/>
    <cellStyle name="Comma 3 2 4 5 4 3 4" xfId="25040"/>
    <cellStyle name="Comma 3 2 4 5 4 3 5" xfId="37641"/>
    <cellStyle name="Comma 3 2 4 5 4 4" xfId="13709"/>
    <cellStyle name="Comma 3 2 4 5 4 4 2" xfId="26440"/>
    <cellStyle name="Comma 3 2 4 5 4 4 3" xfId="39041"/>
    <cellStyle name="Comma 3 2 4 5 4 5" xfId="17979"/>
    <cellStyle name="Comma 3 2 4 5 4 5 2" xfId="30641"/>
    <cellStyle name="Comma 3 2 4 5 4 5 3" xfId="43241"/>
    <cellStyle name="Comma 3 2 4 5 4 6" xfId="22240"/>
    <cellStyle name="Comma 3 2 4 5 4 7" xfId="34841"/>
    <cellStyle name="Comma 3 2 4 5 5" xfId="9580"/>
    <cellStyle name="Comma 3 2 4 5 5 2" xfId="11046"/>
    <cellStyle name="Comma 3 2 4 5 5 2 2" xfId="15249"/>
    <cellStyle name="Comma 3 2 4 5 5 2 2 2" xfId="27980"/>
    <cellStyle name="Comma 3 2 4 5 5 2 2 3" xfId="40581"/>
    <cellStyle name="Comma 3 2 4 5 5 2 3" xfId="19519"/>
    <cellStyle name="Comma 3 2 4 5 5 2 3 2" xfId="32181"/>
    <cellStyle name="Comma 3 2 4 5 5 2 3 3" xfId="44781"/>
    <cellStyle name="Comma 3 2 4 5 5 2 4" xfId="23780"/>
    <cellStyle name="Comma 3 2 4 5 5 2 5" xfId="36381"/>
    <cellStyle name="Comma 3 2 4 5 5 3" xfId="12449"/>
    <cellStyle name="Comma 3 2 4 5 5 3 2" xfId="16649"/>
    <cellStyle name="Comma 3 2 4 5 5 3 2 2" xfId="29380"/>
    <cellStyle name="Comma 3 2 4 5 5 3 2 3" xfId="41981"/>
    <cellStyle name="Comma 3 2 4 5 5 3 3" xfId="20919"/>
    <cellStyle name="Comma 3 2 4 5 5 3 3 2" xfId="33581"/>
    <cellStyle name="Comma 3 2 4 5 5 3 3 3" xfId="46181"/>
    <cellStyle name="Comma 3 2 4 5 5 3 4" xfId="25180"/>
    <cellStyle name="Comma 3 2 4 5 5 3 5" xfId="37781"/>
    <cellStyle name="Comma 3 2 4 5 5 4" xfId="13849"/>
    <cellStyle name="Comma 3 2 4 5 5 4 2" xfId="26580"/>
    <cellStyle name="Comma 3 2 4 5 5 4 3" xfId="39181"/>
    <cellStyle name="Comma 3 2 4 5 5 5" xfId="18119"/>
    <cellStyle name="Comma 3 2 4 5 5 5 2" xfId="30781"/>
    <cellStyle name="Comma 3 2 4 5 5 5 3" xfId="43381"/>
    <cellStyle name="Comma 3 2 4 5 5 6" xfId="22380"/>
    <cellStyle name="Comma 3 2 4 5 5 7" xfId="34981"/>
    <cellStyle name="Comma 3 2 4 5 6" xfId="9720"/>
    <cellStyle name="Comma 3 2 4 5 6 2" xfId="11186"/>
    <cellStyle name="Comma 3 2 4 5 6 2 2" xfId="15389"/>
    <cellStyle name="Comma 3 2 4 5 6 2 2 2" xfId="28120"/>
    <cellStyle name="Comma 3 2 4 5 6 2 2 3" xfId="40721"/>
    <cellStyle name="Comma 3 2 4 5 6 2 3" xfId="19659"/>
    <cellStyle name="Comma 3 2 4 5 6 2 3 2" xfId="32321"/>
    <cellStyle name="Comma 3 2 4 5 6 2 3 3" xfId="44921"/>
    <cellStyle name="Comma 3 2 4 5 6 2 4" xfId="23920"/>
    <cellStyle name="Comma 3 2 4 5 6 2 5" xfId="36521"/>
    <cellStyle name="Comma 3 2 4 5 6 3" xfId="12589"/>
    <cellStyle name="Comma 3 2 4 5 6 3 2" xfId="16789"/>
    <cellStyle name="Comma 3 2 4 5 6 3 2 2" xfId="29520"/>
    <cellStyle name="Comma 3 2 4 5 6 3 2 3" xfId="42121"/>
    <cellStyle name="Comma 3 2 4 5 6 3 3" xfId="21059"/>
    <cellStyle name="Comma 3 2 4 5 6 3 3 2" xfId="33721"/>
    <cellStyle name="Comma 3 2 4 5 6 3 3 3" xfId="46321"/>
    <cellStyle name="Comma 3 2 4 5 6 3 4" xfId="25320"/>
    <cellStyle name="Comma 3 2 4 5 6 3 5" xfId="37921"/>
    <cellStyle name="Comma 3 2 4 5 6 4" xfId="13989"/>
    <cellStyle name="Comma 3 2 4 5 6 4 2" xfId="26720"/>
    <cellStyle name="Comma 3 2 4 5 6 4 3" xfId="39321"/>
    <cellStyle name="Comma 3 2 4 5 6 5" xfId="18259"/>
    <cellStyle name="Comma 3 2 4 5 6 5 2" xfId="30921"/>
    <cellStyle name="Comma 3 2 4 5 6 5 3" xfId="43521"/>
    <cellStyle name="Comma 3 2 4 5 6 6" xfId="22520"/>
    <cellStyle name="Comma 3 2 4 5 6 7" xfId="35121"/>
    <cellStyle name="Comma 3 2 4 5 7" xfId="9860"/>
    <cellStyle name="Comma 3 2 4 5 7 2" xfId="11326"/>
    <cellStyle name="Comma 3 2 4 5 7 2 2" xfId="15529"/>
    <cellStyle name="Comma 3 2 4 5 7 2 2 2" xfId="28260"/>
    <cellStyle name="Comma 3 2 4 5 7 2 2 3" xfId="40861"/>
    <cellStyle name="Comma 3 2 4 5 7 2 3" xfId="19799"/>
    <cellStyle name="Comma 3 2 4 5 7 2 3 2" xfId="32461"/>
    <cellStyle name="Comma 3 2 4 5 7 2 3 3" xfId="45061"/>
    <cellStyle name="Comma 3 2 4 5 7 2 4" xfId="24060"/>
    <cellStyle name="Comma 3 2 4 5 7 2 5" xfId="36661"/>
    <cellStyle name="Comma 3 2 4 5 7 3" xfId="12729"/>
    <cellStyle name="Comma 3 2 4 5 7 3 2" xfId="16929"/>
    <cellStyle name="Comma 3 2 4 5 7 3 2 2" xfId="29660"/>
    <cellStyle name="Comma 3 2 4 5 7 3 2 3" xfId="42261"/>
    <cellStyle name="Comma 3 2 4 5 7 3 3" xfId="21199"/>
    <cellStyle name="Comma 3 2 4 5 7 3 3 2" xfId="33861"/>
    <cellStyle name="Comma 3 2 4 5 7 3 3 3" xfId="46461"/>
    <cellStyle name="Comma 3 2 4 5 7 3 4" xfId="25460"/>
    <cellStyle name="Comma 3 2 4 5 7 3 5" xfId="38061"/>
    <cellStyle name="Comma 3 2 4 5 7 4" xfId="14129"/>
    <cellStyle name="Comma 3 2 4 5 7 4 2" xfId="26860"/>
    <cellStyle name="Comma 3 2 4 5 7 4 3" xfId="39461"/>
    <cellStyle name="Comma 3 2 4 5 7 5" xfId="18399"/>
    <cellStyle name="Comma 3 2 4 5 7 5 2" xfId="31061"/>
    <cellStyle name="Comma 3 2 4 5 7 5 3" xfId="43661"/>
    <cellStyle name="Comma 3 2 4 5 7 6" xfId="22660"/>
    <cellStyle name="Comma 3 2 4 5 7 7" xfId="35261"/>
    <cellStyle name="Comma 3 2 4 5 8" xfId="10000"/>
    <cellStyle name="Comma 3 2 4 5 8 2" xfId="11466"/>
    <cellStyle name="Comma 3 2 4 5 8 2 2" xfId="15669"/>
    <cellStyle name="Comma 3 2 4 5 8 2 2 2" xfId="28400"/>
    <cellStyle name="Comma 3 2 4 5 8 2 2 3" xfId="41001"/>
    <cellStyle name="Comma 3 2 4 5 8 2 3" xfId="19939"/>
    <cellStyle name="Comma 3 2 4 5 8 2 3 2" xfId="32601"/>
    <cellStyle name="Comma 3 2 4 5 8 2 3 3" xfId="45201"/>
    <cellStyle name="Comma 3 2 4 5 8 2 4" xfId="24200"/>
    <cellStyle name="Comma 3 2 4 5 8 2 5" xfId="36801"/>
    <cellStyle name="Comma 3 2 4 5 8 3" xfId="12869"/>
    <cellStyle name="Comma 3 2 4 5 8 3 2" xfId="17069"/>
    <cellStyle name="Comma 3 2 4 5 8 3 2 2" xfId="29800"/>
    <cellStyle name="Comma 3 2 4 5 8 3 2 3" xfId="42401"/>
    <cellStyle name="Comma 3 2 4 5 8 3 3" xfId="21339"/>
    <cellStyle name="Comma 3 2 4 5 8 3 3 2" xfId="34001"/>
    <cellStyle name="Comma 3 2 4 5 8 3 3 3" xfId="46601"/>
    <cellStyle name="Comma 3 2 4 5 8 3 4" xfId="25600"/>
    <cellStyle name="Comma 3 2 4 5 8 3 5" xfId="38201"/>
    <cellStyle name="Comma 3 2 4 5 8 4" xfId="14269"/>
    <cellStyle name="Comma 3 2 4 5 8 4 2" xfId="27000"/>
    <cellStyle name="Comma 3 2 4 5 8 4 3" xfId="39601"/>
    <cellStyle name="Comma 3 2 4 5 8 5" xfId="18539"/>
    <cellStyle name="Comma 3 2 4 5 8 5 2" xfId="31201"/>
    <cellStyle name="Comma 3 2 4 5 8 5 3" xfId="43801"/>
    <cellStyle name="Comma 3 2 4 5 8 6" xfId="22800"/>
    <cellStyle name="Comma 3 2 4 5 8 7" xfId="35401"/>
    <cellStyle name="Comma 3 2 4 5 9" xfId="10194"/>
    <cellStyle name="Comma 3 2 4 5 9 2" xfId="11609"/>
    <cellStyle name="Comma 3 2 4 5 9 2 2" xfId="15809"/>
    <cellStyle name="Comma 3 2 4 5 9 2 2 2" xfId="28540"/>
    <cellStyle name="Comma 3 2 4 5 9 2 2 3" xfId="41141"/>
    <cellStyle name="Comma 3 2 4 5 9 2 3" xfId="20079"/>
    <cellStyle name="Comma 3 2 4 5 9 2 3 2" xfId="32741"/>
    <cellStyle name="Comma 3 2 4 5 9 2 3 3" xfId="45341"/>
    <cellStyle name="Comma 3 2 4 5 9 2 4" xfId="24340"/>
    <cellStyle name="Comma 3 2 4 5 9 2 5" xfId="36941"/>
    <cellStyle name="Comma 3 2 4 5 9 3" xfId="13009"/>
    <cellStyle name="Comma 3 2 4 5 9 3 2" xfId="17209"/>
    <cellStyle name="Comma 3 2 4 5 9 3 2 2" xfId="29940"/>
    <cellStyle name="Comma 3 2 4 5 9 3 2 3" xfId="42541"/>
    <cellStyle name="Comma 3 2 4 5 9 3 3" xfId="21479"/>
    <cellStyle name="Comma 3 2 4 5 9 3 3 2" xfId="34141"/>
    <cellStyle name="Comma 3 2 4 5 9 3 3 3" xfId="46741"/>
    <cellStyle name="Comma 3 2 4 5 9 3 4" xfId="25740"/>
    <cellStyle name="Comma 3 2 4 5 9 3 5" xfId="38341"/>
    <cellStyle name="Comma 3 2 4 5 9 4" xfId="14409"/>
    <cellStyle name="Comma 3 2 4 5 9 4 2" xfId="27140"/>
    <cellStyle name="Comma 3 2 4 5 9 4 3" xfId="39741"/>
    <cellStyle name="Comma 3 2 4 5 9 5" xfId="18679"/>
    <cellStyle name="Comma 3 2 4 5 9 5 2" xfId="31341"/>
    <cellStyle name="Comma 3 2 4 5 9 5 3" xfId="43941"/>
    <cellStyle name="Comma 3 2 4 5 9 6" xfId="22940"/>
    <cellStyle name="Comma 3 2 4 5 9 7" xfId="35541"/>
    <cellStyle name="Comma 3 2 4 6" xfId="7111"/>
    <cellStyle name="Comma 3 2 4 6 10" xfId="10354"/>
    <cellStyle name="Comma 3 2 4 6 10 2" xfId="11769"/>
    <cellStyle name="Comma 3 2 4 6 10 2 2" xfId="15969"/>
    <cellStyle name="Comma 3 2 4 6 10 2 2 2" xfId="28700"/>
    <cellStyle name="Comma 3 2 4 6 10 2 2 3" xfId="41301"/>
    <cellStyle name="Comma 3 2 4 6 10 2 3" xfId="20239"/>
    <cellStyle name="Comma 3 2 4 6 10 2 3 2" xfId="32901"/>
    <cellStyle name="Comma 3 2 4 6 10 2 3 3" xfId="45501"/>
    <cellStyle name="Comma 3 2 4 6 10 2 4" xfId="24500"/>
    <cellStyle name="Comma 3 2 4 6 10 2 5" xfId="37101"/>
    <cellStyle name="Comma 3 2 4 6 10 3" xfId="13169"/>
    <cellStyle name="Comma 3 2 4 6 10 3 2" xfId="17369"/>
    <cellStyle name="Comma 3 2 4 6 10 3 2 2" xfId="30100"/>
    <cellStyle name="Comma 3 2 4 6 10 3 2 3" xfId="42701"/>
    <cellStyle name="Comma 3 2 4 6 10 3 3" xfId="21639"/>
    <cellStyle name="Comma 3 2 4 6 10 3 3 2" xfId="34301"/>
    <cellStyle name="Comma 3 2 4 6 10 3 3 3" xfId="46901"/>
    <cellStyle name="Comma 3 2 4 6 10 3 4" xfId="25900"/>
    <cellStyle name="Comma 3 2 4 6 10 3 5" xfId="38501"/>
    <cellStyle name="Comma 3 2 4 6 10 4" xfId="14569"/>
    <cellStyle name="Comma 3 2 4 6 10 4 2" xfId="27300"/>
    <cellStyle name="Comma 3 2 4 6 10 4 3" xfId="39901"/>
    <cellStyle name="Comma 3 2 4 6 10 5" xfId="18839"/>
    <cellStyle name="Comma 3 2 4 6 10 5 2" xfId="31501"/>
    <cellStyle name="Comma 3 2 4 6 10 5 3" xfId="44101"/>
    <cellStyle name="Comma 3 2 4 6 10 6" xfId="23100"/>
    <cellStyle name="Comma 3 2 4 6 10 7" xfId="35701"/>
    <cellStyle name="Comma 3 2 4 6 11" xfId="10495"/>
    <cellStyle name="Comma 3 2 4 6 11 2" xfId="14709"/>
    <cellStyle name="Comma 3 2 4 6 11 2 2" xfId="27440"/>
    <cellStyle name="Comma 3 2 4 6 11 2 3" xfId="40041"/>
    <cellStyle name="Comma 3 2 4 6 11 3" xfId="18979"/>
    <cellStyle name="Comma 3 2 4 6 11 3 2" xfId="31641"/>
    <cellStyle name="Comma 3 2 4 6 11 3 3" xfId="44241"/>
    <cellStyle name="Comma 3 2 4 6 11 4" xfId="23240"/>
    <cellStyle name="Comma 3 2 4 6 11 5" xfId="35841"/>
    <cellStyle name="Comma 3 2 4 6 12" xfId="11909"/>
    <cellStyle name="Comma 3 2 4 6 12 2" xfId="16109"/>
    <cellStyle name="Comma 3 2 4 6 12 2 2" xfId="28840"/>
    <cellStyle name="Comma 3 2 4 6 12 2 3" xfId="41441"/>
    <cellStyle name="Comma 3 2 4 6 12 3" xfId="20379"/>
    <cellStyle name="Comma 3 2 4 6 12 3 2" xfId="33041"/>
    <cellStyle name="Comma 3 2 4 6 12 3 3" xfId="45641"/>
    <cellStyle name="Comma 3 2 4 6 12 4" xfId="24640"/>
    <cellStyle name="Comma 3 2 4 6 12 5" xfId="37241"/>
    <cellStyle name="Comma 3 2 4 6 13" xfId="13309"/>
    <cellStyle name="Comma 3 2 4 6 13 2" xfId="26040"/>
    <cellStyle name="Comma 3 2 4 6 13 3" xfId="38641"/>
    <cellStyle name="Comma 3 2 4 6 14" xfId="17579"/>
    <cellStyle name="Comma 3 2 4 6 14 2" xfId="30241"/>
    <cellStyle name="Comma 3 2 4 6 14 3" xfId="42841"/>
    <cellStyle name="Comma 3 2 4 6 15" xfId="21840"/>
    <cellStyle name="Comma 3 2 4 6 16" xfId="34441"/>
    <cellStyle name="Comma 3 2 4 6 2" xfId="7251"/>
    <cellStyle name="Comma 3 2 4 6 2 2" xfId="10635"/>
    <cellStyle name="Comma 3 2 4 6 2 2 2" xfId="14849"/>
    <cellStyle name="Comma 3 2 4 6 2 2 2 2" xfId="27580"/>
    <cellStyle name="Comma 3 2 4 6 2 2 2 3" xfId="40181"/>
    <cellStyle name="Comma 3 2 4 6 2 2 3" xfId="19119"/>
    <cellStyle name="Comma 3 2 4 6 2 2 3 2" xfId="31781"/>
    <cellStyle name="Comma 3 2 4 6 2 2 3 3" xfId="44381"/>
    <cellStyle name="Comma 3 2 4 6 2 2 4" xfId="23380"/>
    <cellStyle name="Comma 3 2 4 6 2 2 5" xfId="35981"/>
    <cellStyle name="Comma 3 2 4 6 2 3" xfId="12049"/>
    <cellStyle name="Comma 3 2 4 6 2 3 2" xfId="16249"/>
    <cellStyle name="Comma 3 2 4 6 2 3 2 2" xfId="28980"/>
    <cellStyle name="Comma 3 2 4 6 2 3 2 3" xfId="41581"/>
    <cellStyle name="Comma 3 2 4 6 2 3 3" xfId="20519"/>
    <cellStyle name="Comma 3 2 4 6 2 3 3 2" xfId="33181"/>
    <cellStyle name="Comma 3 2 4 6 2 3 3 3" xfId="45781"/>
    <cellStyle name="Comma 3 2 4 6 2 3 4" xfId="24780"/>
    <cellStyle name="Comma 3 2 4 6 2 3 5" xfId="37381"/>
    <cellStyle name="Comma 3 2 4 6 2 4" xfId="13449"/>
    <cellStyle name="Comma 3 2 4 6 2 4 2" xfId="26180"/>
    <cellStyle name="Comma 3 2 4 6 2 4 3" xfId="38781"/>
    <cellStyle name="Comma 3 2 4 6 2 5" xfId="17719"/>
    <cellStyle name="Comma 3 2 4 6 2 5 2" xfId="30381"/>
    <cellStyle name="Comma 3 2 4 6 2 5 3" xfId="42981"/>
    <cellStyle name="Comma 3 2 4 6 2 6" xfId="21980"/>
    <cellStyle name="Comma 3 2 4 6 2 7" xfId="34581"/>
    <cellStyle name="Comma 3 2 4 6 3" xfId="7391"/>
    <cellStyle name="Comma 3 2 4 6 3 2" xfId="10775"/>
    <cellStyle name="Comma 3 2 4 6 3 2 2" xfId="14989"/>
    <cellStyle name="Comma 3 2 4 6 3 2 2 2" xfId="27720"/>
    <cellStyle name="Comma 3 2 4 6 3 2 2 3" xfId="40321"/>
    <cellStyle name="Comma 3 2 4 6 3 2 3" xfId="19259"/>
    <cellStyle name="Comma 3 2 4 6 3 2 3 2" xfId="31921"/>
    <cellStyle name="Comma 3 2 4 6 3 2 3 3" xfId="44521"/>
    <cellStyle name="Comma 3 2 4 6 3 2 4" xfId="23520"/>
    <cellStyle name="Comma 3 2 4 6 3 2 5" xfId="36121"/>
    <cellStyle name="Comma 3 2 4 6 3 3" xfId="12189"/>
    <cellStyle name="Comma 3 2 4 6 3 3 2" xfId="16389"/>
    <cellStyle name="Comma 3 2 4 6 3 3 2 2" xfId="29120"/>
    <cellStyle name="Comma 3 2 4 6 3 3 2 3" xfId="41721"/>
    <cellStyle name="Comma 3 2 4 6 3 3 3" xfId="20659"/>
    <cellStyle name="Comma 3 2 4 6 3 3 3 2" xfId="33321"/>
    <cellStyle name="Comma 3 2 4 6 3 3 3 3" xfId="45921"/>
    <cellStyle name="Comma 3 2 4 6 3 3 4" xfId="24920"/>
    <cellStyle name="Comma 3 2 4 6 3 3 5" xfId="37521"/>
    <cellStyle name="Comma 3 2 4 6 3 4" xfId="13589"/>
    <cellStyle name="Comma 3 2 4 6 3 4 2" xfId="26320"/>
    <cellStyle name="Comma 3 2 4 6 3 4 3" xfId="38921"/>
    <cellStyle name="Comma 3 2 4 6 3 5" xfId="17859"/>
    <cellStyle name="Comma 3 2 4 6 3 5 2" xfId="30521"/>
    <cellStyle name="Comma 3 2 4 6 3 5 3" xfId="43121"/>
    <cellStyle name="Comma 3 2 4 6 3 6" xfId="22120"/>
    <cellStyle name="Comma 3 2 4 6 3 7" xfId="34721"/>
    <cellStyle name="Comma 3 2 4 6 4" xfId="9404"/>
    <cellStyle name="Comma 3 2 4 6 4 2" xfId="10922"/>
    <cellStyle name="Comma 3 2 4 6 4 2 2" xfId="15129"/>
    <cellStyle name="Comma 3 2 4 6 4 2 2 2" xfId="27860"/>
    <cellStyle name="Comma 3 2 4 6 4 2 2 3" xfId="40461"/>
    <cellStyle name="Comma 3 2 4 6 4 2 3" xfId="19399"/>
    <cellStyle name="Comma 3 2 4 6 4 2 3 2" xfId="32061"/>
    <cellStyle name="Comma 3 2 4 6 4 2 3 3" xfId="44661"/>
    <cellStyle name="Comma 3 2 4 6 4 2 4" xfId="23660"/>
    <cellStyle name="Comma 3 2 4 6 4 2 5" xfId="36261"/>
    <cellStyle name="Comma 3 2 4 6 4 3" xfId="12329"/>
    <cellStyle name="Comma 3 2 4 6 4 3 2" xfId="16529"/>
    <cellStyle name="Comma 3 2 4 6 4 3 2 2" xfId="29260"/>
    <cellStyle name="Comma 3 2 4 6 4 3 2 3" xfId="41861"/>
    <cellStyle name="Comma 3 2 4 6 4 3 3" xfId="20799"/>
    <cellStyle name="Comma 3 2 4 6 4 3 3 2" xfId="33461"/>
    <cellStyle name="Comma 3 2 4 6 4 3 3 3" xfId="46061"/>
    <cellStyle name="Comma 3 2 4 6 4 3 4" xfId="25060"/>
    <cellStyle name="Comma 3 2 4 6 4 3 5" xfId="37661"/>
    <cellStyle name="Comma 3 2 4 6 4 4" xfId="13729"/>
    <cellStyle name="Comma 3 2 4 6 4 4 2" xfId="26460"/>
    <cellStyle name="Comma 3 2 4 6 4 4 3" xfId="39061"/>
    <cellStyle name="Comma 3 2 4 6 4 5" xfId="17999"/>
    <cellStyle name="Comma 3 2 4 6 4 5 2" xfId="30661"/>
    <cellStyle name="Comma 3 2 4 6 4 5 3" xfId="43261"/>
    <cellStyle name="Comma 3 2 4 6 4 6" xfId="22260"/>
    <cellStyle name="Comma 3 2 4 6 4 7" xfId="34861"/>
    <cellStyle name="Comma 3 2 4 6 5" xfId="9600"/>
    <cellStyle name="Comma 3 2 4 6 5 2" xfId="11066"/>
    <cellStyle name="Comma 3 2 4 6 5 2 2" xfId="15269"/>
    <cellStyle name="Comma 3 2 4 6 5 2 2 2" xfId="28000"/>
    <cellStyle name="Comma 3 2 4 6 5 2 2 3" xfId="40601"/>
    <cellStyle name="Comma 3 2 4 6 5 2 3" xfId="19539"/>
    <cellStyle name="Comma 3 2 4 6 5 2 3 2" xfId="32201"/>
    <cellStyle name="Comma 3 2 4 6 5 2 3 3" xfId="44801"/>
    <cellStyle name="Comma 3 2 4 6 5 2 4" xfId="23800"/>
    <cellStyle name="Comma 3 2 4 6 5 2 5" xfId="36401"/>
    <cellStyle name="Comma 3 2 4 6 5 3" xfId="12469"/>
    <cellStyle name="Comma 3 2 4 6 5 3 2" xfId="16669"/>
    <cellStyle name="Comma 3 2 4 6 5 3 2 2" xfId="29400"/>
    <cellStyle name="Comma 3 2 4 6 5 3 2 3" xfId="42001"/>
    <cellStyle name="Comma 3 2 4 6 5 3 3" xfId="20939"/>
    <cellStyle name="Comma 3 2 4 6 5 3 3 2" xfId="33601"/>
    <cellStyle name="Comma 3 2 4 6 5 3 3 3" xfId="46201"/>
    <cellStyle name="Comma 3 2 4 6 5 3 4" xfId="25200"/>
    <cellStyle name="Comma 3 2 4 6 5 3 5" xfId="37801"/>
    <cellStyle name="Comma 3 2 4 6 5 4" xfId="13869"/>
    <cellStyle name="Comma 3 2 4 6 5 4 2" xfId="26600"/>
    <cellStyle name="Comma 3 2 4 6 5 4 3" xfId="39201"/>
    <cellStyle name="Comma 3 2 4 6 5 5" xfId="18139"/>
    <cellStyle name="Comma 3 2 4 6 5 5 2" xfId="30801"/>
    <cellStyle name="Comma 3 2 4 6 5 5 3" xfId="43401"/>
    <cellStyle name="Comma 3 2 4 6 5 6" xfId="22400"/>
    <cellStyle name="Comma 3 2 4 6 5 7" xfId="35001"/>
    <cellStyle name="Comma 3 2 4 6 6" xfId="9740"/>
    <cellStyle name="Comma 3 2 4 6 6 2" xfId="11206"/>
    <cellStyle name="Comma 3 2 4 6 6 2 2" xfId="15409"/>
    <cellStyle name="Comma 3 2 4 6 6 2 2 2" xfId="28140"/>
    <cellStyle name="Comma 3 2 4 6 6 2 2 3" xfId="40741"/>
    <cellStyle name="Comma 3 2 4 6 6 2 3" xfId="19679"/>
    <cellStyle name="Comma 3 2 4 6 6 2 3 2" xfId="32341"/>
    <cellStyle name="Comma 3 2 4 6 6 2 3 3" xfId="44941"/>
    <cellStyle name="Comma 3 2 4 6 6 2 4" xfId="23940"/>
    <cellStyle name="Comma 3 2 4 6 6 2 5" xfId="36541"/>
    <cellStyle name="Comma 3 2 4 6 6 3" xfId="12609"/>
    <cellStyle name="Comma 3 2 4 6 6 3 2" xfId="16809"/>
    <cellStyle name="Comma 3 2 4 6 6 3 2 2" xfId="29540"/>
    <cellStyle name="Comma 3 2 4 6 6 3 2 3" xfId="42141"/>
    <cellStyle name="Comma 3 2 4 6 6 3 3" xfId="21079"/>
    <cellStyle name="Comma 3 2 4 6 6 3 3 2" xfId="33741"/>
    <cellStyle name="Comma 3 2 4 6 6 3 3 3" xfId="46341"/>
    <cellStyle name="Comma 3 2 4 6 6 3 4" xfId="25340"/>
    <cellStyle name="Comma 3 2 4 6 6 3 5" xfId="37941"/>
    <cellStyle name="Comma 3 2 4 6 6 4" xfId="14009"/>
    <cellStyle name="Comma 3 2 4 6 6 4 2" xfId="26740"/>
    <cellStyle name="Comma 3 2 4 6 6 4 3" xfId="39341"/>
    <cellStyle name="Comma 3 2 4 6 6 5" xfId="18279"/>
    <cellStyle name="Comma 3 2 4 6 6 5 2" xfId="30941"/>
    <cellStyle name="Comma 3 2 4 6 6 5 3" xfId="43541"/>
    <cellStyle name="Comma 3 2 4 6 6 6" xfId="22540"/>
    <cellStyle name="Comma 3 2 4 6 6 7" xfId="35141"/>
    <cellStyle name="Comma 3 2 4 6 7" xfId="9880"/>
    <cellStyle name="Comma 3 2 4 6 7 2" xfId="11346"/>
    <cellStyle name="Comma 3 2 4 6 7 2 2" xfId="15549"/>
    <cellStyle name="Comma 3 2 4 6 7 2 2 2" xfId="28280"/>
    <cellStyle name="Comma 3 2 4 6 7 2 2 3" xfId="40881"/>
    <cellStyle name="Comma 3 2 4 6 7 2 3" xfId="19819"/>
    <cellStyle name="Comma 3 2 4 6 7 2 3 2" xfId="32481"/>
    <cellStyle name="Comma 3 2 4 6 7 2 3 3" xfId="45081"/>
    <cellStyle name="Comma 3 2 4 6 7 2 4" xfId="24080"/>
    <cellStyle name="Comma 3 2 4 6 7 2 5" xfId="36681"/>
    <cellStyle name="Comma 3 2 4 6 7 3" xfId="12749"/>
    <cellStyle name="Comma 3 2 4 6 7 3 2" xfId="16949"/>
    <cellStyle name="Comma 3 2 4 6 7 3 2 2" xfId="29680"/>
    <cellStyle name="Comma 3 2 4 6 7 3 2 3" xfId="42281"/>
    <cellStyle name="Comma 3 2 4 6 7 3 3" xfId="21219"/>
    <cellStyle name="Comma 3 2 4 6 7 3 3 2" xfId="33881"/>
    <cellStyle name="Comma 3 2 4 6 7 3 3 3" xfId="46481"/>
    <cellStyle name="Comma 3 2 4 6 7 3 4" xfId="25480"/>
    <cellStyle name="Comma 3 2 4 6 7 3 5" xfId="38081"/>
    <cellStyle name="Comma 3 2 4 6 7 4" xfId="14149"/>
    <cellStyle name="Comma 3 2 4 6 7 4 2" xfId="26880"/>
    <cellStyle name="Comma 3 2 4 6 7 4 3" xfId="39481"/>
    <cellStyle name="Comma 3 2 4 6 7 5" xfId="18419"/>
    <cellStyle name="Comma 3 2 4 6 7 5 2" xfId="31081"/>
    <cellStyle name="Comma 3 2 4 6 7 5 3" xfId="43681"/>
    <cellStyle name="Comma 3 2 4 6 7 6" xfId="22680"/>
    <cellStyle name="Comma 3 2 4 6 7 7" xfId="35281"/>
    <cellStyle name="Comma 3 2 4 6 8" xfId="10020"/>
    <cellStyle name="Comma 3 2 4 6 8 2" xfId="11486"/>
    <cellStyle name="Comma 3 2 4 6 8 2 2" xfId="15689"/>
    <cellStyle name="Comma 3 2 4 6 8 2 2 2" xfId="28420"/>
    <cellStyle name="Comma 3 2 4 6 8 2 2 3" xfId="41021"/>
    <cellStyle name="Comma 3 2 4 6 8 2 3" xfId="19959"/>
    <cellStyle name="Comma 3 2 4 6 8 2 3 2" xfId="32621"/>
    <cellStyle name="Comma 3 2 4 6 8 2 3 3" xfId="45221"/>
    <cellStyle name="Comma 3 2 4 6 8 2 4" xfId="24220"/>
    <cellStyle name="Comma 3 2 4 6 8 2 5" xfId="36821"/>
    <cellStyle name="Comma 3 2 4 6 8 3" xfId="12889"/>
    <cellStyle name="Comma 3 2 4 6 8 3 2" xfId="17089"/>
    <cellStyle name="Comma 3 2 4 6 8 3 2 2" xfId="29820"/>
    <cellStyle name="Comma 3 2 4 6 8 3 2 3" xfId="42421"/>
    <cellStyle name="Comma 3 2 4 6 8 3 3" xfId="21359"/>
    <cellStyle name="Comma 3 2 4 6 8 3 3 2" xfId="34021"/>
    <cellStyle name="Comma 3 2 4 6 8 3 3 3" xfId="46621"/>
    <cellStyle name="Comma 3 2 4 6 8 3 4" xfId="25620"/>
    <cellStyle name="Comma 3 2 4 6 8 3 5" xfId="38221"/>
    <cellStyle name="Comma 3 2 4 6 8 4" xfId="14289"/>
    <cellStyle name="Comma 3 2 4 6 8 4 2" xfId="27020"/>
    <cellStyle name="Comma 3 2 4 6 8 4 3" xfId="39621"/>
    <cellStyle name="Comma 3 2 4 6 8 5" xfId="18559"/>
    <cellStyle name="Comma 3 2 4 6 8 5 2" xfId="31221"/>
    <cellStyle name="Comma 3 2 4 6 8 5 3" xfId="43821"/>
    <cellStyle name="Comma 3 2 4 6 8 6" xfId="22820"/>
    <cellStyle name="Comma 3 2 4 6 8 7" xfId="35421"/>
    <cellStyle name="Comma 3 2 4 6 9" xfId="10214"/>
    <cellStyle name="Comma 3 2 4 6 9 2" xfId="11629"/>
    <cellStyle name="Comma 3 2 4 6 9 2 2" xfId="15829"/>
    <cellStyle name="Comma 3 2 4 6 9 2 2 2" xfId="28560"/>
    <cellStyle name="Comma 3 2 4 6 9 2 2 3" xfId="41161"/>
    <cellStyle name="Comma 3 2 4 6 9 2 3" xfId="20099"/>
    <cellStyle name="Comma 3 2 4 6 9 2 3 2" xfId="32761"/>
    <cellStyle name="Comma 3 2 4 6 9 2 3 3" xfId="45361"/>
    <cellStyle name="Comma 3 2 4 6 9 2 4" xfId="24360"/>
    <cellStyle name="Comma 3 2 4 6 9 2 5" xfId="36961"/>
    <cellStyle name="Comma 3 2 4 6 9 3" xfId="13029"/>
    <cellStyle name="Comma 3 2 4 6 9 3 2" xfId="17229"/>
    <cellStyle name="Comma 3 2 4 6 9 3 2 2" xfId="29960"/>
    <cellStyle name="Comma 3 2 4 6 9 3 2 3" xfId="42561"/>
    <cellStyle name="Comma 3 2 4 6 9 3 3" xfId="21499"/>
    <cellStyle name="Comma 3 2 4 6 9 3 3 2" xfId="34161"/>
    <cellStyle name="Comma 3 2 4 6 9 3 3 3" xfId="46761"/>
    <cellStyle name="Comma 3 2 4 6 9 3 4" xfId="25760"/>
    <cellStyle name="Comma 3 2 4 6 9 3 5" xfId="38361"/>
    <cellStyle name="Comma 3 2 4 6 9 4" xfId="14429"/>
    <cellStyle name="Comma 3 2 4 6 9 4 2" xfId="27160"/>
    <cellStyle name="Comma 3 2 4 6 9 4 3" xfId="39761"/>
    <cellStyle name="Comma 3 2 4 6 9 5" xfId="18699"/>
    <cellStyle name="Comma 3 2 4 6 9 5 2" xfId="31361"/>
    <cellStyle name="Comma 3 2 4 6 9 5 3" xfId="43961"/>
    <cellStyle name="Comma 3 2 4 6 9 6" xfId="22960"/>
    <cellStyle name="Comma 3 2 4 6 9 7" xfId="35561"/>
    <cellStyle name="Comma 3 2 4 7" xfId="7131"/>
    <cellStyle name="Comma 3 2 4 7 10" xfId="10374"/>
    <cellStyle name="Comma 3 2 4 7 10 2" xfId="11789"/>
    <cellStyle name="Comma 3 2 4 7 10 2 2" xfId="15989"/>
    <cellStyle name="Comma 3 2 4 7 10 2 2 2" xfId="28720"/>
    <cellStyle name="Comma 3 2 4 7 10 2 2 3" xfId="41321"/>
    <cellStyle name="Comma 3 2 4 7 10 2 3" xfId="20259"/>
    <cellStyle name="Comma 3 2 4 7 10 2 3 2" xfId="32921"/>
    <cellStyle name="Comma 3 2 4 7 10 2 3 3" xfId="45521"/>
    <cellStyle name="Comma 3 2 4 7 10 2 4" xfId="24520"/>
    <cellStyle name="Comma 3 2 4 7 10 2 5" xfId="37121"/>
    <cellStyle name="Comma 3 2 4 7 10 3" xfId="13189"/>
    <cellStyle name="Comma 3 2 4 7 10 3 2" xfId="17389"/>
    <cellStyle name="Comma 3 2 4 7 10 3 2 2" xfId="30120"/>
    <cellStyle name="Comma 3 2 4 7 10 3 2 3" xfId="42721"/>
    <cellStyle name="Comma 3 2 4 7 10 3 3" xfId="21659"/>
    <cellStyle name="Comma 3 2 4 7 10 3 3 2" xfId="34321"/>
    <cellStyle name="Comma 3 2 4 7 10 3 3 3" xfId="46921"/>
    <cellStyle name="Comma 3 2 4 7 10 3 4" xfId="25920"/>
    <cellStyle name="Comma 3 2 4 7 10 3 5" xfId="38521"/>
    <cellStyle name="Comma 3 2 4 7 10 4" xfId="14589"/>
    <cellStyle name="Comma 3 2 4 7 10 4 2" xfId="27320"/>
    <cellStyle name="Comma 3 2 4 7 10 4 3" xfId="39921"/>
    <cellStyle name="Comma 3 2 4 7 10 5" xfId="18859"/>
    <cellStyle name="Comma 3 2 4 7 10 5 2" xfId="31521"/>
    <cellStyle name="Comma 3 2 4 7 10 5 3" xfId="44121"/>
    <cellStyle name="Comma 3 2 4 7 10 6" xfId="23120"/>
    <cellStyle name="Comma 3 2 4 7 10 7" xfId="35721"/>
    <cellStyle name="Comma 3 2 4 7 11" xfId="10515"/>
    <cellStyle name="Comma 3 2 4 7 11 2" xfId="14729"/>
    <cellStyle name="Comma 3 2 4 7 11 2 2" xfId="27460"/>
    <cellStyle name="Comma 3 2 4 7 11 2 3" xfId="40061"/>
    <cellStyle name="Comma 3 2 4 7 11 3" xfId="18999"/>
    <cellStyle name="Comma 3 2 4 7 11 3 2" xfId="31661"/>
    <cellStyle name="Comma 3 2 4 7 11 3 3" xfId="44261"/>
    <cellStyle name="Comma 3 2 4 7 11 4" xfId="23260"/>
    <cellStyle name="Comma 3 2 4 7 11 5" xfId="35861"/>
    <cellStyle name="Comma 3 2 4 7 12" xfId="11929"/>
    <cellStyle name="Comma 3 2 4 7 12 2" xfId="16129"/>
    <cellStyle name="Comma 3 2 4 7 12 2 2" xfId="28860"/>
    <cellStyle name="Comma 3 2 4 7 12 2 3" xfId="41461"/>
    <cellStyle name="Comma 3 2 4 7 12 3" xfId="20399"/>
    <cellStyle name="Comma 3 2 4 7 12 3 2" xfId="33061"/>
    <cellStyle name="Comma 3 2 4 7 12 3 3" xfId="45661"/>
    <cellStyle name="Comma 3 2 4 7 12 4" xfId="24660"/>
    <cellStyle name="Comma 3 2 4 7 12 5" xfId="37261"/>
    <cellStyle name="Comma 3 2 4 7 13" xfId="13329"/>
    <cellStyle name="Comma 3 2 4 7 13 2" xfId="26060"/>
    <cellStyle name="Comma 3 2 4 7 13 3" xfId="38661"/>
    <cellStyle name="Comma 3 2 4 7 14" xfId="17599"/>
    <cellStyle name="Comma 3 2 4 7 14 2" xfId="30261"/>
    <cellStyle name="Comma 3 2 4 7 14 3" xfId="42861"/>
    <cellStyle name="Comma 3 2 4 7 15" xfId="21860"/>
    <cellStyle name="Comma 3 2 4 7 16" xfId="34461"/>
    <cellStyle name="Comma 3 2 4 7 2" xfId="7271"/>
    <cellStyle name="Comma 3 2 4 7 2 2" xfId="10655"/>
    <cellStyle name="Comma 3 2 4 7 2 2 2" xfId="14869"/>
    <cellStyle name="Comma 3 2 4 7 2 2 2 2" xfId="27600"/>
    <cellStyle name="Comma 3 2 4 7 2 2 2 3" xfId="40201"/>
    <cellStyle name="Comma 3 2 4 7 2 2 3" xfId="19139"/>
    <cellStyle name="Comma 3 2 4 7 2 2 3 2" xfId="31801"/>
    <cellStyle name="Comma 3 2 4 7 2 2 3 3" xfId="44401"/>
    <cellStyle name="Comma 3 2 4 7 2 2 4" xfId="23400"/>
    <cellStyle name="Comma 3 2 4 7 2 2 5" xfId="36001"/>
    <cellStyle name="Comma 3 2 4 7 2 3" xfId="12069"/>
    <cellStyle name="Comma 3 2 4 7 2 3 2" xfId="16269"/>
    <cellStyle name="Comma 3 2 4 7 2 3 2 2" xfId="29000"/>
    <cellStyle name="Comma 3 2 4 7 2 3 2 3" xfId="41601"/>
    <cellStyle name="Comma 3 2 4 7 2 3 3" xfId="20539"/>
    <cellStyle name="Comma 3 2 4 7 2 3 3 2" xfId="33201"/>
    <cellStyle name="Comma 3 2 4 7 2 3 3 3" xfId="45801"/>
    <cellStyle name="Comma 3 2 4 7 2 3 4" xfId="24800"/>
    <cellStyle name="Comma 3 2 4 7 2 3 5" xfId="37401"/>
    <cellStyle name="Comma 3 2 4 7 2 4" xfId="13469"/>
    <cellStyle name="Comma 3 2 4 7 2 4 2" xfId="26200"/>
    <cellStyle name="Comma 3 2 4 7 2 4 3" xfId="38801"/>
    <cellStyle name="Comma 3 2 4 7 2 5" xfId="17739"/>
    <cellStyle name="Comma 3 2 4 7 2 5 2" xfId="30401"/>
    <cellStyle name="Comma 3 2 4 7 2 5 3" xfId="43001"/>
    <cellStyle name="Comma 3 2 4 7 2 6" xfId="22000"/>
    <cellStyle name="Comma 3 2 4 7 2 7" xfId="34601"/>
    <cellStyle name="Comma 3 2 4 7 3" xfId="7411"/>
    <cellStyle name="Comma 3 2 4 7 3 2" xfId="10795"/>
    <cellStyle name="Comma 3 2 4 7 3 2 2" xfId="15009"/>
    <cellStyle name="Comma 3 2 4 7 3 2 2 2" xfId="27740"/>
    <cellStyle name="Comma 3 2 4 7 3 2 2 3" xfId="40341"/>
    <cellStyle name="Comma 3 2 4 7 3 2 3" xfId="19279"/>
    <cellStyle name="Comma 3 2 4 7 3 2 3 2" xfId="31941"/>
    <cellStyle name="Comma 3 2 4 7 3 2 3 3" xfId="44541"/>
    <cellStyle name="Comma 3 2 4 7 3 2 4" xfId="23540"/>
    <cellStyle name="Comma 3 2 4 7 3 2 5" xfId="36141"/>
    <cellStyle name="Comma 3 2 4 7 3 3" xfId="12209"/>
    <cellStyle name="Comma 3 2 4 7 3 3 2" xfId="16409"/>
    <cellStyle name="Comma 3 2 4 7 3 3 2 2" xfId="29140"/>
    <cellStyle name="Comma 3 2 4 7 3 3 2 3" xfId="41741"/>
    <cellStyle name="Comma 3 2 4 7 3 3 3" xfId="20679"/>
    <cellStyle name="Comma 3 2 4 7 3 3 3 2" xfId="33341"/>
    <cellStyle name="Comma 3 2 4 7 3 3 3 3" xfId="45941"/>
    <cellStyle name="Comma 3 2 4 7 3 3 4" xfId="24940"/>
    <cellStyle name="Comma 3 2 4 7 3 3 5" xfId="37541"/>
    <cellStyle name="Comma 3 2 4 7 3 4" xfId="13609"/>
    <cellStyle name="Comma 3 2 4 7 3 4 2" xfId="26340"/>
    <cellStyle name="Comma 3 2 4 7 3 4 3" xfId="38941"/>
    <cellStyle name="Comma 3 2 4 7 3 5" xfId="17879"/>
    <cellStyle name="Comma 3 2 4 7 3 5 2" xfId="30541"/>
    <cellStyle name="Comma 3 2 4 7 3 5 3" xfId="43141"/>
    <cellStyle name="Comma 3 2 4 7 3 6" xfId="22140"/>
    <cellStyle name="Comma 3 2 4 7 3 7" xfId="34741"/>
    <cellStyle name="Comma 3 2 4 7 4" xfId="9424"/>
    <cellStyle name="Comma 3 2 4 7 4 2" xfId="10942"/>
    <cellStyle name="Comma 3 2 4 7 4 2 2" xfId="15149"/>
    <cellStyle name="Comma 3 2 4 7 4 2 2 2" xfId="27880"/>
    <cellStyle name="Comma 3 2 4 7 4 2 2 3" xfId="40481"/>
    <cellStyle name="Comma 3 2 4 7 4 2 3" xfId="19419"/>
    <cellStyle name="Comma 3 2 4 7 4 2 3 2" xfId="32081"/>
    <cellStyle name="Comma 3 2 4 7 4 2 3 3" xfId="44681"/>
    <cellStyle name="Comma 3 2 4 7 4 2 4" xfId="23680"/>
    <cellStyle name="Comma 3 2 4 7 4 2 5" xfId="36281"/>
    <cellStyle name="Comma 3 2 4 7 4 3" xfId="12349"/>
    <cellStyle name="Comma 3 2 4 7 4 3 2" xfId="16549"/>
    <cellStyle name="Comma 3 2 4 7 4 3 2 2" xfId="29280"/>
    <cellStyle name="Comma 3 2 4 7 4 3 2 3" xfId="41881"/>
    <cellStyle name="Comma 3 2 4 7 4 3 3" xfId="20819"/>
    <cellStyle name="Comma 3 2 4 7 4 3 3 2" xfId="33481"/>
    <cellStyle name="Comma 3 2 4 7 4 3 3 3" xfId="46081"/>
    <cellStyle name="Comma 3 2 4 7 4 3 4" xfId="25080"/>
    <cellStyle name="Comma 3 2 4 7 4 3 5" xfId="37681"/>
    <cellStyle name="Comma 3 2 4 7 4 4" xfId="13749"/>
    <cellStyle name="Comma 3 2 4 7 4 4 2" xfId="26480"/>
    <cellStyle name="Comma 3 2 4 7 4 4 3" xfId="39081"/>
    <cellStyle name="Comma 3 2 4 7 4 5" xfId="18019"/>
    <cellStyle name="Comma 3 2 4 7 4 5 2" xfId="30681"/>
    <cellStyle name="Comma 3 2 4 7 4 5 3" xfId="43281"/>
    <cellStyle name="Comma 3 2 4 7 4 6" xfId="22280"/>
    <cellStyle name="Comma 3 2 4 7 4 7" xfId="34881"/>
    <cellStyle name="Comma 3 2 4 7 5" xfId="9620"/>
    <cellStyle name="Comma 3 2 4 7 5 2" xfId="11086"/>
    <cellStyle name="Comma 3 2 4 7 5 2 2" xfId="15289"/>
    <cellStyle name="Comma 3 2 4 7 5 2 2 2" xfId="28020"/>
    <cellStyle name="Comma 3 2 4 7 5 2 2 3" xfId="40621"/>
    <cellStyle name="Comma 3 2 4 7 5 2 3" xfId="19559"/>
    <cellStyle name="Comma 3 2 4 7 5 2 3 2" xfId="32221"/>
    <cellStyle name="Comma 3 2 4 7 5 2 3 3" xfId="44821"/>
    <cellStyle name="Comma 3 2 4 7 5 2 4" xfId="23820"/>
    <cellStyle name="Comma 3 2 4 7 5 2 5" xfId="36421"/>
    <cellStyle name="Comma 3 2 4 7 5 3" xfId="12489"/>
    <cellStyle name="Comma 3 2 4 7 5 3 2" xfId="16689"/>
    <cellStyle name="Comma 3 2 4 7 5 3 2 2" xfId="29420"/>
    <cellStyle name="Comma 3 2 4 7 5 3 2 3" xfId="42021"/>
    <cellStyle name="Comma 3 2 4 7 5 3 3" xfId="20959"/>
    <cellStyle name="Comma 3 2 4 7 5 3 3 2" xfId="33621"/>
    <cellStyle name="Comma 3 2 4 7 5 3 3 3" xfId="46221"/>
    <cellStyle name="Comma 3 2 4 7 5 3 4" xfId="25220"/>
    <cellStyle name="Comma 3 2 4 7 5 3 5" xfId="37821"/>
    <cellStyle name="Comma 3 2 4 7 5 4" xfId="13889"/>
    <cellStyle name="Comma 3 2 4 7 5 4 2" xfId="26620"/>
    <cellStyle name="Comma 3 2 4 7 5 4 3" xfId="39221"/>
    <cellStyle name="Comma 3 2 4 7 5 5" xfId="18159"/>
    <cellStyle name="Comma 3 2 4 7 5 5 2" xfId="30821"/>
    <cellStyle name="Comma 3 2 4 7 5 5 3" xfId="43421"/>
    <cellStyle name="Comma 3 2 4 7 5 6" xfId="22420"/>
    <cellStyle name="Comma 3 2 4 7 5 7" xfId="35021"/>
    <cellStyle name="Comma 3 2 4 7 6" xfId="9760"/>
    <cellStyle name="Comma 3 2 4 7 6 2" xfId="11226"/>
    <cellStyle name="Comma 3 2 4 7 6 2 2" xfId="15429"/>
    <cellStyle name="Comma 3 2 4 7 6 2 2 2" xfId="28160"/>
    <cellStyle name="Comma 3 2 4 7 6 2 2 3" xfId="40761"/>
    <cellStyle name="Comma 3 2 4 7 6 2 3" xfId="19699"/>
    <cellStyle name="Comma 3 2 4 7 6 2 3 2" xfId="32361"/>
    <cellStyle name="Comma 3 2 4 7 6 2 3 3" xfId="44961"/>
    <cellStyle name="Comma 3 2 4 7 6 2 4" xfId="23960"/>
    <cellStyle name="Comma 3 2 4 7 6 2 5" xfId="36561"/>
    <cellStyle name="Comma 3 2 4 7 6 3" xfId="12629"/>
    <cellStyle name="Comma 3 2 4 7 6 3 2" xfId="16829"/>
    <cellStyle name="Comma 3 2 4 7 6 3 2 2" xfId="29560"/>
    <cellStyle name="Comma 3 2 4 7 6 3 2 3" xfId="42161"/>
    <cellStyle name="Comma 3 2 4 7 6 3 3" xfId="21099"/>
    <cellStyle name="Comma 3 2 4 7 6 3 3 2" xfId="33761"/>
    <cellStyle name="Comma 3 2 4 7 6 3 3 3" xfId="46361"/>
    <cellStyle name="Comma 3 2 4 7 6 3 4" xfId="25360"/>
    <cellStyle name="Comma 3 2 4 7 6 3 5" xfId="37961"/>
    <cellStyle name="Comma 3 2 4 7 6 4" xfId="14029"/>
    <cellStyle name="Comma 3 2 4 7 6 4 2" xfId="26760"/>
    <cellStyle name="Comma 3 2 4 7 6 4 3" xfId="39361"/>
    <cellStyle name="Comma 3 2 4 7 6 5" xfId="18299"/>
    <cellStyle name="Comma 3 2 4 7 6 5 2" xfId="30961"/>
    <cellStyle name="Comma 3 2 4 7 6 5 3" xfId="43561"/>
    <cellStyle name="Comma 3 2 4 7 6 6" xfId="22560"/>
    <cellStyle name="Comma 3 2 4 7 6 7" xfId="35161"/>
    <cellStyle name="Comma 3 2 4 7 7" xfId="9900"/>
    <cellStyle name="Comma 3 2 4 7 7 2" xfId="11366"/>
    <cellStyle name="Comma 3 2 4 7 7 2 2" xfId="15569"/>
    <cellStyle name="Comma 3 2 4 7 7 2 2 2" xfId="28300"/>
    <cellStyle name="Comma 3 2 4 7 7 2 2 3" xfId="40901"/>
    <cellStyle name="Comma 3 2 4 7 7 2 3" xfId="19839"/>
    <cellStyle name="Comma 3 2 4 7 7 2 3 2" xfId="32501"/>
    <cellStyle name="Comma 3 2 4 7 7 2 3 3" xfId="45101"/>
    <cellStyle name="Comma 3 2 4 7 7 2 4" xfId="24100"/>
    <cellStyle name="Comma 3 2 4 7 7 2 5" xfId="36701"/>
    <cellStyle name="Comma 3 2 4 7 7 3" xfId="12769"/>
    <cellStyle name="Comma 3 2 4 7 7 3 2" xfId="16969"/>
    <cellStyle name="Comma 3 2 4 7 7 3 2 2" xfId="29700"/>
    <cellStyle name="Comma 3 2 4 7 7 3 2 3" xfId="42301"/>
    <cellStyle name="Comma 3 2 4 7 7 3 3" xfId="21239"/>
    <cellStyle name="Comma 3 2 4 7 7 3 3 2" xfId="33901"/>
    <cellStyle name="Comma 3 2 4 7 7 3 3 3" xfId="46501"/>
    <cellStyle name="Comma 3 2 4 7 7 3 4" xfId="25500"/>
    <cellStyle name="Comma 3 2 4 7 7 3 5" xfId="38101"/>
    <cellStyle name="Comma 3 2 4 7 7 4" xfId="14169"/>
    <cellStyle name="Comma 3 2 4 7 7 4 2" xfId="26900"/>
    <cellStyle name="Comma 3 2 4 7 7 4 3" xfId="39501"/>
    <cellStyle name="Comma 3 2 4 7 7 5" xfId="18439"/>
    <cellStyle name="Comma 3 2 4 7 7 5 2" xfId="31101"/>
    <cellStyle name="Comma 3 2 4 7 7 5 3" xfId="43701"/>
    <cellStyle name="Comma 3 2 4 7 7 6" xfId="22700"/>
    <cellStyle name="Comma 3 2 4 7 7 7" xfId="35301"/>
    <cellStyle name="Comma 3 2 4 7 8" xfId="10040"/>
    <cellStyle name="Comma 3 2 4 7 8 2" xfId="11506"/>
    <cellStyle name="Comma 3 2 4 7 8 2 2" xfId="15709"/>
    <cellStyle name="Comma 3 2 4 7 8 2 2 2" xfId="28440"/>
    <cellStyle name="Comma 3 2 4 7 8 2 2 3" xfId="41041"/>
    <cellStyle name="Comma 3 2 4 7 8 2 3" xfId="19979"/>
    <cellStyle name="Comma 3 2 4 7 8 2 3 2" xfId="32641"/>
    <cellStyle name="Comma 3 2 4 7 8 2 3 3" xfId="45241"/>
    <cellStyle name="Comma 3 2 4 7 8 2 4" xfId="24240"/>
    <cellStyle name="Comma 3 2 4 7 8 2 5" xfId="36841"/>
    <cellStyle name="Comma 3 2 4 7 8 3" xfId="12909"/>
    <cellStyle name="Comma 3 2 4 7 8 3 2" xfId="17109"/>
    <cellStyle name="Comma 3 2 4 7 8 3 2 2" xfId="29840"/>
    <cellStyle name="Comma 3 2 4 7 8 3 2 3" xfId="42441"/>
    <cellStyle name="Comma 3 2 4 7 8 3 3" xfId="21379"/>
    <cellStyle name="Comma 3 2 4 7 8 3 3 2" xfId="34041"/>
    <cellStyle name="Comma 3 2 4 7 8 3 3 3" xfId="46641"/>
    <cellStyle name="Comma 3 2 4 7 8 3 4" xfId="25640"/>
    <cellStyle name="Comma 3 2 4 7 8 3 5" xfId="38241"/>
    <cellStyle name="Comma 3 2 4 7 8 4" xfId="14309"/>
    <cellStyle name="Comma 3 2 4 7 8 4 2" xfId="27040"/>
    <cellStyle name="Comma 3 2 4 7 8 4 3" xfId="39641"/>
    <cellStyle name="Comma 3 2 4 7 8 5" xfId="18579"/>
    <cellStyle name="Comma 3 2 4 7 8 5 2" xfId="31241"/>
    <cellStyle name="Comma 3 2 4 7 8 5 3" xfId="43841"/>
    <cellStyle name="Comma 3 2 4 7 8 6" xfId="22840"/>
    <cellStyle name="Comma 3 2 4 7 8 7" xfId="35441"/>
    <cellStyle name="Comma 3 2 4 7 9" xfId="10234"/>
    <cellStyle name="Comma 3 2 4 7 9 2" xfId="11649"/>
    <cellStyle name="Comma 3 2 4 7 9 2 2" xfId="15849"/>
    <cellStyle name="Comma 3 2 4 7 9 2 2 2" xfId="28580"/>
    <cellStyle name="Comma 3 2 4 7 9 2 2 3" xfId="41181"/>
    <cellStyle name="Comma 3 2 4 7 9 2 3" xfId="20119"/>
    <cellStyle name="Comma 3 2 4 7 9 2 3 2" xfId="32781"/>
    <cellStyle name="Comma 3 2 4 7 9 2 3 3" xfId="45381"/>
    <cellStyle name="Comma 3 2 4 7 9 2 4" xfId="24380"/>
    <cellStyle name="Comma 3 2 4 7 9 2 5" xfId="36981"/>
    <cellStyle name="Comma 3 2 4 7 9 3" xfId="13049"/>
    <cellStyle name="Comma 3 2 4 7 9 3 2" xfId="17249"/>
    <cellStyle name="Comma 3 2 4 7 9 3 2 2" xfId="29980"/>
    <cellStyle name="Comma 3 2 4 7 9 3 2 3" xfId="42581"/>
    <cellStyle name="Comma 3 2 4 7 9 3 3" xfId="21519"/>
    <cellStyle name="Comma 3 2 4 7 9 3 3 2" xfId="34181"/>
    <cellStyle name="Comma 3 2 4 7 9 3 3 3" xfId="46781"/>
    <cellStyle name="Comma 3 2 4 7 9 3 4" xfId="25780"/>
    <cellStyle name="Comma 3 2 4 7 9 3 5" xfId="38381"/>
    <cellStyle name="Comma 3 2 4 7 9 4" xfId="14449"/>
    <cellStyle name="Comma 3 2 4 7 9 4 2" xfId="27180"/>
    <cellStyle name="Comma 3 2 4 7 9 4 3" xfId="39781"/>
    <cellStyle name="Comma 3 2 4 7 9 5" xfId="18719"/>
    <cellStyle name="Comma 3 2 4 7 9 5 2" xfId="31381"/>
    <cellStyle name="Comma 3 2 4 7 9 5 3" xfId="43981"/>
    <cellStyle name="Comma 3 2 4 7 9 6" xfId="22980"/>
    <cellStyle name="Comma 3 2 4 7 9 7" xfId="35581"/>
    <cellStyle name="Comma 3 2 4 8" xfId="7151"/>
    <cellStyle name="Comma 3 2 4 8 2" xfId="10535"/>
    <cellStyle name="Comma 3 2 4 8 2 2" xfId="14749"/>
    <cellStyle name="Comma 3 2 4 8 2 2 2" xfId="27480"/>
    <cellStyle name="Comma 3 2 4 8 2 2 3" xfId="40081"/>
    <cellStyle name="Comma 3 2 4 8 2 3" xfId="19019"/>
    <cellStyle name="Comma 3 2 4 8 2 3 2" xfId="31681"/>
    <cellStyle name="Comma 3 2 4 8 2 3 3" xfId="44281"/>
    <cellStyle name="Comma 3 2 4 8 2 4" xfId="23280"/>
    <cellStyle name="Comma 3 2 4 8 2 5" xfId="35881"/>
    <cellStyle name="Comma 3 2 4 8 3" xfId="11949"/>
    <cellStyle name="Comma 3 2 4 8 3 2" xfId="16149"/>
    <cellStyle name="Comma 3 2 4 8 3 2 2" xfId="28880"/>
    <cellStyle name="Comma 3 2 4 8 3 2 3" xfId="41481"/>
    <cellStyle name="Comma 3 2 4 8 3 3" xfId="20419"/>
    <cellStyle name="Comma 3 2 4 8 3 3 2" xfId="33081"/>
    <cellStyle name="Comma 3 2 4 8 3 3 3" xfId="45681"/>
    <cellStyle name="Comma 3 2 4 8 3 4" xfId="24680"/>
    <cellStyle name="Comma 3 2 4 8 3 5" xfId="37281"/>
    <cellStyle name="Comma 3 2 4 8 4" xfId="13349"/>
    <cellStyle name="Comma 3 2 4 8 4 2" xfId="26080"/>
    <cellStyle name="Comma 3 2 4 8 4 3" xfId="38681"/>
    <cellStyle name="Comma 3 2 4 8 5" xfId="17619"/>
    <cellStyle name="Comma 3 2 4 8 5 2" xfId="30281"/>
    <cellStyle name="Comma 3 2 4 8 5 3" xfId="42881"/>
    <cellStyle name="Comma 3 2 4 8 6" xfId="21880"/>
    <cellStyle name="Comma 3 2 4 8 7" xfId="34481"/>
    <cellStyle name="Comma 3 2 4 9" xfId="7291"/>
    <cellStyle name="Comma 3 2 4 9 2" xfId="10675"/>
    <cellStyle name="Comma 3 2 4 9 2 2" xfId="14889"/>
    <cellStyle name="Comma 3 2 4 9 2 2 2" xfId="27620"/>
    <cellStyle name="Comma 3 2 4 9 2 2 3" xfId="40221"/>
    <cellStyle name="Comma 3 2 4 9 2 3" xfId="19159"/>
    <cellStyle name="Comma 3 2 4 9 2 3 2" xfId="31821"/>
    <cellStyle name="Comma 3 2 4 9 2 3 3" xfId="44421"/>
    <cellStyle name="Comma 3 2 4 9 2 4" xfId="23420"/>
    <cellStyle name="Comma 3 2 4 9 2 5" xfId="36021"/>
    <cellStyle name="Comma 3 2 4 9 3" xfId="12089"/>
    <cellStyle name="Comma 3 2 4 9 3 2" xfId="16289"/>
    <cellStyle name="Comma 3 2 4 9 3 2 2" xfId="29020"/>
    <cellStyle name="Comma 3 2 4 9 3 2 3" xfId="41621"/>
    <cellStyle name="Comma 3 2 4 9 3 3" xfId="20559"/>
    <cellStyle name="Comma 3 2 4 9 3 3 2" xfId="33221"/>
    <cellStyle name="Comma 3 2 4 9 3 3 3" xfId="45821"/>
    <cellStyle name="Comma 3 2 4 9 3 4" xfId="24820"/>
    <cellStyle name="Comma 3 2 4 9 3 5" xfId="37421"/>
    <cellStyle name="Comma 3 2 4 9 4" xfId="13489"/>
    <cellStyle name="Comma 3 2 4 9 4 2" xfId="26220"/>
    <cellStyle name="Comma 3 2 4 9 4 3" xfId="38821"/>
    <cellStyle name="Comma 3 2 4 9 5" xfId="17759"/>
    <cellStyle name="Comma 3 2 4 9 5 2" xfId="30421"/>
    <cellStyle name="Comma 3 2 4 9 5 3" xfId="43021"/>
    <cellStyle name="Comma 3 2 4 9 6" xfId="22020"/>
    <cellStyle name="Comma 3 2 4 9 7" xfId="34621"/>
    <cellStyle name="Comma 3 2 5" xfId="7015"/>
    <cellStyle name="Comma 3 2 5 10" xfId="9308"/>
    <cellStyle name="Comma 3 2 5 10 2" xfId="10826"/>
    <cellStyle name="Comma 3 2 5 10 2 2" xfId="15033"/>
    <cellStyle name="Comma 3 2 5 10 2 2 2" xfId="27764"/>
    <cellStyle name="Comma 3 2 5 10 2 2 3" xfId="40365"/>
    <cellStyle name="Comma 3 2 5 10 2 3" xfId="19303"/>
    <cellStyle name="Comma 3 2 5 10 2 3 2" xfId="31965"/>
    <cellStyle name="Comma 3 2 5 10 2 3 3" xfId="44565"/>
    <cellStyle name="Comma 3 2 5 10 2 4" xfId="23564"/>
    <cellStyle name="Comma 3 2 5 10 2 5" xfId="36165"/>
    <cellStyle name="Comma 3 2 5 10 3" xfId="12233"/>
    <cellStyle name="Comma 3 2 5 10 3 2" xfId="16433"/>
    <cellStyle name="Comma 3 2 5 10 3 2 2" xfId="29164"/>
    <cellStyle name="Comma 3 2 5 10 3 2 3" xfId="41765"/>
    <cellStyle name="Comma 3 2 5 10 3 3" xfId="20703"/>
    <cellStyle name="Comma 3 2 5 10 3 3 2" xfId="33365"/>
    <cellStyle name="Comma 3 2 5 10 3 3 3" xfId="45965"/>
    <cellStyle name="Comma 3 2 5 10 3 4" xfId="24964"/>
    <cellStyle name="Comma 3 2 5 10 3 5" xfId="37565"/>
    <cellStyle name="Comma 3 2 5 10 4" xfId="13633"/>
    <cellStyle name="Comma 3 2 5 10 4 2" xfId="26364"/>
    <cellStyle name="Comma 3 2 5 10 4 3" xfId="38965"/>
    <cellStyle name="Comma 3 2 5 10 5" xfId="17903"/>
    <cellStyle name="Comma 3 2 5 10 5 2" xfId="30565"/>
    <cellStyle name="Comma 3 2 5 10 5 3" xfId="43165"/>
    <cellStyle name="Comma 3 2 5 10 6" xfId="22164"/>
    <cellStyle name="Comma 3 2 5 10 7" xfId="34765"/>
    <cellStyle name="Comma 3 2 5 11" xfId="9504"/>
    <cellStyle name="Comma 3 2 5 11 2" xfId="10970"/>
    <cellStyle name="Comma 3 2 5 11 2 2" xfId="15173"/>
    <cellStyle name="Comma 3 2 5 11 2 2 2" xfId="27904"/>
    <cellStyle name="Comma 3 2 5 11 2 2 3" xfId="40505"/>
    <cellStyle name="Comma 3 2 5 11 2 3" xfId="19443"/>
    <cellStyle name="Comma 3 2 5 11 2 3 2" xfId="32105"/>
    <cellStyle name="Comma 3 2 5 11 2 3 3" xfId="44705"/>
    <cellStyle name="Comma 3 2 5 11 2 4" xfId="23704"/>
    <cellStyle name="Comma 3 2 5 11 2 5" xfId="36305"/>
    <cellStyle name="Comma 3 2 5 11 3" xfId="12373"/>
    <cellStyle name="Comma 3 2 5 11 3 2" xfId="16573"/>
    <cellStyle name="Comma 3 2 5 11 3 2 2" xfId="29304"/>
    <cellStyle name="Comma 3 2 5 11 3 2 3" xfId="41905"/>
    <cellStyle name="Comma 3 2 5 11 3 3" xfId="20843"/>
    <cellStyle name="Comma 3 2 5 11 3 3 2" xfId="33505"/>
    <cellStyle name="Comma 3 2 5 11 3 3 3" xfId="46105"/>
    <cellStyle name="Comma 3 2 5 11 3 4" xfId="25104"/>
    <cellStyle name="Comma 3 2 5 11 3 5" xfId="37705"/>
    <cellStyle name="Comma 3 2 5 11 4" xfId="13773"/>
    <cellStyle name="Comma 3 2 5 11 4 2" xfId="26504"/>
    <cellStyle name="Comma 3 2 5 11 4 3" xfId="39105"/>
    <cellStyle name="Comma 3 2 5 11 5" xfId="18043"/>
    <cellStyle name="Comma 3 2 5 11 5 2" xfId="30705"/>
    <cellStyle name="Comma 3 2 5 11 5 3" xfId="43305"/>
    <cellStyle name="Comma 3 2 5 11 6" xfId="22304"/>
    <cellStyle name="Comma 3 2 5 11 7" xfId="34905"/>
    <cellStyle name="Comma 3 2 5 12" xfId="9644"/>
    <cellStyle name="Comma 3 2 5 12 2" xfId="11110"/>
    <cellStyle name="Comma 3 2 5 12 2 2" xfId="15313"/>
    <cellStyle name="Comma 3 2 5 12 2 2 2" xfId="28044"/>
    <cellStyle name="Comma 3 2 5 12 2 2 3" xfId="40645"/>
    <cellStyle name="Comma 3 2 5 12 2 3" xfId="19583"/>
    <cellStyle name="Comma 3 2 5 12 2 3 2" xfId="32245"/>
    <cellStyle name="Comma 3 2 5 12 2 3 3" xfId="44845"/>
    <cellStyle name="Comma 3 2 5 12 2 4" xfId="23844"/>
    <cellStyle name="Comma 3 2 5 12 2 5" xfId="36445"/>
    <cellStyle name="Comma 3 2 5 12 3" xfId="12513"/>
    <cellStyle name="Comma 3 2 5 12 3 2" xfId="16713"/>
    <cellStyle name="Comma 3 2 5 12 3 2 2" xfId="29444"/>
    <cellStyle name="Comma 3 2 5 12 3 2 3" xfId="42045"/>
    <cellStyle name="Comma 3 2 5 12 3 3" xfId="20983"/>
    <cellStyle name="Comma 3 2 5 12 3 3 2" xfId="33645"/>
    <cellStyle name="Comma 3 2 5 12 3 3 3" xfId="46245"/>
    <cellStyle name="Comma 3 2 5 12 3 4" xfId="25244"/>
    <cellStyle name="Comma 3 2 5 12 3 5" xfId="37845"/>
    <cellStyle name="Comma 3 2 5 12 4" xfId="13913"/>
    <cellStyle name="Comma 3 2 5 12 4 2" xfId="26644"/>
    <cellStyle name="Comma 3 2 5 12 4 3" xfId="39245"/>
    <cellStyle name="Comma 3 2 5 12 5" xfId="18183"/>
    <cellStyle name="Comma 3 2 5 12 5 2" xfId="30845"/>
    <cellStyle name="Comma 3 2 5 12 5 3" xfId="43445"/>
    <cellStyle name="Comma 3 2 5 12 6" xfId="22444"/>
    <cellStyle name="Comma 3 2 5 12 7" xfId="35045"/>
    <cellStyle name="Comma 3 2 5 13" xfId="9784"/>
    <cellStyle name="Comma 3 2 5 13 2" xfId="11250"/>
    <cellStyle name="Comma 3 2 5 13 2 2" xfId="15453"/>
    <cellStyle name="Comma 3 2 5 13 2 2 2" xfId="28184"/>
    <cellStyle name="Comma 3 2 5 13 2 2 3" xfId="40785"/>
    <cellStyle name="Comma 3 2 5 13 2 3" xfId="19723"/>
    <cellStyle name="Comma 3 2 5 13 2 3 2" xfId="32385"/>
    <cellStyle name="Comma 3 2 5 13 2 3 3" xfId="44985"/>
    <cellStyle name="Comma 3 2 5 13 2 4" xfId="23984"/>
    <cellStyle name="Comma 3 2 5 13 2 5" xfId="36585"/>
    <cellStyle name="Comma 3 2 5 13 3" xfId="12653"/>
    <cellStyle name="Comma 3 2 5 13 3 2" xfId="16853"/>
    <cellStyle name="Comma 3 2 5 13 3 2 2" xfId="29584"/>
    <cellStyle name="Comma 3 2 5 13 3 2 3" xfId="42185"/>
    <cellStyle name="Comma 3 2 5 13 3 3" xfId="21123"/>
    <cellStyle name="Comma 3 2 5 13 3 3 2" xfId="33785"/>
    <cellStyle name="Comma 3 2 5 13 3 3 3" xfId="46385"/>
    <cellStyle name="Comma 3 2 5 13 3 4" xfId="25384"/>
    <cellStyle name="Comma 3 2 5 13 3 5" xfId="37985"/>
    <cellStyle name="Comma 3 2 5 13 4" xfId="14053"/>
    <cellStyle name="Comma 3 2 5 13 4 2" xfId="26784"/>
    <cellStyle name="Comma 3 2 5 13 4 3" xfId="39385"/>
    <cellStyle name="Comma 3 2 5 13 5" xfId="18323"/>
    <cellStyle name="Comma 3 2 5 13 5 2" xfId="30985"/>
    <cellStyle name="Comma 3 2 5 13 5 3" xfId="43585"/>
    <cellStyle name="Comma 3 2 5 13 6" xfId="22584"/>
    <cellStyle name="Comma 3 2 5 13 7" xfId="35185"/>
    <cellStyle name="Comma 3 2 5 14" xfId="9924"/>
    <cellStyle name="Comma 3 2 5 14 2" xfId="11390"/>
    <cellStyle name="Comma 3 2 5 14 2 2" xfId="15593"/>
    <cellStyle name="Comma 3 2 5 14 2 2 2" xfId="28324"/>
    <cellStyle name="Comma 3 2 5 14 2 2 3" xfId="40925"/>
    <cellStyle name="Comma 3 2 5 14 2 3" xfId="19863"/>
    <cellStyle name="Comma 3 2 5 14 2 3 2" xfId="32525"/>
    <cellStyle name="Comma 3 2 5 14 2 3 3" xfId="45125"/>
    <cellStyle name="Comma 3 2 5 14 2 4" xfId="24124"/>
    <cellStyle name="Comma 3 2 5 14 2 5" xfId="36725"/>
    <cellStyle name="Comma 3 2 5 14 3" xfId="12793"/>
    <cellStyle name="Comma 3 2 5 14 3 2" xfId="16993"/>
    <cellStyle name="Comma 3 2 5 14 3 2 2" xfId="29724"/>
    <cellStyle name="Comma 3 2 5 14 3 2 3" xfId="42325"/>
    <cellStyle name="Comma 3 2 5 14 3 3" xfId="21263"/>
    <cellStyle name="Comma 3 2 5 14 3 3 2" xfId="33925"/>
    <cellStyle name="Comma 3 2 5 14 3 3 3" xfId="46525"/>
    <cellStyle name="Comma 3 2 5 14 3 4" xfId="25524"/>
    <cellStyle name="Comma 3 2 5 14 3 5" xfId="38125"/>
    <cellStyle name="Comma 3 2 5 14 4" xfId="14193"/>
    <cellStyle name="Comma 3 2 5 14 4 2" xfId="26924"/>
    <cellStyle name="Comma 3 2 5 14 4 3" xfId="39525"/>
    <cellStyle name="Comma 3 2 5 14 5" xfId="18463"/>
    <cellStyle name="Comma 3 2 5 14 5 2" xfId="31125"/>
    <cellStyle name="Comma 3 2 5 14 5 3" xfId="43725"/>
    <cellStyle name="Comma 3 2 5 14 6" xfId="22724"/>
    <cellStyle name="Comma 3 2 5 14 7" xfId="35325"/>
    <cellStyle name="Comma 3 2 5 15" xfId="10118"/>
    <cellStyle name="Comma 3 2 5 15 2" xfId="11533"/>
    <cellStyle name="Comma 3 2 5 15 2 2" xfId="15733"/>
    <cellStyle name="Comma 3 2 5 15 2 2 2" xfId="28464"/>
    <cellStyle name="Comma 3 2 5 15 2 2 3" xfId="41065"/>
    <cellStyle name="Comma 3 2 5 15 2 3" xfId="20003"/>
    <cellStyle name="Comma 3 2 5 15 2 3 2" xfId="32665"/>
    <cellStyle name="Comma 3 2 5 15 2 3 3" xfId="45265"/>
    <cellStyle name="Comma 3 2 5 15 2 4" xfId="24264"/>
    <cellStyle name="Comma 3 2 5 15 2 5" xfId="36865"/>
    <cellStyle name="Comma 3 2 5 15 3" xfId="12933"/>
    <cellStyle name="Comma 3 2 5 15 3 2" xfId="17133"/>
    <cellStyle name="Comma 3 2 5 15 3 2 2" xfId="29864"/>
    <cellStyle name="Comma 3 2 5 15 3 2 3" xfId="42465"/>
    <cellStyle name="Comma 3 2 5 15 3 3" xfId="21403"/>
    <cellStyle name="Comma 3 2 5 15 3 3 2" xfId="34065"/>
    <cellStyle name="Comma 3 2 5 15 3 3 3" xfId="46665"/>
    <cellStyle name="Comma 3 2 5 15 3 4" xfId="25664"/>
    <cellStyle name="Comma 3 2 5 15 3 5" xfId="38265"/>
    <cellStyle name="Comma 3 2 5 15 4" xfId="14333"/>
    <cellStyle name="Comma 3 2 5 15 4 2" xfId="27064"/>
    <cellStyle name="Comma 3 2 5 15 4 3" xfId="39665"/>
    <cellStyle name="Comma 3 2 5 15 5" xfId="18603"/>
    <cellStyle name="Comma 3 2 5 15 5 2" xfId="31265"/>
    <cellStyle name="Comma 3 2 5 15 5 3" xfId="43865"/>
    <cellStyle name="Comma 3 2 5 15 6" xfId="22864"/>
    <cellStyle name="Comma 3 2 5 15 7" xfId="35465"/>
    <cellStyle name="Comma 3 2 5 16" xfId="10258"/>
    <cellStyle name="Comma 3 2 5 16 2" xfId="11673"/>
    <cellStyle name="Comma 3 2 5 16 2 2" xfId="15873"/>
    <cellStyle name="Comma 3 2 5 16 2 2 2" xfId="28604"/>
    <cellStyle name="Comma 3 2 5 16 2 2 3" xfId="41205"/>
    <cellStyle name="Comma 3 2 5 16 2 3" xfId="20143"/>
    <cellStyle name="Comma 3 2 5 16 2 3 2" xfId="32805"/>
    <cellStyle name="Comma 3 2 5 16 2 3 3" xfId="45405"/>
    <cellStyle name="Comma 3 2 5 16 2 4" xfId="24404"/>
    <cellStyle name="Comma 3 2 5 16 2 5" xfId="37005"/>
    <cellStyle name="Comma 3 2 5 16 3" xfId="13073"/>
    <cellStyle name="Comma 3 2 5 16 3 2" xfId="17273"/>
    <cellStyle name="Comma 3 2 5 16 3 2 2" xfId="30004"/>
    <cellStyle name="Comma 3 2 5 16 3 2 3" xfId="42605"/>
    <cellStyle name="Comma 3 2 5 16 3 3" xfId="21543"/>
    <cellStyle name="Comma 3 2 5 16 3 3 2" xfId="34205"/>
    <cellStyle name="Comma 3 2 5 16 3 3 3" xfId="46805"/>
    <cellStyle name="Comma 3 2 5 16 3 4" xfId="25804"/>
    <cellStyle name="Comma 3 2 5 16 3 5" xfId="38405"/>
    <cellStyle name="Comma 3 2 5 16 4" xfId="14473"/>
    <cellStyle name="Comma 3 2 5 16 4 2" xfId="27204"/>
    <cellStyle name="Comma 3 2 5 16 4 3" xfId="39805"/>
    <cellStyle name="Comma 3 2 5 16 5" xfId="18743"/>
    <cellStyle name="Comma 3 2 5 16 5 2" xfId="31405"/>
    <cellStyle name="Comma 3 2 5 16 5 3" xfId="44005"/>
    <cellStyle name="Comma 3 2 5 16 6" xfId="23004"/>
    <cellStyle name="Comma 3 2 5 16 7" xfId="35605"/>
    <cellStyle name="Comma 3 2 5 17" xfId="10399"/>
    <cellStyle name="Comma 3 2 5 17 2" xfId="14613"/>
    <cellStyle name="Comma 3 2 5 17 2 2" xfId="27344"/>
    <cellStyle name="Comma 3 2 5 17 2 3" xfId="39945"/>
    <cellStyle name="Comma 3 2 5 17 3" xfId="18883"/>
    <cellStyle name="Comma 3 2 5 17 3 2" xfId="31545"/>
    <cellStyle name="Comma 3 2 5 17 3 3" xfId="44145"/>
    <cellStyle name="Comma 3 2 5 17 4" xfId="23144"/>
    <cellStyle name="Comma 3 2 5 17 5" xfId="35745"/>
    <cellStyle name="Comma 3 2 5 18" xfId="11813"/>
    <cellStyle name="Comma 3 2 5 18 2" xfId="16013"/>
    <cellStyle name="Comma 3 2 5 18 2 2" xfId="28744"/>
    <cellStyle name="Comma 3 2 5 18 2 3" xfId="41345"/>
    <cellStyle name="Comma 3 2 5 18 3" xfId="20283"/>
    <cellStyle name="Comma 3 2 5 18 3 2" xfId="32945"/>
    <cellStyle name="Comma 3 2 5 18 3 3" xfId="45545"/>
    <cellStyle name="Comma 3 2 5 18 4" xfId="24544"/>
    <cellStyle name="Comma 3 2 5 18 5" xfId="37145"/>
    <cellStyle name="Comma 3 2 5 19" xfId="13213"/>
    <cellStyle name="Comma 3 2 5 19 2" xfId="25944"/>
    <cellStyle name="Comma 3 2 5 19 3" xfId="38545"/>
    <cellStyle name="Comma 3 2 5 2" xfId="7035"/>
    <cellStyle name="Comma 3 2 5 2 10" xfId="10278"/>
    <cellStyle name="Comma 3 2 5 2 10 2" xfId="11693"/>
    <cellStyle name="Comma 3 2 5 2 10 2 2" xfId="15893"/>
    <cellStyle name="Comma 3 2 5 2 10 2 2 2" xfId="28624"/>
    <cellStyle name="Comma 3 2 5 2 10 2 2 3" xfId="41225"/>
    <cellStyle name="Comma 3 2 5 2 10 2 3" xfId="20163"/>
    <cellStyle name="Comma 3 2 5 2 10 2 3 2" xfId="32825"/>
    <cellStyle name="Comma 3 2 5 2 10 2 3 3" xfId="45425"/>
    <cellStyle name="Comma 3 2 5 2 10 2 4" xfId="24424"/>
    <cellStyle name="Comma 3 2 5 2 10 2 5" xfId="37025"/>
    <cellStyle name="Comma 3 2 5 2 10 3" xfId="13093"/>
    <cellStyle name="Comma 3 2 5 2 10 3 2" xfId="17293"/>
    <cellStyle name="Comma 3 2 5 2 10 3 2 2" xfId="30024"/>
    <cellStyle name="Comma 3 2 5 2 10 3 2 3" xfId="42625"/>
    <cellStyle name="Comma 3 2 5 2 10 3 3" xfId="21563"/>
    <cellStyle name="Comma 3 2 5 2 10 3 3 2" xfId="34225"/>
    <cellStyle name="Comma 3 2 5 2 10 3 3 3" xfId="46825"/>
    <cellStyle name="Comma 3 2 5 2 10 3 4" xfId="25824"/>
    <cellStyle name="Comma 3 2 5 2 10 3 5" xfId="38425"/>
    <cellStyle name="Comma 3 2 5 2 10 4" xfId="14493"/>
    <cellStyle name="Comma 3 2 5 2 10 4 2" xfId="27224"/>
    <cellStyle name="Comma 3 2 5 2 10 4 3" xfId="39825"/>
    <cellStyle name="Comma 3 2 5 2 10 5" xfId="18763"/>
    <cellStyle name="Comma 3 2 5 2 10 5 2" xfId="31425"/>
    <cellStyle name="Comma 3 2 5 2 10 5 3" xfId="44025"/>
    <cellStyle name="Comma 3 2 5 2 10 6" xfId="23024"/>
    <cellStyle name="Comma 3 2 5 2 10 7" xfId="35625"/>
    <cellStyle name="Comma 3 2 5 2 11" xfId="10419"/>
    <cellStyle name="Comma 3 2 5 2 11 2" xfId="14633"/>
    <cellStyle name="Comma 3 2 5 2 11 2 2" xfId="27364"/>
    <cellStyle name="Comma 3 2 5 2 11 2 3" xfId="39965"/>
    <cellStyle name="Comma 3 2 5 2 11 3" xfId="18903"/>
    <cellStyle name="Comma 3 2 5 2 11 3 2" xfId="31565"/>
    <cellStyle name="Comma 3 2 5 2 11 3 3" xfId="44165"/>
    <cellStyle name="Comma 3 2 5 2 11 4" xfId="23164"/>
    <cellStyle name="Comma 3 2 5 2 11 5" xfId="35765"/>
    <cellStyle name="Comma 3 2 5 2 12" xfId="11833"/>
    <cellStyle name="Comma 3 2 5 2 12 2" xfId="16033"/>
    <cellStyle name="Comma 3 2 5 2 12 2 2" xfId="28764"/>
    <cellStyle name="Comma 3 2 5 2 12 2 3" xfId="41365"/>
    <cellStyle name="Comma 3 2 5 2 12 3" xfId="20303"/>
    <cellStyle name="Comma 3 2 5 2 12 3 2" xfId="32965"/>
    <cellStyle name="Comma 3 2 5 2 12 3 3" xfId="45565"/>
    <cellStyle name="Comma 3 2 5 2 12 4" xfId="24564"/>
    <cellStyle name="Comma 3 2 5 2 12 5" xfId="37165"/>
    <cellStyle name="Comma 3 2 5 2 13" xfId="13233"/>
    <cellStyle name="Comma 3 2 5 2 13 2" xfId="25964"/>
    <cellStyle name="Comma 3 2 5 2 13 3" xfId="38565"/>
    <cellStyle name="Comma 3 2 5 2 14" xfId="17503"/>
    <cellStyle name="Comma 3 2 5 2 14 2" xfId="30165"/>
    <cellStyle name="Comma 3 2 5 2 14 3" xfId="42765"/>
    <cellStyle name="Comma 3 2 5 2 15" xfId="21764"/>
    <cellStyle name="Comma 3 2 5 2 16" xfId="34365"/>
    <cellStyle name="Comma 3 2 5 2 2" xfId="7175"/>
    <cellStyle name="Comma 3 2 5 2 2 2" xfId="10559"/>
    <cellStyle name="Comma 3 2 5 2 2 2 2" xfId="14773"/>
    <cellStyle name="Comma 3 2 5 2 2 2 2 2" xfId="27504"/>
    <cellStyle name="Comma 3 2 5 2 2 2 2 3" xfId="40105"/>
    <cellStyle name="Comma 3 2 5 2 2 2 3" xfId="19043"/>
    <cellStyle name="Comma 3 2 5 2 2 2 3 2" xfId="31705"/>
    <cellStyle name="Comma 3 2 5 2 2 2 3 3" xfId="44305"/>
    <cellStyle name="Comma 3 2 5 2 2 2 4" xfId="23304"/>
    <cellStyle name="Comma 3 2 5 2 2 2 5" xfId="35905"/>
    <cellStyle name="Comma 3 2 5 2 2 3" xfId="11973"/>
    <cellStyle name="Comma 3 2 5 2 2 3 2" xfId="16173"/>
    <cellStyle name="Comma 3 2 5 2 2 3 2 2" xfId="28904"/>
    <cellStyle name="Comma 3 2 5 2 2 3 2 3" xfId="41505"/>
    <cellStyle name="Comma 3 2 5 2 2 3 3" xfId="20443"/>
    <cellStyle name="Comma 3 2 5 2 2 3 3 2" xfId="33105"/>
    <cellStyle name="Comma 3 2 5 2 2 3 3 3" xfId="45705"/>
    <cellStyle name="Comma 3 2 5 2 2 3 4" xfId="24704"/>
    <cellStyle name="Comma 3 2 5 2 2 3 5" xfId="37305"/>
    <cellStyle name="Comma 3 2 5 2 2 4" xfId="13373"/>
    <cellStyle name="Comma 3 2 5 2 2 4 2" xfId="26104"/>
    <cellStyle name="Comma 3 2 5 2 2 4 3" xfId="38705"/>
    <cellStyle name="Comma 3 2 5 2 2 5" xfId="17643"/>
    <cellStyle name="Comma 3 2 5 2 2 5 2" xfId="30305"/>
    <cellStyle name="Comma 3 2 5 2 2 5 3" xfId="42905"/>
    <cellStyle name="Comma 3 2 5 2 2 6" xfId="21904"/>
    <cellStyle name="Comma 3 2 5 2 2 7" xfId="34505"/>
    <cellStyle name="Comma 3 2 5 2 3" xfId="7315"/>
    <cellStyle name="Comma 3 2 5 2 3 2" xfId="10699"/>
    <cellStyle name="Comma 3 2 5 2 3 2 2" xfId="14913"/>
    <cellStyle name="Comma 3 2 5 2 3 2 2 2" xfId="27644"/>
    <cellStyle name="Comma 3 2 5 2 3 2 2 3" xfId="40245"/>
    <cellStyle name="Comma 3 2 5 2 3 2 3" xfId="19183"/>
    <cellStyle name="Comma 3 2 5 2 3 2 3 2" xfId="31845"/>
    <cellStyle name="Comma 3 2 5 2 3 2 3 3" xfId="44445"/>
    <cellStyle name="Comma 3 2 5 2 3 2 4" xfId="23444"/>
    <cellStyle name="Comma 3 2 5 2 3 2 5" xfId="36045"/>
    <cellStyle name="Comma 3 2 5 2 3 3" xfId="12113"/>
    <cellStyle name="Comma 3 2 5 2 3 3 2" xfId="16313"/>
    <cellStyle name="Comma 3 2 5 2 3 3 2 2" xfId="29044"/>
    <cellStyle name="Comma 3 2 5 2 3 3 2 3" xfId="41645"/>
    <cellStyle name="Comma 3 2 5 2 3 3 3" xfId="20583"/>
    <cellStyle name="Comma 3 2 5 2 3 3 3 2" xfId="33245"/>
    <cellStyle name="Comma 3 2 5 2 3 3 3 3" xfId="45845"/>
    <cellStyle name="Comma 3 2 5 2 3 3 4" xfId="24844"/>
    <cellStyle name="Comma 3 2 5 2 3 3 5" xfId="37445"/>
    <cellStyle name="Comma 3 2 5 2 3 4" xfId="13513"/>
    <cellStyle name="Comma 3 2 5 2 3 4 2" xfId="26244"/>
    <cellStyle name="Comma 3 2 5 2 3 4 3" xfId="38845"/>
    <cellStyle name="Comma 3 2 5 2 3 5" xfId="17783"/>
    <cellStyle name="Comma 3 2 5 2 3 5 2" xfId="30445"/>
    <cellStyle name="Comma 3 2 5 2 3 5 3" xfId="43045"/>
    <cellStyle name="Comma 3 2 5 2 3 6" xfId="22044"/>
    <cellStyle name="Comma 3 2 5 2 3 7" xfId="34645"/>
    <cellStyle name="Comma 3 2 5 2 4" xfId="9328"/>
    <cellStyle name="Comma 3 2 5 2 4 2" xfId="10846"/>
    <cellStyle name="Comma 3 2 5 2 4 2 2" xfId="15053"/>
    <cellStyle name="Comma 3 2 5 2 4 2 2 2" xfId="27784"/>
    <cellStyle name="Comma 3 2 5 2 4 2 2 3" xfId="40385"/>
    <cellStyle name="Comma 3 2 5 2 4 2 3" xfId="19323"/>
    <cellStyle name="Comma 3 2 5 2 4 2 3 2" xfId="31985"/>
    <cellStyle name="Comma 3 2 5 2 4 2 3 3" xfId="44585"/>
    <cellStyle name="Comma 3 2 5 2 4 2 4" xfId="23584"/>
    <cellStyle name="Comma 3 2 5 2 4 2 5" xfId="36185"/>
    <cellStyle name="Comma 3 2 5 2 4 3" xfId="12253"/>
    <cellStyle name="Comma 3 2 5 2 4 3 2" xfId="16453"/>
    <cellStyle name="Comma 3 2 5 2 4 3 2 2" xfId="29184"/>
    <cellStyle name="Comma 3 2 5 2 4 3 2 3" xfId="41785"/>
    <cellStyle name="Comma 3 2 5 2 4 3 3" xfId="20723"/>
    <cellStyle name="Comma 3 2 5 2 4 3 3 2" xfId="33385"/>
    <cellStyle name="Comma 3 2 5 2 4 3 3 3" xfId="45985"/>
    <cellStyle name="Comma 3 2 5 2 4 3 4" xfId="24984"/>
    <cellStyle name="Comma 3 2 5 2 4 3 5" xfId="37585"/>
    <cellStyle name="Comma 3 2 5 2 4 4" xfId="13653"/>
    <cellStyle name="Comma 3 2 5 2 4 4 2" xfId="26384"/>
    <cellStyle name="Comma 3 2 5 2 4 4 3" xfId="38985"/>
    <cellStyle name="Comma 3 2 5 2 4 5" xfId="17923"/>
    <cellStyle name="Comma 3 2 5 2 4 5 2" xfId="30585"/>
    <cellStyle name="Comma 3 2 5 2 4 5 3" xfId="43185"/>
    <cellStyle name="Comma 3 2 5 2 4 6" xfId="22184"/>
    <cellStyle name="Comma 3 2 5 2 4 7" xfId="34785"/>
    <cellStyle name="Comma 3 2 5 2 5" xfId="9524"/>
    <cellStyle name="Comma 3 2 5 2 5 2" xfId="10990"/>
    <cellStyle name="Comma 3 2 5 2 5 2 2" xfId="15193"/>
    <cellStyle name="Comma 3 2 5 2 5 2 2 2" xfId="27924"/>
    <cellStyle name="Comma 3 2 5 2 5 2 2 3" xfId="40525"/>
    <cellStyle name="Comma 3 2 5 2 5 2 3" xfId="19463"/>
    <cellStyle name="Comma 3 2 5 2 5 2 3 2" xfId="32125"/>
    <cellStyle name="Comma 3 2 5 2 5 2 3 3" xfId="44725"/>
    <cellStyle name="Comma 3 2 5 2 5 2 4" xfId="23724"/>
    <cellStyle name="Comma 3 2 5 2 5 2 5" xfId="36325"/>
    <cellStyle name="Comma 3 2 5 2 5 3" xfId="12393"/>
    <cellStyle name="Comma 3 2 5 2 5 3 2" xfId="16593"/>
    <cellStyle name="Comma 3 2 5 2 5 3 2 2" xfId="29324"/>
    <cellStyle name="Comma 3 2 5 2 5 3 2 3" xfId="41925"/>
    <cellStyle name="Comma 3 2 5 2 5 3 3" xfId="20863"/>
    <cellStyle name="Comma 3 2 5 2 5 3 3 2" xfId="33525"/>
    <cellStyle name="Comma 3 2 5 2 5 3 3 3" xfId="46125"/>
    <cellStyle name="Comma 3 2 5 2 5 3 4" xfId="25124"/>
    <cellStyle name="Comma 3 2 5 2 5 3 5" xfId="37725"/>
    <cellStyle name="Comma 3 2 5 2 5 4" xfId="13793"/>
    <cellStyle name="Comma 3 2 5 2 5 4 2" xfId="26524"/>
    <cellStyle name="Comma 3 2 5 2 5 4 3" xfId="39125"/>
    <cellStyle name="Comma 3 2 5 2 5 5" xfId="18063"/>
    <cellStyle name="Comma 3 2 5 2 5 5 2" xfId="30725"/>
    <cellStyle name="Comma 3 2 5 2 5 5 3" xfId="43325"/>
    <cellStyle name="Comma 3 2 5 2 5 6" xfId="22324"/>
    <cellStyle name="Comma 3 2 5 2 5 7" xfId="34925"/>
    <cellStyle name="Comma 3 2 5 2 6" xfId="9664"/>
    <cellStyle name="Comma 3 2 5 2 6 2" xfId="11130"/>
    <cellStyle name="Comma 3 2 5 2 6 2 2" xfId="15333"/>
    <cellStyle name="Comma 3 2 5 2 6 2 2 2" xfId="28064"/>
    <cellStyle name="Comma 3 2 5 2 6 2 2 3" xfId="40665"/>
    <cellStyle name="Comma 3 2 5 2 6 2 3" xfId="19603"/>
    <cellStyle name="Comma 3 2 5 2 6 2 3 2" xfId="32265"/>
    <cellStyle name="Comma 3 2 5 2 6 2 3 3" xfId="44865"/>
    <cellStyle name="Comma 3 2 5 2 6 2 4" xfId="23864"/>
    <cellStyle name="Comma 3 2 5 2 6 2 5" xfId="36465"/>
    <cellStyle name="Comma 3 2 5 2 6 3" xfId="12533"/>
    <cellStyle name="Comma 3 2 5 2 6 3 2" xfId="16733"/>
    <cellStyle name="Comma 3 2 5 2 6 3 2 2" xfId="29464"/>
    <cellStyle name="Comma 3 2 5 2 6 3 2 3" xfId="42065"/>
    <cellStyle name="Comma 3 2 5 2 6 3 3" xfId="21003"/>
    <cellStyle name="Comma 3 2 5 2 6 3 3 2" xfId="33665"/>
    <cellStyle name="Comma 3 2 5 2 6 3 3 3" xfId="46265"/>
    <cellStyle name="Comma 3 2 5 2 6 3 4" xfId="25264"/>
    <cellStyle name="Comma 3 2 5 2 6 3 5" xfId="37865"/>
    <cellStyle name="Comma 3 2 5 2 6 4" xfId="13933"/>
    <cellStyle name="Comma 3 2 5 2 6 4 2" xfId="26664"/>
    <cellStyle name="Comma 3 2 5 2 6 4 3" xfId="39265"/>
    <cellStyle name="Comma 3 2 5 2 6 5" xfId="18203"/>
    <cellStyle name="Comma 3 2 5 2 6 5 2" xfId="30865"/>
    <cellStyle name="Comma 3 2 5 2 6 5 3" xfId="43465"/>
    <cellStyle name="Comma 3 2 5 2 6 6" xfId="22464"/>
    <cellStyle name="Comma 3 2 5 2 6 7" xfId="35065"/>
    <cellStyle name="Comma 3 2 5 2 7" xfId="9804"/>
    <cellStyle name="Comma 3 2 5 2 7 2" xfId="11270"/>
    <cellStyle name="Comma 3 2 5 2 7 2 2" xfId="15473"/>
    <cellStyle name="Comma 3 2 5 2 7 2 2 2" xfId="28204"/>
    <cellStyle name="Comma 3 2 5 2 7 2 2 3" xfId="40805"/>
    <cellStyle name="Comma 3 2 5 2 7 2 3" xfId="19743"/>
    <cellStyle name="Comma 3 2 5 2 7 2 3 2" xfId="32405"/>
    <cellStyle name="Comma 3 2 5 2 7 2 3 3" xfId="45005"/>
    <cellStyle name="Comma 3 2 5 2 7 2 4" xfId="24004"/>
    <cellStyle name="Comma 3 2 5 2 7 2 5" xfId="36605"/>
    <cellStyle name="Comma 3 2 5 2 7 3" xfId="12673"/>
    <cellStyle name="Comma 3 2 5 2 7 3 2" xfId="16873"/>
    <cellStyle name="Comma 3 2 5 2 7 3 2 2" xfId="29604"/>
    <cellStyle name="Comma 3 2 5 2 7 3 2 3" xfId="42205"/>
    <cellStyle name="Comma 3 2 5 2 7 3 3" xfId="21143"/>
    <cellStyle name="Comma 3 2 5 2 7 3 3 2" xfId="33805"/>
    <cellStyle name="Comma 3 2 5 2 7 3 3 3" xfId="46405"/>
    <cellStyle name="Comma 3 2 5 2 7 3 4" xfId="25404"/>
    <cellStyle name="Comma 3 2 5 2 7 3 5" xfId="38005"/>
    <cellStyle name="Comma 3 2 5 2 7 4" xfId="14073"/>
    <cellStyle name="Comma 3 2 5 2 7 4 2" xfId="26804"/>
    <cellStyle name="Comma 3 2 5 2 7 4 3" xfId="39405"/>
    <cellStyle name="Comma 3 2 5 2 7 5" xfId="18343"/>
    <cellStyle name="Comma 3 2 5 2 7 5 2" xfId="31005"/>
    <cellStyle name="Comma 3 2 5 2 7 5 3" xfId="43605"/>
    <cellStyle name="Comma 3 2 5 2 7 6" xfId="22604"/>
    <cellStyle name="Comma 3 2 5 2 7 7" xfId="35205"/>
    <cellStyle name="Comma 3 2 5 2 8" xfId="9944"/>
    <cellStyle name="Comma 3 2 5 2 8 2" xfId="11410"/>
    <cellStyle name="Comma 3 2 5 2 8 2 2" xfId="15613"/>
    <cellStyle name="Comma 3 2 5 2 8 2 2 2" xfId="28344"/>
    <cellStyle name="Comma 3 2 5 2 8 2 2 3" xfId="40945"/>
    <cellStyle name="Comma 3 2 5 2 8 2 3" xfId="19883"/>
    <cellStyle name="Comma 3 2 5 2 8 2 3 2" xfId="32545"/>
    <cellStyle name="Comma 3 2 5 2 8 2 3 3" xfId="45145"/>
    <cellStyle name="Comma 3 2 5 2 8 2 4" xfId="24144"/>
    <cellStyle name="Comma 3 2 5 2 8 2 5" xfId="36745"/>
    <cellStyle name="Comma 3 2 5 2 8 3" xfId="12813"/>
    <cellStyle name="Comma 3 2 5 2 8 3 2" xfId="17013"/>
    <cellStyle name="Comma 3 2 5 2 8 3 2 2" xfId="29744"/>
    <cellStyle name="Comma 3 2 5 2 8 3 2 3" xfId="42345"/>
    <cellStyle name="Comma 3 2 5 2 8 3 3" xfId="21283"/>
    <cellStyle name="Comma 3 2 5 2 8 3 3 2" xfId="33945"/>
    <cellStyle name="Comma 3 2 5 2 8 3 3 3" xfId="46545"/>
    <cellStyle name="Comma 3 2 5 2 8 3 4" xfId="25544"/>
    <cellStyle name="Comma 3 2 5 2 8 3 5" xfId="38145"/>
    <cellStyle name="Comma 3 2 5 2 8 4" xfId="14213"/>
    <cellStyle name="Comma 3 2 5 2 8 4 2" xfId="26944"/>
    <cellStyle name="Comma 3 2 5 2 8 4 3" xfId="39545"/>
    <cellStyle name="Comma 3 2 5 2 8 5" xfId="18483"/>
    <cellStyle name="Comma 3 2 5 2 8 5 2" xfId="31145"/>
    <cellStyle name="Comma 3 2 5 2 8 5 3" xfId="43745"/>
    <cellStyle name="Comma 3 2 5 2 8 6" xfId="22744"/>
    <cellStyle name="Comma 3 2 5 2 8 7" xfId="35345"/>
    <cellStyle name="Comma 3 2 5 2 9" xfId="10138"/>
    <cellStyle name="Comma 3 2 5 2 9 2" xfId="11553"/>
    <cellStyle name="Comma 3 2 5 2 9 2 2" xfId="15753"/>
    <cellStyle name="Comma 3 2 5 2 9 2 2 2" xfId="28484"/>
    <cellStyle name="Comma 3 2 5 2 9 2 2 3" xfId="41085"/>
    <cellStyle name="Comma 3 2 5 2 9 2 3" xfId="20023"/>
    <cellStyle name="Comma 3 2 5 2 9 2 3 2" xfId="32685"/>
    <cellStyle name="Comma 3 2 5 2 9 2 3 3" xfId="45285"/>
    <cellStyle name="Comma 3 2 5 2 9 2 4" xfId="24284"/>
    <cellStyle name="Comma 3 2 5 2 9 2 5" xfId="36885"/>
    <cellStyle name="Comma 3 2 5 2 9 3" xfId="12953"/>
    <cellStyle name="Comma 3 2 5 2 9 3 2" xfId="17153"/>
    <cellStyle name="Comma 3 2 5 2 9 3 2 2" xfId="29884"/>
    <cellStyle name="Comma 3 2 5 2 9 3 2 3" xfId="42485"/>
    <cellStyle name="Comma 3 2 5 2 9 3 3" xfId="21423"/>
    <cellStyle name="Comma 3 2 5 2 9 3 3 2" xfId="34085"/>
    <cellStyle name="Comma 3 2 5 2 9 3 3 3" xfId="46685"/>
    <cellStyle name="Comma 3 2 5 2 9 3 4" xfId="25684"/>
    <cellStyle name="Comma 3 2 5 2 9 3 5" xfId="38285"/>
    <cellStyle name="Comma 3 2 5 2 9 4" xfId="14353"/>
    <cellStyle name="Comma 3 2 5 2 9 4 2" xfId="27084"/>
    <cellStyle name="Comma 3 2 5 2 9 4 3" xfId="39685"/>
    <cellStyle name="Comma 3 2 5 2 9 5" xfId="18623"/>
    <cellStyle name="Comma 3 2 5 2 9 5 2" xfId="31285"/>
    <cellStyle name="Comma 3 2 5 2 9 5 3" xfId="43885"/>
    <cellStyle name="Comma 3 2 5 2 9 6" xfId="22884"/>
    <cellStyle name="Comma 3 2 5 2 9 7" xfId="35485"/>
    <cellStyle name="Comma 3 2 5 20" xfId="17483"/>
    <cellStyle name="Comma 3 2 5 20 2" xfId="30145"/>
    <cellStyle name="Comma 3 2 5 20 3" xfId="42745"/>
    <cellStyle name="Comma 3 2 5 21" xfId="21744"/>
    <cellStyle name="Comma 3 2 5 22" xfId="34345"/>
    <cellStyle name="Comma 3 2 5 3" xfId="7055"/>
    <cellStyle name="Comma 3 2 5 3 10" xfId="10298"/>
    <cellStyle name="Comma 3 2 5 3 10 2" xfId="11713"/>
    <cellStyle name="Comma 3 2 5 3 10 2 2" xfId="15913"/>
    <cellStyle name="Comma 3 2 5 3 10 2 2 2" xfId="28644"/>
    <cellStyle name="Comma 3 2 5 3 10 2 2 3" xfId="41245"/>
    <cellStyle name="Comma 3 2 5 3 10 2 3" xfId="20183"/>
    <cellStyle name="Comma 3 2 5 3 10 2 3 2" xfId="32845"/>
    <cellStyle name="Comma 3 2 5 3 10 2 3 3" xfId="45445"/>
    <cellStyle name="Comma 3 2 5 3 10 2 4" xfId="24444"/>
    <cellStyle name="Comma 3 2 5 3 10 2 5" xfId="37045"/>
    <cellStyle name="Comma 3 2 5 3 10 3" xfId="13113"/>
    <cellStyle name="Comma 3 2 5 3 10 3 2" xfId="17313"/>
    <cellStyle name="Comma 3 2 5 3 10 3 2 2" xfId="30044"/>
    <cellStyle name="Comma 3 2 5 3 10 3 2 3" xfId="42645"/>
    <cellStyle name="Comma 3 2 5 3 10 3 3" xfId="21583"/>
    <cellStyle name="Comma 3 2 5 3 10 3 3 2" xfId="34245"/>
    <cellStyle name="Comma 3 2 5 3 10 3 3 3" xfId="46845"/>
    <cellStyle name="Comma 3 2 5 3 10 3 4" xfId="25844"/>
    <cellStyle name="Comma 3 2 5 3 10 3 5" xfId="38445"/>
    <cellStyle name="Comma 3 2 5 3 10 4" xfId="14513"/>
    <cellStyle name="Comma 3 2 5 3 10 4 2" xfId="27244"/>
    <cellStyle name="Comma 3 2 5 3 10 4 3" xfId="39845"/>
    <cellStyle name="Comma 3 2 5 3 10 5" xfId="18783"/>
    <cellStyle name="Comma 3 2 5 3 10 5 2" xfId="31445"/>
    <cellStyle name="Comma 3 2 5 3 10 5 3" xfId="44045"/>
    <cellStyle name="Comma 3 2 5 3 10 6" xfId="23044"/>
    <cellStyle name="Comma 3 2 5 3 10 7" xfId="35645"/>
    <cellStyle name="Comma 3 2 5 3 11" xfId="10439"/>
    <cellStyle name="Comma 3 2 5 3 11 2" xfId="14653"/>
    <cellStyle name="Comma 3 2 5 3 11 2 2" xfId="27384"/>
    <cellStyle name="Comma 3 2 5 3 11 2 3" xfId="39985"/>
    <cellStyle name="Comma 3 2 5 3 11 3" xfId="18923"/>
    <cellStyle name="Comma 3 2 5 3 11 3 2" xfId="31585"/>
    <cellStyle name="Comma 3 2 5 3 11 3 3" xfId="44185"/>
    <cellStyle name="Comma 3 2 5 3 11 4" xfId="23184"/>
    <cellStyle name="Comma 3 2 5 3 11 5" xfId="35785"/>
    <cellStyle name="Comma 3 2 5 3 12" xfId="11853"/>
    <cellStyle name="Comma 3 2 5 3 12 2" xfId="16053"/>
    <cellStyle name="Comma 3 2 5 3 12 2 2" xfId="28784"/>
    <cellStyle name="Comma 3 2 5 3 12 2 3" xfId="41385"/>
    <cellStyle name="Comma 3 2 5 3 12 3" xfId="20323"/>
    <cellStyle name="Comma 3 2 5 3 12 3 2" xfId="32985"/>
    <cellStyle name="Comma 3 2 5 3 12 3 3" xfId="45585"/>
    <cellStyle name="Comma 3 2 5 3 12 4" xfId="24584"/>
    <cellStyle name="Comma 3 2 5 3 12 5" xfId="37185"/>
    <cellStyle name="Comma 3 2 5 3 13" xfId="13253"/>
    <cellStyle name="Comma 3 2 5 3 13 2" xfId="25984"/>
    <cellStyle name="Comma 3 2 5 3 13 3" xfId="38585"/>
    <cellStyle name="Comma 3 2 5 3 14" xfId="17523"/>
    <cellStyle name="Comma 3 2 5 3 14 2" xfId="30185"/>
    <cellStyle name="Comma 3 2 5 3 14 3" xfId="42785"/>
    <cellStyle name="Comma 3 2 5 3 15" xfId="21784"/>
    <cellStyle name="Comma 3 2 5 3 16" xfId="34385"/>
    <cellStyle name="Comma 3 2 5 3 2" xfId="7195"/>
    <cellStyle name="Comma 3 2 5 3 2 2" xfId="10579"/>
    <cellStyle name="Comma 3 2 5 3 2 2 2" xfId="14793"/>
    <cellStyle name="Comma 3 2 5 3 2 2 2 2" xfId="27524"/>
    <cellStyle name="Comma 3 2 5 3 2 2 2 3" xfId="40125"/>
    <cellStyle name="Comma 3 2 5 3 2 2 3" xfId="19063"/>
    <cellStyle name="Comma 3 2 5 3 2 2 3 2" xfId="31725"/>
    <cellStyle name="Comma 3 2 5 3 2 2 3 3" xfId="44325"/>
    <cellStyle name="Comma 3 2 5 3 2 2 4" xfId="23324"/>
    <cellStyle name="Comma 3 2 5 3 2 2 5" xfId="35925"/>
    <cellStyle name="Comma 3 2 5 3 2 3" xfId="11993"/>
    <cellStyle name="Comma 3 2 5 3 2 3 2" xfId="16193"/>
    <cellStyle name="Comma 3 2 5 3 2 3 2 2" xfId="28924"/>
    <cellStyle name="Comma 3 2 5 3 2 3 2 3" xfId="41525"/>
    <cellStyle name="Comma 3 2 5 3 2 3 3" xfId="20463"/>
    <cellStyle name="Comma 3 2 5 3 2 3 3 2" xfId="33125"/>
    <cellStyle name="Comma 3 2 5 3 2 3 3 3" xfId="45725"/>
    <cellStyle name="Comma 3 2 5 3 2 3 4" xfId="24724"/>
    <cellStyle name="Comma 3 2 5 3 2 3 5" xfId="37325"/>
    <cellStyle name="Comma 3 2 5 3 2 4" xfId="13393"/>
    <cellStyle name="Comma 3 2 5 3 2 4 2" xfId="26124"/>
    <cellStyle name="Comma 3 2 5 3 2 4 3" xfId="38725"/>
    <cellStyle name="Comma 3 2 5 3 2 5" xfId="17663"/>
    <cellStyle name="Comma 3 2 5 3 2 5 2" xfId="30325"/>
    <cellStyle name="Comma 3 2 5 3 2 5 3" xfId="42925"/>
    <cellStyle name="Comma 3 2 5 3 2 6" xfId="21924"/>
    <cellStyle name="Comma 3 2 5 3 2 7" xfId="34525"/>
    <cellStyle name="Comma 3 2 5 3 3" xfId="7335"/>
    <cellStyle name="Comma 3 2 5 3 3 2" xfId="10719"/>
    <cellStyle name="Comma 3 2 5 3 3 2 2" xfId="14933"/>
    <cellStyle name="Comma 3 2 5 3 3 2 2 2" xfId="27664"/>
    <cellStyle name="Comma 3 2 5 3 3 2 2 3" xfId="40265"/>
    <cellStyle name="Comma 3 2 5 3 3 2 3" xfId="19203"/>
    <cellStyle name="Comma 3 2 5 3 3 2 3 2" xfId="31865"/>
    <cellStyle name="Comma 3 2 5 3 3 2 3 3" xfId="44465"/>
    <cellStyle name="Comma 3 2 5 3 3 2 4" xfId="23464"/>
    <cellStyle name="Comma 3 2 5 3 3 2 5" xfId="36065"/>
    <cellStyle name="Comma 3 2 5 3 3 3" xfId="12133"/>
    <cellStyle name="Comma 3 2 5 3 3 3 2" xfId="16333"/>
    <cellStyle name="Comma 3 2 5 3 3 3 2 2" xfId="29064"/>
    <cellStyle name="Comma 3 2 5 3 3 3 2 3" xfId="41665"/>
    <cellStyle name="Comma 3 2 5 3 3 3 3" xfId="20603"/>
    <cellStyle name="Comma 3 2 5 3 3 3 3 2" xfId="33265"/>
    <cellStyle name="Comma 3 2 5 3 3 3 3 3" xfId="45865"/>
    <cellStyle name="Comma 3 2 5 3 3 3 4" xfId="24864"/>
    <cellStyle name="Comma 3 2 5 3 3 3 5" xfId="37465"/>
    <cellStyle name="Comma 3 2 5 3 3 4" xfId="13533"/>
    <cellStyle name="Comma 3 2 5 3 3 4 2" xfId="26264"/>
    <cellStyle name="Comma 3 2 5 3 3 4 3" xfId="38865"/>
    <cellStyle name="Comma 3 2 5 3 3 5" xfId="17803"/>
    <cellStyle name="Comma 3 2 5 3 3 5 2" xfId="30465"/>
    <cellStyle name="Comma 3 2 5 3 3 5 3" xfId="43065"/>
    <cellStyle name="Comma 3 2 5 3 3 6" xfId="22064"/>
    <cellStyle name="Comma 3 2 5 3 3 7" xfId="34665"/>
    <cellStyle name="Comma 3 2 5 3 4" xfId="9348"/>
    <cellStyle name="Comma 3 2 5 3 4 2" xfId="10866"/>
    <cellStyle name="Comma 3 2 5 3 4 2 2" xfId="15073"/>
    <cellStyle name="Comma 3 2 5 3 4 2 2 2" xfId="27804"/>
    <cellStyle name="Comma 3 2 5 3 4 2 2 3" xfId="40405"/>
    <cellStyle name="Comma 3 2 5 3 4 2 3" xfId="19343"/>
    <cellStyle name="Comma 3 2 5 3 4 2 3 2" xfId="32005"/>
    <cellStyle name="Comma 3 2 5 3 4 2 3 3" xfId="44605"/>
    <cellStyle name="Comma 3 2 5 3 4 2 4" xfId="23604"/>
    <cellStyle name="Comma 3 2 5 3 4 2 5" xfId="36205"/>
    <cellStyle name="Comma 3 2 5 3 4 3" xfId="12273"/>
    <cellStyle name="Comma 3 2 5 3 4 3 2" xfId="16473"/>
    <cellStyle name="Comma 3 2 5 3 4 3 2 2" xfId="29204"/>
    <cellStyle name="Comma 3 2 5 3 4 3 2 3" xfId="41805"/>
    <cellStyle name="Comma 3 2 5 3 4 3 3" xfId="20743"/>
    <cellStyle name="Comma 3 2 5 3 4 3 3 2" xfId="33405"/>
    <cellStyle name="Comma 3 2 5 3 4 3 3 3" xfId="46005"/>
    <cellStyle name="Comma 3 2 5 3 4 3 4" xfId="25004"/>
    <cellStyle name="Comma 3 2 5 3 4 3 5" xfId="37605"/>
    <cellStyle name="Comma 3 2 5 3 4 4" xfId="13673"/>
    <cellStyle name="Comma 3 2 5 3 4 4 2" xfId="26404"/>
    <cellStyle name="Comma 3 2 5 3 4 4 3" xfId="39005"/>
    <cellStyle name="Comma 3 2 5 3 4 5" xfId="17943"/>
    <cellStyle name="Comma 3 2 5 3 4 5 2" xfId="30605"/>
    <cellStyle name="Comma 3 2 5 3 4 5 3" xfId="43205"/>
    <cellStyle name="Comma 3 2 5 3 4 6" xfId="22204"/>
    <cellStyle name="Comma 3 2 5 3 4 7" xfId="34805"/>
    <cellStyle name="Comma 3 2 5 3 5" xfId="9544"/>
    <cellStyle name="Comma 3 2 5 3 5 2" xfId="11010"/>
    <cellStyle name="Comma 3 2 5 3 5 2 2" xfId="15213"/>
    <cellStyle name="Comma 3 2 5 3 5 2 2 2" xfId="27944"/>
    <cellStyle name="Comma 3 2 5 3 5 2 2 3" xfId="40545"/>
    <cellStyle name="Comma 3 2 5 3 5 2 3" xfId="19483"/>
    <cellStyle name="Comma 3 2 5 3 5 2 3 2" xfId="32145"/>
    <cellStyle name="Comma 3 2 5 3 5 2 3 3" xfId="44745"/>
    <cellStyle name="Comma 3 2 5 3 5 2 4" xfId="23744"/>
    <cellStyle name="Comma 3 2 5 3 5 2 5" xfId="36345"/>
    <cellStyle name="Comma 3 2 5 3 5 3" xfId="12413"/>
    <cellStyle name="Comma 3 2 5 3 5 3 2" xfId="16613"/>
    <cellStyle name="Comma 3 2 5 3 5 3 2 2" xfId="29344"/>
    <cellStyle name="Comma 3 2 5 3 5 3 2 3" xfId="41945"/>
    <cellStyle name="Comma 3 2 5 3 5 3 3" xfId="20883"/>
    <cellStyle name="Comma 3 2 5 3 5 3 3 2" xfId="33545"/>
    <cellStyle name="Comma 3 2 5 3 5 3 3 3" xfId="46145"/>
    <cellStyle name="Comma 3 2 5 3 5 3 4" xfId="25144"/>
    <cellStyle name="Comma 3 2 5 3 5 3 5" xfId="37745"/>
    <cellStyle name="Comma 3 2 5 3 5 4" xfId="13813"/>
    <cellStyle name="Comma 3 2 5 3 5 4 2" xfId="26544"/>
    <cellStyle name="Comma 3 2 5 3 5 4 3" xfId="39145"/>
    <cellStyle name="Comma 3 2 5 3 5 5" xfId="18083"/>
    <cellStyle name="Comma 3 2 5 3 5 5 2" xfId="30745"/>
    <cellStyle name="Comma 3 2 5 3 5 5 3" xfId="43345"/>
    <cellStyle name="Comma 3 2 5 3 5 6" xfId="22344"/>
    <cellStyle name="Comma 3 2 5 3 5 7" xfId="34945"/>
    <cellStyle name="Comma 3 2 5 3 6" xfId="9684"/>
    <cellStyle name="Comma 3 2 5 3 6 2" xfId="11150"/>
    <cellStyle name="Comma 3 2 5 3 6 2 2" xfId="15353"/>
    <cellStyle name="Comma 3 2 5 3 6 2 2 2" xfId="28084"/>
    <cellStyle name="Comma 3 2 5 3 6 2 2 3" xfId="40685"/>
    <cellStyle name="Comma 3 2 5 3 6 2 3" xfId="19623"/>
    <cellStyle name="Comma 3 2 5 3 6 2 3 2" xfId="32285"/>
    <cellStyle name="Comma 3 2 5 3 6 2 3 3" xfId="44885"/>
    <cellStyle name="Comma 3 2 5 3 6 2 4" xfId="23884"/>
    <cellStyle name="Comma 3 2 5 3 6 2 5" xfId="36485"/>
    <cellStyle name="Comma 3 2 5 3 6 3" xfId="12553"/>
    <cellStyle name="Comma 3 2 5 3 6 3 2" xfId="16753"/>
    <cellStyle name="Comma 3 2 5 3 6 3 2 2" xfId="29484"/>
    <cellStyle name="Comma 3 2 5 3 6 3 2 3" xfId="42085"/>
    <cellStyle name="Comma 3 2 5 3 6 3 3" xfId="21023"/>
    <cellStyle name="Comma 3 2 5 3 6 3 3 2" xfId="33685"/>
    <cellStyle name="Comma 3 2 5 3 6 3 3 3" xfId="46285"/>
    <cellStyle name="Comma 3 2 5 3 6 3 4" xfId="25284"/>
    <cellStyle name="Comma 3 2 5 3 6 3 5" xfId="37885"/>
    <cellStyle name="Comma 3 2 5 3 6 4" xfId="13953"/>
    <cellStyle name="Comma 3 2 5 3 6 4 2" xfId="26684"/>
    <cellStyle name="Comma 3 2 5 3 6 4 3" xfId="39285"/>
    <cellStyle name="Comma 3 2 5 3 6 5" xfId="18223"/>
    <cellStyle name="Comma 3 2 5 3 6 5 2" xfId="30885"/>
    <cellStyle name="Comma 3 2 5 3 6 5 3" xfId="43485"/>
    <cellStyle name="Comma 3 2 5 3 6 6" xfId="22484"/>
    <cellStyle name="Comma 3 2 5 3 6 7" xfId="35085"/>
    <cellStyle name="Comma 3 2 5 3 7" xfId="9824"/>
    <cellStyle name="Comma 3 2 5 3 7 2" xfId="11290"/>
    <cellStyle name="Comma 3 2 5 3 7 2 2" xfId="15493"/>
    <cellStyle name="Comma 3 2 5 3 7 2 2 2" xfId="28224"/>
    <cellStyle name="Comma 3 2 5 3 7 2 2 3" xfId="40825"/>
    <cellStyle name="Comma 3 2 5 3 7 2 3" xfId="19763"/>
    <cellStyle name="Comma 3 2 5 3 7 2 3 2" xfId="32425"/>
    <cellStyle name="Comma 3 2 5 3 7 2 3 3" xfId="45025"/>
    <cellStyle name="Comma 3 2 5 3 7 2 4" xfId="24024"/>
    <cellStyle name="Comma 3 2 5 3 7 2 5" xfId="36625"/>
    <cellStyle name="Comma 3 2 5 3 7 3" xfId="12693"/>
    <cellStyle name="Comma 3 2 5 3 7 3 2" xfId="16893"/>
    <cellStyle name="Comma 3 2 5 3 7 3 2 2" xfId="29624"/>
    <cellStyle name="Comma 3 2 5 3 7 3 2 3" xfId="42225"/>
    <cellStyle name="Comma 3 2 5 3 7 3 3" xfId="21163"/>
    <cellStyle name="Comma 3 2 5 3 7 3 3 2" xfId="33825"/>
    <cellStyle name="Comma 3 2 5 3 7 3 3 3" xfId="46425"/>
    <cellStyle name="Comma 3 2 5 3 7 3 4" xfId="25424"/>
    <cellStyle name="Comma 3 2 5 3 7 3 5" xfId="38025"/>
    <cellStyle name="Comma 3 2 5 3 7 4" xfId="14093"/>
    <cellStyle name="Comma 3 2 5 3 7 4 2" xfId="26824"/>
    <cellStyle name="Comma 3 2 5 3 7 4 3" xfId="39425"/>
    <cellStyle name="Comma 3 2 5 3 7 5" xfId="18363"/>
    <cellStyle name="Comma 3 2 5 3 7 5 2" xfId="31025"/>
    <cellStyle name="Comma 3 2 5 3 7 5 3" xfId="43625"/>
    <cellStyle name="Comma 3 2 5 3 7 6" xfId="22624"/>
    <cellStyle name="Comma 3 2 5 3 7 7" xfId="35225"/>
    <cellStyle name="Comma 3 2 5 3 8" xfId="9964"/>
    <cellStyle name="Comma 3 2 5 3 8 2" xfId="11430"/>
    <cellStyle name="Comma 3 2 5 3 8 2 2" xfId="15633"/>
    <cellStyle name="Comma 3 2 5 3 8 2 2 2" xfId="28364"/>
    <cellStyle name="Comma 3 2 5 3 8 2 2 3" xfId="40965"/>
    <cellStyle name="Comma 3 2 5 3 8 2 3" xfId="19903"/>
    <cellStyle name="Comma 3 2 5 3 8 2 3 2" xfId="32565"/>
    <cellStyle name="Comma 3 2 5 3 8 2 3 3" xfId="45165"/>
    <cellStyle name="Comma 3 2 5 3 8 2 4" xfId="24164"/>
    <cellStyle name="Comma 3 2 5 3 8 2 5" xfId="36765"/>
    <cellStyle name="Comma 3 2 5 3 8 3" xfId="12833"/>
    <cellStyle name="Comma 3 2 5 3 8 3 2" xfId="17033"/>
    <cellStyle name="Comma 3 2 5 3 8 3 2 2" xfId="29764"/>
    <cellStyle name="Comma 3 2 5 3 8 3 2 3" xfId="42365"/>
    <cellStyle name="Comma 3 2 5 3 8 3 3" xfId="21303"/>
    <cellStyle name="Comma 3 2 5 3 8 3 3 2" xfId="33965"/>
    <cellStyle name="Comma 3 2 5 3 8 3 3 3" xfId="46565"/>
    <cellStyle name="Comma 3 2 5 3 8 3 4" xfId="25564"/>
    <cellStyle name="Comma 3 2 5 3 8 3 5" xfId="38165"/>
    <cellStyle name="Comma 3 2 5 3 8 4" xfId="14233"/>
    <cellStyle name="Comma 3 2 5 3 8 4 2" xfId="26964"/>
    <cellStyle name="Comma 3 2 5 3 8 4 3" xfId="39565"/>
    <cellStyle name="Comma 3 2 5 3 8 5" xfId="18503"/>
    <cellStyle name="Comma 3 2 5 3 8 5 2" xfId="31165"/>
    <cellStyle name="Comma 3 2 5 3 8 5 3" xfId="43765"/>
    <cellStyle name="Comma 3 2 5 3 8 6" xfId="22764"/>
    <cellStyle name="Comma 3 2 5 3 8 7" xfId="35365"/>
    <cellStyle name="Comma 3 2 5 3 9" xfId="10158"/>
    <cellStyle name="Comma 3 2 5 3 9 2" xfId="11573"/>
    <cellStyle name="Comma 3 2 5 3 9 2 2" xfId="15773"/>
    <cellStyle name="Comma 3 2 5 3 9 2 2 2" xfId="28504"/>
    <cellStyle name="Comma 3 2 5 3 9 2 2 3" xfId="41105"/>
    <cellStyle name="Comma 3 2 5 3 9 2 3" xfId="20043"/>
    <cellStyle name="Comma 3 2 5 3 9 2 3 2" xfId="32705"/>
    <cellStyle name="Comma 3 2 5 3 9 2 3 3" xfId="45305"/>
    <cellStyle name="Comma 3 2 5 3 9 2 4" xfId="24304"/>
    <cellStyle name="Comma 3 2 5 3 9 2 5" xfId="36905"/>
    <cellStyle name="Comma 3 2 5 3 9 3" xfId="12973"/>
    <cellStyle name="Comma 3 2 5 3 9 3 2" xfId="17173"/>
    <cellStyle name="Comma 3 2 5 3 9 3 2 2" xfId="29904"/>
    <cellStyle name="Comma 3 2 5 3 9 3 2 3" xfId="42505"/>
    <cellStyle name="Comma 3 2 5 3 9 3 3" xfId="21443"/>
    <cellStyle name="Comma 3 2 5 3 9 3 3 2" xfId="34105"/>
    <cellStyle name="Comma 3 2 5 3 9 3 3 3" xfId="46705"/>
    <cellStyle name="Comma 3 2 5 3 9 3 4" xfId="25704"/>
    <cellStyle name="Comma 3 2 5 3 9 3 5" xfId="38305"/>
    <cellStyle name="Comma 3 2 5 3 9 4" xfId="14373"/>
    <cellStyle name="Comma 3 2 5 3 9 4 2" xfId="27104"/>
    <cellStyle name="Comma 3 2 5 3 9 4 3" xfId="39705"/>
    <cellStyle name="Comma 3 2 5 3 9 5" xfId="18643"/>
    <cellStyle name="Comma 3 2 5 3 9 5 2" xfId="31305"/>
    <cellStyle name="Comma 3 2 5 3 9 5 3" xfId="43905"/>
    <cellStyle name="Comma 3 2 5 3 9 6" xfId="22904"/>
    <cellStyle name="Comma 3 2 5 3 9 7" xfId="35505"/>
    <cellStyle name="Comma 3 2 5 4" xfId="7075"/>
    <cellStyle name="Comma 3 2 5 4 10" xfId="10318"/>
    <cellStyle name="Comma 3 2 5 4 10 2" xfId="11733"/>
    <cellStyle name="Comma 3 2 5 4 10 2 2" xfId="15933"/>
    <cellStyle name="Comma 3 2 5 4 10 2 2 2" xfId="28664"/>
    <cellStyle name="Comma 3 2 5 4 10 2 2 3" xfId="41265"/>
    <cellStyle name="Comma 3 2 5 4 10 2 3" xfId="20203"/>
    <cellStyle name="Comma 3 2 5 4 10 2 3 2" xfId="32865"/>
    <cellStyle name="Comma 3 2 5 4 10 2 3 3" xfId="45465"/>
    <cellStyle name="Comma 3 2 5 4 10 2 4" xfId="24464"/>
    <cellStyle name="Comma 3 2 5 4 10 2 5" xfId="37065"/>
    <cellStyle name="Comma 3 2 5 4 10 3" xfId="13133"/>
    <cellStyle name="Comma 3 2 5 4 10 3 2" xfId="17333"/>
    <cellStyle name="Comma 3 2 5 4 10 3 2 2" xfId="30064"/>
    <cellStyle name="Comma 3 2 5 4 10 3 2 3" xfId="42665"/>
    <cellStyle name="Comma 3 2 5 4 10 3 3" xfId="21603"/>
    <cellStyle name="Comma 3 2 5 4 10 3 3 2" xfId="34265"/>
    <cellStyle name="Comma 3 2 5 4 10 3 3 3" xfId="46865"/>
    <cellStyle name="Comma 3 2 5 4 10 3 4" xfId="25864"/>
    <cellStyle name="Comma 3 2 5 4 10 3 5" xfId="38465"/>
    <cellStyle name="Comma 3 2 5 4 10 4" xfId="14533"/>
    <cellStyle name="Comma 3 2 5 4 10 4 2" xfId="27264"/>
    <cellStyle name="Comma 3 2 5 4 10 4 3" xfId="39865"/>
    <cellStyle name="Comma 3 2 5 4 10 5" xfId="18803"/>
    <cellStyle name="Comma 3 2 5 4 10 5 2" xfId="31465"/>
    <cellStyle name="Comma 3 2 5 4 10 5 3" xfId="44065"/>
    <cellStyle name="Comma 3 2 5 4 10 6" xfId="23064"/>
    <cellStyle name="Comma 3 2 5 4 10 7" xfId="35665"/>
    <cellStyle name="Comma 3 2 5 4 11" xfId="10459"/>
    <cellStyle name="Comma 3 2 5 4 11 2" xfId="14673"/>
    <cellStyle name="Comma 3 2 5 4 11 2 2" xfId="27404"/>
    <cellStyle name="Comma 3 2 5 4 11 2 3" xfId="40005"/>
    <cellStyle name="Comma 3 2 5 4 11 3" xfId="18943"/>
    <cellStyle name="Comma 3 2 5 4 11 3 2" xfId="31605"/>
    <cellStyle name="Comma 3 2 5 4 11 3 3" xfId="44205"/>
    <cellStyle name="Comma 3 2 5 4 11 4" xfId="23204"/>
    <cellStyle name="Comma 3 2 5 4 11 5" xfId="35805"/>
    <cellStyle name="Comma 3 2 5 4 12" xfId="11873"/>
    <cellStyle name="Comma 3 2 5 4 12 2" xfId="16073"/>
    <cellStyle name="Comma 3 2 5 4 12 2 2" xfId="28804"/>
    <cellStyle name="Comma 3 2 5 4 12 2 3" xfId="41405"/>
    <cellStyle name="Comma 3 2 5 4 12 3" xfId="20343"/>
    <cellStyle name="Comma 3 2 5 4 12 3 2" xfId="33005"/>
    <cellStyle name="Comma 3 2 5 4 12 3 3" xfId="45605"/>
    <cellStyle name="Comma 3 2 5 4 12 4" xfId="24604"/>
    <cellStyle name="Comma 3 2 5 4 12 5" xfId="37205"/>
    <cellStyle name="Comma 3 2 5 4 13" xfId="13273"/>
    <cellStyle name="Comma 3 2 5 4 13 2" xfId="26004"/>
    <cellStyle name="Comma 3 2 5 4 13 3" xfId="38605"/>
    <cellStyle name="Comma 3 2 5 4 14" xfId="17543"/>
    <cellStyle name="Comma 3 2 5 4 14 2" xfId="30205"/>
    <cellStyle name="Comma 3 2 5 4 14 3" xfId="42805"/>
    <cellStyle name="Comma 3 2 5 4 15" xfId="21804"/>
    <cellStyle name="Comma 3 2 5 4 16" xfId="34405"/>
    <cellStyle name="Comma 3 2 5 4 2" xfId="7215"/>
    <cellStyle name="Comma 3 2 5 4 2 2" xfId="10599"/>
    <cellStyle name="Comma 3 2 5 4 2 2 2" xfId="14813"/>
    <cellStyle name="Comma 3 2 5 4 2 2 2 2" xfId="27544"/>
    <cellStyle name="Comma 3 2 5 4 2 2 2 3" xfId="40145"/>
    <cellStyle name="Comma 3 2 5 4 2 2 3" xfId="19083"/>
    <cellStyle name="Comma 3 2 5 4 2 2 3 2" xfId="31745"/>
    <cellStyle name="Comma 3 2 5 4 2 2 3 3" xfId="44345"/>
    <cellStyle name="Comma 3 2 5 4 2 2 4" xfId="23344"/>
    <cellStyle name="Comma 3 2 5 4 2 2 5" xfId="35945"/>
    <cellStyle name="Comma 3 2 5 4 2 3" xfId="12013"/>
    <cellStyle name="Comma 3 2 5 4 2 3 2" xfId="16213"/>
    <cellStyle name="Comma 3 2 5 4 2 3 2 2" xfId="28944"/>
    <cellStyle name="Comma 3 2 5 4 2 3 2 3" xfId="41545"/>
    <cellStyle name="Comma 3 2 5 4 2 3 3" xfId="20483"/>
    <cellStyle name="Comma 3 2 5 4 2 3 3 2" xfId="33145"/>
    <cellStyle name="Comma 3 2 5 4 2 3 3 3" xfId="45745"/>
    <cellStyle name="Comma 3 2 5 4 2 3 4" xfId="24744"/>
    <cellStyle name="Comma 3 2 5 4 2 3 5" xfId="37345"/>
    <cellStyle name="Comma 3 2 5 4 2 4" xfId="13413"/>
    <cellStyle name="Comma 3 2 5 4 2 4 2" xfId="26144"/>
    <cellStyle name="Comma 3 2 5 4 2 4 3" xfId="38745"/>
    <cellStyle name="Comma 3 2 5 4 2 5" xfId="17683"/>
    <cellStyle name="Comma 3 2 5 4 2 5 2" xfId="30345"/>
    <cellStyle name="Comma 3 2 5 4 2 5 3" xfId="42945"/>
    <cellStyle name="Comma 3 2 5 4 2 6" xfId="21944"/>
    <cellStyle name="Comma 3 2 5 4 2 7" xfId="34545"/>
    <cellStyle name="Comma 3 2 5 4 3" xfId="7355"/>
    <cellStyle name="Comma 3 2 5 4 3 2" xfId="10739"/>
    <cellStyle name="Comma 3 2 5 4 3 2 2" xfId="14953"/>
    <cellStyle name="Comma 3 2 5 4 3 2 2 2" xfId="27684"/>
    <cellStyle name="Comma 3 2 5 4 3 2 2 3" xfId="40285"/>
    <cellStyle name="Comma 3 2 5 4 3 2 3" xfId="19223"/>
    <cellStyle name="Comma 3 2 5 4 3 2 3 2" xfId="31885"/>
    <cellStyle name="Comma 3 2 5 4 3 2 3 3" xfId="44485"/>
    <cellStyle name="Comma 3 2 5 4 3 2 4" xfId="23484"/>
    <cellStyle name="Comma 3 2 5 4 3 2 5" xfId="36085"/>
    <cellStyle name="Comma 3 2 5 4 3 3" xfId="12153"/>
    <cellStyle name="Comma 3 2 5 4 3 3 2" xfId="16353"/>
    <cellStyle name="Comma 3 2 5 4 3 3 2 2" xfId="29084"/>
    <cellStyle name="Comma 3 2 5 4 3 3 2 3" xfId="41685"/>
    <cellStyle name="Comma 3 2 5 4 3 3 3" xfId="20623"/>
    <cellStyle name="Comma 3 2 5 4 3 3 3 2" xfId="33285"/>
    <cellStyle name="Comma 3 2 5 4 3 3 3 3" xfId="45885"/>
    <cellStyle name="Comma 3 2 5 4 3 3 4" xfId="24884"/>
    <cellStyle name="Comma 3 2 5 4 3 3 5" xfId="37485"/>
    <cellStyle name="Comma 3 2 5 4 3 4" xfId="13553"/>
    <cellStyle name="Comma 3 2 5 4 3 4 2" xfId="26284"/>
    <cellStyle name="Comma 3 2 5 4 3 4 3" xfId="38885"/>
    <cellStyle name="Comma 3 2 5 4 3 5" xfId="17823"/>
    <cellStyle name="Comma 3 2 5 4 3 5 2" xfId="30485"/>
    <cellStyle name="Comma 3 2 5 4 3 5 3" xfId="43085"/>
    <cellStyle name="Comma 3 2 5 4 3 6" xfId="22084"/>
    <cellStyle name="Comma 3 2 5 4 3 7" xfId="34685"/>
    <cellStyle name="Comma 3 2 5 4 4" xfId="9368"/>
    <cellStyle name="Comma 3 2 5 4 4 2" xfId="10886"/>
    <cellStyle name="Comma 3 2 5 4 4 2 2" xfId="15093"/>
    <cellStyle name="Comma 3 2 5 4 4 2 2 2" xfId="27824"/>
    <cellStyle name="Comma 3 2 5 4 4 2 2 3" xfId="40425"/>
    <cellStyle name="Comma 3 2 5 4 4 2 3" xfId="19363"/>
    <cellStyle name="Comma 3 2 5 4 4 2 3 2" xfId="32025"/>
    <cellStyle name="Comma 3 2 5 4 4 2 3 3" xfId="44625"/>
    <cellStyle name="Comma 3 2 5 4 4 2 4" xfId="23624"/>
    <cellStyle name="Comma 3 2 5 4 4 2 5" xfId="36225"/>
    <cellStyle name="Comma 3 2 5 4 4 3" xfId="12293"/>
    <cellStyle name="Comma 3 2 5 4 4 3 2" xfId="16493"/>
    <cellStyle name="Comma 3 2 5 4 4 3 2 2" xfId="29224"/>
    <cellStyle name="Comma 3 2 5 4 4 3 2 3" xfId="41825"/>
    <cellStyle name="Comma 3 2 5 4 4 3 3" xfId="20763"/>
    <cellStyle name="Comma 3 2 5 4 4 3 3 2" xfId="33425"/>
    <cellStyle name="Comma 3 2 5 4 4 3 3 3" xfId="46025"/>
    <cellStyle name="Comma 3 2 5 4 4 3 4" xfId="25024"/>
    <cellStyle name="Comma 3 2 5 4 4 3 5" xfId="37625"/>
    <cellStyle name="Comma 3 2 5 4 4 4" xfId="13693"/>
    <cellStyle name="Comma 3 2 5 4 4 4 2" xfId="26424"/>
    <cellStyle name="Comma 3 2 5 4 4 4 3" xfId="39025"/>
    <cellStyle name="Comma 3 2 5 4 4 5" xfId="17963"/>
    <cellStyle name="Comma 3 2 5 4 4 5 2" xfId="30625"/>
    <cellStyle name="Comma 3 2 5 4 4 5 3" xfId="43225"/>
    <cellStyle name="Comma 3 2 5 4 4 6" xfId="22224"/>
    <cellStyle name="Comma 3 2 5 4 4 7" xfId="34825"/>
    <cellStyle name="Comma 3 2 5 4 5" xfId="9564"/>
    <cellStyle name="Comma 3 2 5 4 5 2" xfId="11030"/>
    <cellStyle name="Comma 3 2 5 4 5 2 2" xfId="15233"/>
    <cellStyle name="Comma 3 2 5 4 5 2 2 2" xfId="27964"/>
    <cellStyle name="Comma 3 2 5 4 5 2 2 3" xfId="40565"/>
    <cellStyle name="Comma 3 2 5 4 5 2 3" xfId="19503"/>
    <cellStyle name="Comma 3 2 5 4 5 2 3 2" xfId="32165"/>
    <cellStyle name="Comma 3 2 5 4 5 2 3 3" xfId="44765"/>
    <cellStyle name="Comma 3 2 5 4 5 2 4" xfId="23764"/>
    <cellStyle name="Comma 3 2 5 4 5 2 5" xfId="36365"/>
    <cellStyle name="Comma 3 2 5 4 5 3" xfId="12433"/>
    <cellStyle name="Comma 3 2 5 4 5 3 2" xfId="16633"/>
    <cellStyle name="Comma 3 2 5 4 5 3 2 2" xfId="29364"/>
    <cellStyle name="Comma 3 2 5 4 5 3 2 3" xfId="41965"/>
    <cellStyle name="Comma 3 2 5 4 5 3 3" xfId="20903"/>
    <cellStyle name="Comma 3 2 5 4 5 3 3 2" xfId="33565"/>
    <cellStyle name="Comma 3 2 5 4 5 3 3 3" xfId="46165"/>
    <cellStyle name="Comma 3 2 5 4 5 3 4" xfId="25164"/>
    <cellStyle name="Comma 3 2 5 4 5 3 5" xfId="37765"/>
    <cellStyle name="Comma 3 2 5 4 5 4" xfId="13833"/>
    <cellStyle name="Comma 3 2 5 4 5 4 2" xfId="26564"/>
    <cellStyle name="Comma 3 2 5 4 5 4 3" xfId="39165"/>
    <cellStyle name="Comma 3 2 5 4 5 5" xfId="18103"/>
    <cellStyle name="Comma 3 2 5 4 5 5 2" xfId="30765"/>
    <cellStyle name="Comma 3 2 5 4 5 5 3" xfId="43365"/>
    <cellStyle name="Comma 3 2 5 4 5 6" xfId="22364"/>
    <cellStyle name="Comma 3 2 5 4 5 7" xfId="34965"/>
    <cellStyle name="Comma 3 2 5 4 6" xfId="9704"/>
    <cellStyle name="Comma 3 2 5 4 6 2" xfId="11170"/>
    <cellStyle name="Comma 3 2 5 4 6 2 2" xfId="15373"/>
    <cellStyle name="Comma 3 2 5 4 6 2 2 2" xfId="28104"/>
    <cellStyle name="Comma 3 2 5 4 6 2 2 3" xfId="40705"/>
    <cellStyle name="Comma 3 2 5 4 6 2 3" xfId="19643"/>
    <cellStyle name="Comma 3 2 5 4 6 2 3 2" xfId="32305"/>
    <cellStyle name="Comma 3 2 5 4 6 2 3 3" xfId="44905"/>
    <cellStyle name="Comma 3 2 5 4 6 2 4" xfId="23904"/>
    <cellStyle name="Comma 3 2 5 4 6 2 5" xfId="36505"/>
    <cellStyle name="Comma 3 2 5 4 6 3" xfId="12573"/>
    <cellStyle name="Comma 3 2 5 4 6 3 2" xfId="16773"/>
    <cellStyle name="Comma 3 2 5 4 6 3 2 2" xfId="29504"/>
    <cellStyle name="Comma 3 2 5 4 6 3 2 3" xfId="42105"/>
    <cellStyle name="Comma 3 2 5 4 6 3 3" xfId="21043"/>
    <cellStyle name="Comma 3 2 5 4 6 3 3 2" xfId="33705"/>
    <cellStyle name="Comma 3 2 5 4 6 3 3 3" xfId="46305"/>
    <cellStyle name="Comma 3 2 5 4 6 3 4" xfId="25304"/>
    <cellStyle name="Comma 3 2 5 4 6 3 5" xfId="37905"/>
    <cellStyle name="Comma 3 2 5 4 6 4" xfId="13973"/>
    <cellStyle name="Comma 3 2 5 4 6 4 2" xfId="26704"/>
    <cellStyle name="Comma 3 2 5 4 6 4 3" xfId="39305"/>
    <cellStyle name="Comma 3 2 5 4 6 5" xfId="18243"/>
    <cellStyle name="Comma 3 2 5 4 6 5 2" xfId="30905"/>
    <cellStyle name="Comma 3 2 5 4 6 5 3" xfId="43505"/>
    <cellStyle name="Comma 3 2 5 4 6 6" xfId="22504"/>
    <cellStyle name="Comma 3 2 5 4 6 7" xfId="35105"/>
    <cellStyle name="Comma 3 2 5 4 7" xfId="9844"/>
    <cellStyle name="Comma 3 2 5 4 7 2" xfId="11310"/>
    <cellStyle name="Comma 3 2 5 4 7 2 2" xfId="15513"/>
    <cellStyle name="Comma 3 2 5 4 7 2 2 2" xfId="28244"/>
    <cellStyle name="Comma 3 2 5 4 7 2 2 3" xfId="40845"/>
    <cellStyle name="Comma 3 2 5 4 7 2 3" xfId="19783"/>
    <cellStyle name="Comma 3 2 5 4 7 2 3 2" xfId="32445"/>
    <cellStyle name="Comma 3 2 5 4 7 2 3 3" xfId="45045"/>
    <cellStyle name="Comma 3 2 5 4 7 2 4" xfId="24044"/>
    <cellStyle name="Comma 3 2 5 4 7 2 5" xfId="36645"/>
    <cellStyle name="Comma 3 2 5 4 7 3" xfId="12713"/>
    <cellStyle name="Comma 3 2 5 4 7 3 2" xfId="16913"/>
    <cellStyle name="Comma 3 2 5 4 7 3 2 2" xfId="29644"/>
    <cellStyle name="Comma 3 2 5 4 7 3 2 3" xfId="42245"/>
    <cellStyle name="Comma 3 2 5 4 7 3 3" xfId="21183"/>
    <cellStyle name="Comma 3 2 5 4 7 3 3 2" xfId="33845"/>
    <cellStyle name="Comma 3 2 5 4 7 3 3 3" xfId="46445"/>
    <cellStyle name="Comma 3 2 5 4 7 3 4" xfId="25444"/>
    <cellStyle name="Comma 3 2 5 4 7 3 5" xfId="38045"/>
    <cellStyle name="Comma 3 2 5 4 7 4" xfId="14113"/>
    <cellStyle name="Comma 3 2 5 4 7 4 2" xfId="26844"/>
    <cellStyle name="Comma 3 2 5 4 7 4 3" xfId="39445"/>
    <cellStyle name="Comma 3 2 5 4 7 5" xfId="18383"/>
    <cellStyle name="Comma 3 2 5 4 7 5 2" xfId="31045"/>
    <cellStyle name="Comma 3 2 5 4 7 5 3" xfId="43645"/>
    <cellStyle name="Comma 3 2 5 4 7 6" xfId="22644"/>
    <cellStyle name="Comma 3 2 5 4 7 7" xfId="35245"/>
    <cellStyle name="Comma 3 2 5 4 8" xfId="9984"/>
    <cellStyle name="Comma 3 2 5 4 8 2" xfId="11450"/>
    <cellStyle name="Comma 3 2 5 4 8 2 2" xfId="15653"/>
    <cellStyle name="Comma 3 2 5 4 8 2 2 2" xfId="28384"/>
    <cellStyle name="Comma 3 2 5 4 8 2 2 3" xfId="40985"/>
    <cellStyle name="Comma 3 2 5 4 8 2 3" xfId="19923"/>
    <cellStyle name="Comma 3 2 5 4 8 2 3 2" xfId="32585"/>
    <cellStyle name="Comma 3 2 5 4 8 2 3 3" xfId="45185"/>
    <cellStyle name="Comma 3 2 5 4 8 2 4" xfId="24184"/>
    <cellStyle name="Comma 3 2 5 4 8 2 5" xfId="36785"/>
    <cellStyle name="Comma 3 2 5 4 8 3" xfId="12853"/>
    <cellStyle name="Comma 3 2 5 4 8 3 2" xfId="17053"/>
    <cellStyle name="Comma 3 2 5 4 8 3 2 2" xfId="29784"/>
    <cellStyle name="Comma 3 2 5 4 8 3 2 3" xfId="42385"/>
    <cellStyle name="Comma 3 2 5 4 8 3 3" xfId="21323"/>
    <cellStyle name="Comma 3 2 5 4 8 3 3 2" xfId="33985"/>
    <cellStyle name="Comma 3 2 5 4 8 3 3 3" xfId="46585"/>
    <cellStyle name="Comma 3 2 5 4 8 3 4" xfId="25584"/>
    <cellStyle name="Comma 3 2 5 4 8 3 5" xfId="38185"/>
    <cellStyle name="Comma 3 2 5 4 8 4" xfId="14253"/>
    <cellStyle name="Comma 3 2 5 4 8 4 2" xfId="26984"/>
    <cellStyle name="Comma 3 2 5 4 8 4 3" xfId="39585"/>
    <cellStyle name="Comma 3 2 5 4 8 5" xfId="18523"/>
    <cellStyle name="Comma 3 2 5 4 8 5 2" xfId="31185"/>
    <cellStyle name="Comma 3 2 5 4 8 5 3" xfId="43785"/>
    <cellStyle name="Comma 3 2 5 4 8 6" xfId="22784"/>
    <cellStyle name="Comma 3 2 5 4 8 7" xfId="35385"/>
    <cellStyle name="Comma 3 2 5 4 9" xfId="10178"/>
    <cellStyle name="Comma 3 2 5 4 9 2" xfId="11593"/>
    <cellStyle name="Comma 3 2 5 4 9 2 2" xfId="15793"/>
    <cellStyle name="Comma 3 2 5 4 9 2 2 2" xfId="28524"/>
    <cellStyle name="Comma 3 2 5 4 9 2 2 3" xfId="41125"/>
    <cellStyle name="Comma 3 2 5 4 9 2 3" xfId="20063"/>
    <cellStyle name="Comma 3 2 5 4 9 2 3 2" xfId="32725"/>
    <cellStyle name="Comma 3 2 5 4 9 2 3 3" xfId="45325"/>
    <cellStyle name="Comma 3 2 5 4 9 2 4" xfId="24324"/>
    <cellStyle name="Comma 3 2 5 4 9 2 5" xfId="36925"/>
    <cellStyle name="Comma 3 2 5 4 9 3" xfId="12993"/>
    <cellStyle name="Comma 3 2 5 4 9 3 2" xfId="17193"/>
    <cellStyle name="Comma 3 2 5 4 9 3 2 2" xfId="29924"/>
    <cellStyle name="Comma 3 2 5 4 9 3 2 3" xfId="42525"/>
    <cellStyle name="Comma 3 2 5 4 9 3 3" xfId="21463"/>
    <cellStyle name="Comma 3 2 5 4 9 3 3 2" xfId="34125"/>
    <cellStyle name="Comma 3 2 5 4 9 3 3 3" xfId="46725"/>
    <cellStyle name="Comma 3 2 5 4 9 3 4" xfId="25724"/>
    <cellStyle name="Comma 3 2 5 4 9 3 5" xfId="38325"/>
    <cellStyle name="Comma 3 2 5 4 9 4" xfId="14393"/>
    <cellStyle name="Comma 3 2 5 4 9 4 2" xfId="27124"/>
    <cellStyle name="Comma 3 2 5 4 9 4 3" xfId="39725"/>
    <cellStyle name="Comma 3 2 5 4 9 5" xfId="18663"/>
    <cellStyle name="Comma 3 2 5 4 9 5 2" xfId="31325"/>
    <cellStyle name="Comma 3 2 5 4 9 5 3" xfId="43925"/>
    <cellStyle name="Comma 3 2 5 4 9 6" xfId="22924"/>
    <cellStyle name="Comma 3 2 5 4 9 7" xfId="35525"/>
    <cellStyle name="Comma 3 2 5 5" xfId="7095"/>
    <cellStyle name="Comma 3 2 5 5 10" xfId="10338"/>
    <cellStyle name="Comma 3 2 5 5 10 2" xfId="11753"/>
    <cellStyle name="Comma 3 2 5 5 10 2 2" xfId="15953"/>
    <cellStyle name="Comma 3 2 5 5 10 2 2 2" xfId="28684"/>
    <cellStyle name="Comma 3 2 5 5 10 2 2 3" xfId="41285"/>
    <cellStyle name="Comma 3 2 5 5 10 2 3" xfId="20223"/>
    <cellStyle name="Comma 3 2 5 5 10 2 3 2" xfId="32885"/>
    <cellStyle name="Comma 3 2 5 5 10 2 3 3" xfId="45485"/>
    <cellStyle name="Comma 3 2 5 5 10 2 4" xfId="24484"/>
    <cellStyle name="Comma 3 2 5 5 10 2 5" xfId="37085"/>
    <cellStyle name="Comma 3 2 5 5 10 3" xfId="13153"/>
    <cellStyle name="Comma 3 2 5 5 10 3 2" xfId="17353"/>
    <cellStyle name="Comma 3 2 5 5 10 3 2 2" xfId="30084"/>
    <cellStyle name="Comma 3 2 5 5 10 3 2 3" xfId="42685"/>
    <cellStyle name="Comma 3 2 5 5 10 3 3" xfId="21623"/>
    <cellStyle name="Comma 3 2 5 5 10 3 3 2" xfId="34285"/>
    <cellStyle name="Comma 3 2 5 5 10 3 3 3" xfId="46885"/>
    <cellStyle name="Comma 3 2 5 5 10 3 4" xfId="25884"/>
    <cellStyle name="Comma 3 2 5 5 10 3 5" xfId="38485"/>
    <cellStyle name="Comma 3 2 5 5 10 4" xfId="14553"/>
    <cellStyle name="Comma 3 2 5 5 10 4 2" xfId="27284"/>
    <cellStyle name="Comma 3 2 5 5 10 4 3" xfId="39885"/>
    <cellStyle name="Comma 3 2 5 5 10 5" xfId="18823"/>
    <cellStyle name="Comma 3 2 5 5 10 5 2" xfId="31485"/>
    <cellStyle name="Comma 3 2 5 5 10 5 3" xfId="44085"/>
    <cellStyle name="Comma 3 2 5 5 10 6" xfId="23084"/>
    <cellStyle name="Comma 3 2 5 5 10 7" xfId="35685"/>
    <cellStyle name="Comma 3 2 5 5 11" xfId="10479"/>
    <cellStyle name="Comma 3 2 5 5 11 2" xfId="14693"/>
    <cellStyle name="Comma 3 2 5 5 11 2 2" xfId="27424"/>
    <cellStyle name="Comma 3 2 5 5 11 2 3" xfId="40025"/>
    <cellStyle name="Comma 3 2 5 5 11 3" xfId="18963"/>
    <cellStyle name="Comma 3 2 5 5 11 3 2" xfId="31625"/>
    <cellStyle name="Comma 3 2 5 5 11 3 3" xfId="44225"/>
    <cellStyle name="Comma 3 2 5 5 11 4" xfId="23224"/>
    <cellStyle name="Comma 3 2 5 5 11 5" xfId="35825"/>
    <cellStyle name="Comma 3 2 5 5 12" xfId="11893"/>
    <cellStyle name="Comma 3 2 5 5 12 2" xfId="16093"/>
    <cellStyle name="Comma 3 2 5 5 12 2 2" xfId="28824"/>
    <cellStyle name="Comma 3 2 5 5 12 2 3" xfId="41425"/>
    <cellStyle name="Comma 3 2 5 5 12 3" xfId="20363"/>
    <cellStyle name="Comma 3 2 5 5 12 3 2" xfId="33025"/>
    <cellStyle name="Comma 3 2 5 5 12 3 3" xfId="45625"/>
    <cellStyle name="Comma 3 2 5 5 12 4" xfId="24624"/>
    <cellStyle name="Comma 3 2 5 5 12 5" xfId="37225"/>
    <cellStyle name="Comma 3 2 5 5 13" xfId="13293"/>
    <cellStyle name="Comma 3 2 5 5 13 2" xfId="26024"/>
    <cellStyle name="Comma 3 2 5 5 13 3" xfId="38625"/>
    <cellStyle name="Comma 3 2 5 5 14" xfId="17563"/>
    <cellStyle name="Comma 3 2 5 5 14 2" xfId="30225"/>
    <cellStyle name="Comma 3 2 5 5 14 3" xfId="42825"/>
    <cellStyle name="Comma 3 2 5 5 15" xfId="21824"/>
    <cellStyle name="Comma 3 2 5 5 16" xfId="34425"/>
    <cellStyle name="Comma 3 2 5 5 2" xfId="7235"/>
    <cellStyle name="Comma 3 2 5 5 2 2" xfId="10619"/>
    <cellStyle name="Comma 3 2 5 5 2 2 2" xfId="14833"/>
    <cellStyle name="Comma 3 2 5 5 2 2 2 2" xfId="27564"/>
    <cellStyle name="Comma 3 2 5 5 2 2 2 3" xfId="40165"/>
    <cellStyle name="Comma 3 2 5 5 2 2 3" xfId="19103"/>
    <cellStyle name="Comma 3 2 5 5 2 2 3 2" xfId="31765"/>
    <cellStyle name="Comma 3 2 5 5 2 2 3 3" xfId="44365"/>
    <cellStyle name="Comma 3 2 5 5 2 2 4" xfId="23364"/>
    <cellStyle name="Comma 3 2 5 5 2 2 5" xfId="35965"/>
    <cellStyle name="Comma 3 2 5 5 2 3" xfId="12033"/>
    <cellStyle name="Comma 3 2 5 5 2 3 2" xfId="16233"/>
    <cellStyle name="Comma 3 2 5 5 2 3 2 2" xfId="28964"/>
    <cellStyle name="Comma 3 2 5 5 2 3 2 3" xfId="41565"/>
    <cellStyle name="Comma 3 2 5 5 2 3 3" xfId="20503"/>
    <cellStyle name="Comma 3 2 5 5 2 3 3 2" xfId="33165"/>
    <cellStyle name="Comma 3 2 5 5 2 3 3 3" xfId="45765"/>
    <cellStyle name="Comma 3 2 5 5 2 3 4" xfId="24764"/>
    <cellStyle name="Comma 3 2 5 5 2 3 5" xfId="37365"/>
    <cellStyle name="Comma 3 2 5 5 2 4" xfId="13433"/>
    <cellStyle name="Comma 3 2 5 5 2 4 2" xfId="26164"/>
    <cellStyle name="Comma 3 2 5 5 2 4 3" xfId="38765"/>
    <cellStyle name="Comma 3 2 5 5 2 5" xfId="17703"/>
    <cellStyle name="Comma 3 2 5 5 2 5 2" xfId="30365"/>
    <cellStyle name="Comma 3 2 5 5 2 5 3" xfId="42965"/>
    <cellStyle name="Comma 3 2 5 5 2 6" xfId="21964"/>
    <cellStyle name="Comma 3 2 5 5 2 7" xfId="34565"/>
    <cellStyle name="Comma 3 2 5 5 3" xfId="7375"/>
    <cellStyle name="Comma 3 2 5 5 3 2" xfId="10759"/>
    <cellStyle name="Comma 3 2 5 5 3 2 2" xfId="14973"/>
    <cellStyle name="Comma 3 2 5 5 3 2 2 2" xfId="27704"/>
    <cellStyle name="Comma 3 2 5 5 3 2 2 3" xfId="40305"/>
    <cellStyle name="Comma 3 2 5 5 3 2 3" xfId="19243"/>
    <cellStyle name="Comma 3 2 5 5 3 2 3 2" xfId="31905"/>
    <cellStyle name="Comma 3 2 5 5 3 2 3 3" xfId="44505"/>
    <cellStyle name="Comma 3 2 5 5 3 2 4" xfId="23504"/>
    <cellStyle name="Comma 3 2 5 5 3 2 5" xfId="36105"/>
    <cellStyle name="Comma 3 2 5 5 3 3" xfId="12173"/>
    <cellStyle name="Comma 3 2 5 5 3 3 2" xfId="16373"/>
    <cellStyle name="Comma 3 2 5 5 3 3 2 2" xfId="29104"/>
    <cellStyle name="Comma 3 2 5 5 3 3 2 3" xfId="41705"/>
    <cellStyle name="Comma 3 2 5 5 3 3 3" xfId="20643"/>
    <cellStyle name="Comma 3 2 5 5 3 3 3 2" xfId="33305"/>
    <cellStyle name="Comma 3 2 5 5 3 3 3 3" xfId="45905"/>
    <cellStyle name="Comma 3 2 5 5 3 3 4" xfId="24904"/>
    <cellStyle name="Comma 3 2 5 5 3 3 5" xfId="37505"/>
    <cellStyle name="Comma 3 2 5 5 3 4" xfId="13573"/>
    <cellStyle name="Comma 3 2 5 5 3 4 2" xfId="26304"/>
    <cellStyle name="Comma 3 2 5 5 3 4 3" xfId="38905"/>
    <cellStyle name="Comma 3 2 5 5 3 5" xfId="17843"/>
    <cellStyle name="Comma 3 2 5 5 3 5 2" xfId="30505"/>
    <cellStyle name="Comma 3 2 5 5 3 5 3" xfId="43105"/>
    <cellStyle name="Comma 3 2 5 5 3 6" xfId="22104"/>
    <cellStyle name="Comma 3 2 5 5 3 7" xfId="34705"/>
    <cellStyle name="Comma 3 2 5 5 4" xfId="9388"/>
    <cellStyle name="Comma 3 2 5 5 4 2" xfId="10906"/>
    <cellStyle name="Comma 3 2 5 5 4 2 2" xfId="15113"/>
    <cellStyle name="Comma 3 2 5 5 4 2 2 2" xfId="27844"/>
    <cellStyle name="Comma 3 2 5 5 4 2 2 3" xfId="40445"/>
    <cellStyle name="Comma 3 2 5 5 4 2 3" xfId="19383"/>
    <cellStyle name="Comma 3 2 5 5 4 2 3 2" xfId="32045"/>
    <cellStyle name="Comma 3 2 5 5 4 2 3 3" xfId="44645"/>
    <cellStyle name="Comma 3 2 5 5 4 2 4" xfId="23644"/>
    <cellStyle name="Comma 3 2 5 5 4 2 5" xfId="36245"/>
    <cellStyle name="Comma 3 2 5 5 4 3" xfId="12313"/>
    <cellStyle name="Comma 3 2 5 5 4 3 2" xfId="16513"/>
    <cellStyle name="Comma 3 2 5 5 4 3 2 2" xfId="29244"/>
    <cellStyle name="Comma 3 2 5 5 4 3 2 3" xfId="41845"/>
    <cellStyle name="Comma 3 2 5 5 4 3 3" xfId="20783"/>
    <cellStyle name="Comma 3 2 5 5 4 3 3 2" xfId="33445"/>
    <cellStyle name="Comma 3 2 5 5 4 3 3 3" xfId="46045"/>
    <cellStyle name="Comma 3 2 5 5 4 3 4" xfId="25044"/>
    <cellStyle name="Comma 3 2 5 5 4 3 5" xfId="37645"/>
    <cellStyle name="Comma 3 2 5 5 4 4" xfId="13713"/>
    <cellStyle name="Comma 3 2 5 5 4 4 2" xfId="26444"/>
    <cellStyle name="Comma 3 2 5 5 4 4 3" xfId="39045"/>
    <cellStyle name="Comma 3 2 5 5 4 5" xfId="17983"/>
    <cellStyle name="Comma 3 2 5 5 4 5 2" xfId="30645"/>
    <cellStyle name="Comma 3 2 5 5 4 5 3" xfId="43245"/>
    <cellStyle name="Comma 3 2 5 5 4 6" xfId="22244"/>
    <cellStyle name="Comma 3 2 5 5 4 7" xfId="34845"/>
    <cellStyle name="Comma 3 2 5 5 5" xfId="9584"/>
    <cellStyle name="Comma 3 2 5 5 5 2" xfId="11050"/>
    <cellStyle name="Comma 3 2 5 5 5 2 2" xfId="15253"/>
    <cellStyle name="Comma 3 2 5 5 5 2 2 2" xfId="27984"/>
    <cellStyle name="Comma 3 2 5 5 5 2 2 3" xfId="40585"/>
    <cellStyle name="Comma 3 2 5 5 5 2 3" xfId="19523"/>
    <cellStyle name="Comma 3 2 5 5 5 2 3 2" xfId="32185"/>
    <cellStyle name="Comma 3 2 5 5 5 2 3 3" xfId="44785"/>
    <cellStyle name="Comma 3 2 5 5 5 2 4" xfId="23784"/>
    <cellStyle name="Comma 3 2 5 5 5 2 5" xfId="36385"/>
    <cellStyle name="Comma 3 2 5 5 5 3" xfId="12453"/>
    <cellStyle name="Comma 3 2 5 5 5 3 2" xfId="16653"/>
    <cellStyle name="Comma 3 2 5 5 5 3 2 2" xfId="29384"/>
    <cellStyle name="Comma 3 2 5 5 5 3 2 3" xfId="41985"/>
    <cellStyle name="Comma 3 2 5 5 5 3 3" xfId="20923"/>
    <cellStyle name="Comma 3 2 5 5 5 3 3 2" xfId="33585"/>
    <cellStyle name="Comma 3 2 5 5 5 3 3 3" xfId="46185"/>
    <cellStyle name="Comma 3 2 5 5 5 3 4" xfId="25184"/>
    <cellStyle name="Comma 3 2 5 5 5 3 5" xfId="37785"/>
    <cellStyle name="Comma 3 2 5 5 5 4" xfId="13853"/>
    <cellStyle name="Comma 3 2 5 5 5 4 2" xfId="26584"/>
    <cellStyle name="Comma 3 2 5 5 5 4 3" xfId="39185"/>
    <cellStyle name="Comma 3 2 5 5 5 5" xfId="18123"/>
    <cellStyle name="Comma 3 2 5 5 5 5 2" xfId="30785"/>
    <cellStyle name="Comma 3 2 5 5 5 5 3" xfId="43385"/>
    <cellStyle name="Comma 3 2 5 5 5 6" xfId="22384"/>
    <cellStyle name="Comma 3 2 5 5 5 7" xfId="34985"/>
    <cellStyle name="Comma 3 2 5 5 6" xfId="9724"/>
    <cellStyle name="Comma 3 2 5 5 6 2" xfId="11190"/>
    <cellStyle name="Comma 3 2 5 5 6 2 2" xfId="15393"/>
    <cellStyle name="Comma 3 2 5 5 6 2 2 2" xfId="28124"/>
    <cellStyle name="Comma 3 2 5 5 6 2 2 3" xfId="40725"/>
    <cellStyle name="Comma 3 2 5 5 6 2 3" xfId="19663"/>
    <cellStyle name="Comma 3 2 5 5 6 2 3 2" xfId="32325"/>
    <cellStyle name="Comma 3 2 5 5 6 2 3 3" xfId="44925"/>
    <cellStyle name="Comma 3 2 5 5 6 2 4" xfId="23924"/>
    <cellStyle name="Comma 3 2 5 5 6 2 5" xfId="36525"/>
    <cellStyle name="Comma 3 2 5 5 6 3" xfId="12593"/>
    <cellStyle name="Comma 3 2 5 5 6 3 2" xfId="16793"/>
    <cellStyle name="Comma 3 2 5 5 6 3 2 2" xfId="29524"/>
    <cellStyle name="Comma 3 2 5 5 6 3 2 3" xfId="42125"/>
    <cellStyle name="Comma 3 2 5 5 6 3 3" xfId="21063"/>
    <cellStyle name="Comma 3 2 5 5 6 3 3 2" xfId="33725"/>
    <cellStyle name="Comma 3 2 5 5 6 3 3 3" xfId="46325"/>
    <cellStyle name="Comma 3 2 5 5 6 3 4" xfId="25324"/>
    <cellStyle name="Comma 3 2 5 5 6 3 5" xfId="37925"/>
    <cellStyle name="Comma 3 2 5 5 6 4" xfId="13993"/>
    <cellStyle name="Comma 3 2 5 5 6 4 2" xfId="26724"/>
    <cellStyle name="Comma 3 2 5 5 6 4 3" xfId="39325"/>
    <cellStyle name="Comma 3 2 5 5 6 5" xfId="18263"/>
    <cellStyle name="Comma 3 2 5 5 6 5 2" xfId="30925"/>
    <cellStyle name="Comma 3 2 5 5 6 5 3" xfId="43525"/>
    <cellStyle name="Comma 3 2 5 5 6 6" xfId="22524"/>
    <cellStyle name="Comma 3 2 5 5 6 7" xfId="35125"/>
    <cellStyle name="Comma 3 2 5 5 7" xfId="9864"/>
    <cellStyle name="Comma 3 2 5 5 7 2" xfId="11330"/>
    <cellStyle name="Comma 3 2 5 5 7 2 2" xfId="15533"/>
    <cellStyle name="Comma 3 2 5 5 7 2 2 2" xfId="28264"/>
    <cellStyle name="Comma 3 2 5 5 7 2 2 3" xfId="40865"/>
    <cellStyle name="Comma 3 2 5 5 7 2 3" xfId="19803"/>
    <cellStyle name="Comma 3 2 5 5 7 2 3 2" xfId="32465"/>
    <cellStyle name="Comma 3 2 5 5 7 2 3 3" xfId="45065"/>
    <cellStyle name="Comma 3 2 5 5 7 2 4" xfId="24064"/>
    <cellStyle name="Comma 3 2 5 5 7 2 5" xfId="36665"/>
    <cellStyle name="Comma 3 2 5 5 7 3" xfId="12733"/>
    <cellStyle name="Comma 3 2 5 5 7 3 2" xfId="16933"/>
    <cellStyle name="Comma 3 2 5 5 7 3 2 2" xfId="29664"/>
    <cellStyle name="Comma 3 2 5 5 7 3 2 3" xfId="42265"/>
    <cellStyle name="Comma 3 2 5 5 7 3 3" xfId="21203"/>
    <cellStyle name="Comma 3 2 5 5 7 3 3 2" xfId="33865"/>
    <cellStyle name="Comma 3 2 5 5 7 3 3 3" xfId="46465"/>
    <cellStyle name="Comma 3 2 5 5 7 3 4" xfId="25464"/>
    <cellStyle name="Comma 3 2 5 5 7 3 5" xfId="38065"/>
    <cellStyle name="Comma 3 2 5 5 7 4" xfId="14133"/>
    <cellStyle name="Comma 3 2 5 5 7 4 2" xfId="26864"/>
    <cellStyle name="Comma 3 2 5 5 7 4 3" xfId="39465"/>
    <cellStyle name="Comma 3 2 5 5 7 5" xfId="18403"/>
    <cellStyle name="Comma 3 2 5 5 7 5 2" xfId="31065"/>
    <cellStyle name="Comma 3 2 5 5 7 5 3" xfId="43665"/>
    <cellStyle name="Comma 3 2 5 5 7 6" xfId="22664"/>
    <cellStyle name="Comma 3 2 5 5 7 7" xfId="35265"/>
    <cellStyle name="Comma 3 2 5 5 8" xfId="10004"/>
    <cellStyle name="Comma 3 2 5 5 8 2" xfId="11470"/>
    <cellStyle name="Comma 3 2 5 5 8 2 2" xfId="15673"/>
    <cellStyle name="Comma 3 2 5 5 8 2 2 2" xfId="28404"/>
    <cellStyle name="Comma 3 2 5 5 8 2 2 3" xfId="41005"/>
    <cellStyle name="Comma 3 2 5 5 8 2 3" xfId="19943"/>
    <cellStyle name="Comma 3 2 5 5 8 2 3 2" xfId="32605"/>
    <cellStyle name="Comma 3 2 5 5 8 2 3 3" xfId="45205"/>
    <cellStyle name="Comma 3 2 5 5 8 2 4" xfId="24204"/>
    <cellStyle name="Comma 3 2 5 5 8 2 5" xfId="36805"/>
    <cellStyle name="Comma 3 2 5 5 8 3" xfId="12873"/>
    <cellStyle name="Comma 3 2 5 5 8 3 2" xfId="17073"/>
    <cellStyle name="Comma 3 2 5 5 8 3 2 2" xfId="29804"/>
    <cellStyle name="Comma 3 2 5 5 8 3 2 3" xfId="42405"/>
    <cellStyle name="Comma 3 2 5 5 8 3 3" xfId="21343"/>
    <cellStyle name="Comma 3 2 5 5 8 3 3 2" xfId="34005"/>
    <cellStyle name="Comma 3 2 5 5 8 3 3 3" xfId="46605"/>
    <cellStyle name="Comma 3 2 5 5 8 3 4" xfId="25604"/>
    <cellStyle name="Comma 3 2 5 5 8 3 5" xfId="38205"/>
    <cellStyle name="Comma 3 2 5 5 8 4" xfId="14273"/>
    <cellStyle name="Comma 3 2 5 5 8 4 2" xfId="27004"/>
    <cellStyle name="Comma 3 2 5 5 8 4 3" xfId="39605"/>
    <cellStyle name="Comma 3 2 5 5 8 5" xfId="18543"/>
    <cellStyle name="Comma 3 2 5 5 8 5 2" xfId="31205"/>
    <cellStyle name="Comma 3 2 5 5 8 5 3" xfId="43805"/>
    <cellStyle name="Comma 3 2 5 5 8 6" xfId="22804"/>
    <cellStyle name="Comma 3 2 5 5 8 7" xfId="35405"/>
    <cellStyle name="Comma 3 2 5 5 9" xfId="10198"/>
    <cellStyle name="Comma 3 2 5 5 9 2" xfId="11613"/>
    <cellStyle name="Comma 3 2 5 5 9 2 2" xfId="15813"/>
    <cellStyle name="Comma 3 2 5 5 9 2 2 2" xfId="28544"/>
    <cellStyle name="Comma 3 2 5 5 9 2 2 3" xfId="41145"/>
    <cellStyle name="Comma 3 2 5 5 9 2 3" xfId="20083"/>
    <cellStyle name="Comma 3 2 5 5 9 2 3 2" xfId="32745"/>
    <cellStyle name="Comma 3 2 5 5 9 2 3 3" xfId="45345"/>
    <cellStyle name="Comma 3 2 5 5 9 2 4" xfId="24344"/>
    <cellStyle name="Comma 3 2 5 5 9 2 5" xfId="36945"/>
    <cellStyle name="Comma 3 2 5 5 9 3" xfId="13013"/>
    <cellStyle name="Comma 3 2 5 5 9 3 2" xfId="17213"/>
    <cellStyle name="Comma 3 2 5 5 9 3 2 2" xfId="29944"/>
    <cellStyle name="Comma 3 2 5 5 9 3 2 3" xfId="42545"/>
    <cellStyle name="Comma 3 2 5 5 9 3 3" xfId="21483"/>
    <cellStyle name="Comma 3 2 5 5 9 3 3 2" xfId="34145"/>
    <cellStyle name="Comma 3 2 5 5 9 3 3 3" xfId="46745"/>
    <cellStyle name="Comma 3 2 5 5 9 3 4" xfId="25744"/>
    <cellStyle name="Comma 3 2 5 5 9 3 5" xfId="38345"/>
    <cellStyle name="Comma 3 2 5 5 9 4" xfId="14413"/>
    <cellStyle name="Comma 3 2 5 5 9 4 2" xfId="27144"/>
    <cellStyle name="Comma 3 2 5 5 9 4 3" xfId="39745"/>
    <cellStyle name="Comma 3 2 5 5 9 5" xfId="18683"/>
    <cellStyle name="Comma 3 2 5 5 9 5 2" xfId="31345"/>
    <cellStyle name="Comma 3 2 5 5 9 5 3" xfId="43945"/>
    <cellStyle name="Comma 3 2 5 5 9 6" xfId="22944"/>
    <cellStyle name="Comma 3 2 5 5 9 7" xfId="35545"/>
    <cellStyle name="Comma 3 2 5 6" xfId="7115"/>
    <cellStyle name="Comma 3 2 5 6 10" xfId="10358"/>
    <cellStyle name="Comma 3 2 5 6 10 2" xfId="11773"/>
    <cellStyle name="Comma 3 2 5 6 10 2 2" xfId="15973"/>
    <cellStyle name="Comma 3 2 5 6 10 2 2 2" xfId="28704"/>
    <cellStyle name="Comma 3 2 5 6 10 2 2 3" xfId="41305"/>
    <cellStyle name="Comma 3 2 5 6 10 2 3" xfId="20243"/>
    <cellStyle name="Comma 3 2 5 6 10 2 3 2" xfId="32905"/>
    <cellStyle name="Comma 3 2 5 6 10 2 3 3" xfId="45505"/>
    <cellStyle name="Comma 3 2 5 6 10 2 4" xfId="24504"/>
    <cellStyle name="Comma 3 2 5 6 10 2 5" xfId="37105"/>
    <cellStyle name="Comma 3 2 5 6 10 3" xfId="13173"/>
    <cellStyle name="Comma 3 2 5 6 10 3 2" xfId="17373"/>
    <cellStyle name="Comma 3 2 5 6 10 3 2 2" xfId="30104"/>
    <cellStyle name="Comma 3 2 5 6 10 3 2 3" xfId="42705"/>
    <cellStyle name="Comma 3 2 5 6 10 3 3" xfId="21643"/>
    <cellStyle name="Comma 3 2 5 6 10 3 3 2" xfId="34305"/>
    <cellStyle name="Comma 3 2 5 6 10 3 3 3" xfId="46905"/>
    <cellStyle name="Comma 3 2 5 6 10 3 4" xfId="25904"/>
    <cellStyle name="Comma 3 2 5 6 10 3 5" xfId="38505"/>
    <cellStyle name="Comma 3 2 5 6 10 4" xfId="14573"/>
    <cellStyle name="Comma 3 2 5 6 10 4 2" xfId="27304"/>
    <cellStyle name="Comma 3 2 5 6 10 4 3" xfId="39905"/>
    <cellStyle name="Comma 3 2 5 6 10 5" xfId="18843"/>
    <cellStyle name="Comma 3 2 5 6 10 5 2" xfId="31505"/>
    <cellStyle name="Comma 3 2 5 6 10 5 3" xfId="44105"/>
    <cellStyle name="Comma 3 2 5 6 10 6" xfId="23104"/>
    <cellStyle name="Comma 3 2 5 6 10 7" xfId="35705"/>
    <cellStyle name="Comma 3 2 5 6 11" xfId="10499"/>
    <cellStyle name="Comma 3 2 5 6 11 2" xfId="14713"/>
    <cellStyle name="Comma 3 2 5 6 11 2 2" xfId="27444"/>
    <cellStyle name="Comma 3 2 5 6 11 2 3" xfId="40045"/>
    <cellStyle name="Comma 3 2 5 6 11 3" xfId="18983"/>
    <cellStyle name="Comma 3 2 5 6 11 3 2" xfId="31645"/>
    <cellStyle name="Comma 3 2 5 6 11 3 3" xfId="44245"/>
    <cellStyle name="Comma 3 2 5 6 11 4" xfId="23244"/>
    <cellStyle name="Comma 3 2 5 6 11 5" xfId="35845"/>
    <cellStyle name="Comma 3 2 5 6 12" xfId="11913"/>
    <cellStyle name="Comma 3 2 5 6 12 2" xfId="16113"/>
    <cellStyle name="Comma 3 2 5 6 12 2 2" xfId="28844"/>
    <cellStyle name="Comma 3 2 5 6 12 2 3" xfId="41445"/>
    <cellStyle name="Comma 3 2 5 6 12 3" xfId="20383"/>
    <cellStyle name="Comma 3 2 5 6 12 3 2" xfId="33045"/>
    <cellStyle name="Comma 3 2 5 6 12 3 3" xfId="45645"/>
    <cellStyle name="Comma 3 2 5 6 12 4" xfId="24644"/>
    <cellStyle name="Comma 3 2 5 6 12 5" xfId="37245"/>
    <cellStyle name="Comma 3 2 5 6 13" xfId="13313"/>
    <cellStyle name="Comma 3 2 5 6 13 2" xfId="26044"/>
    <cellStyle name="Comma 3 2 5 6 13 3" xfId="38645"/>
    <cellStyle name="Comma 3 2 5 6 14" xfId="17583"/>
    <cellStyle name="Comma 3 2 5 6 14 2" xfId="30245"/>
    <cellStyle name="Comma 3 2 5 6 14 3" xfId="42845"/>
    <cellStyle name="Comma 3 2 5 6 15" xfId="21844"/>
    <cellStyle name="Comma 3 2 5 6 16" xfId="34445"/>
    <cellStyle name="Comma 3 2 5 6 2" xfId="7255"/>
    <cellStyle name="Comma 3 2 5 6 2 2" xfId="10639"/>
    <cellStyle name="Comma 3 2 5 6 2 2 2" xfId="14853"/>
    <cellStyle name="Comma 3 2 5 6 2 2 2 2" xfId="27584"/>
    <cellStyle name="Comma 3 2 5 6 2 2 2 3" xfId="40185"/>
    <cellStyle name="Comma 3 2 5 6 2 2 3" xfId="19123"/>
    <cellStyle name="Comma 3 2 5 6 2 2 3 2" xfId="31785"/>
    <cellStyle name="Comma 3 2 5 6 2 2 3 3" xfId="44385"/>
    <cellStyle name="Comma 3 2 5 6 2 2 4" xfId="23384"/>
    <cellStyle name="Comma 3 2 5 6 2 2 5" xfId="35985"/>
    <cellStyle name="Comma 3 2 5 6 2 3" xfId="12053"/>
    <cellStyle name="Comma 3 2 5 6 2 3 2" xfId="16253"/>
    <cellStyle name="Comma 3 2 5 6 2 3 2 2" xfId="28984"/>
    <cellStyle name="Comma 3 2 5 6 2 3 2 3" xfId="41585"/>
    <cellStyle name="Comma 3 2 5 6 2 3 3" xfId="20523"/>
    <cellStyle name="Comma 3 2 5 6 2 3 3 2" xfId="33185"/>
    <cellStyle name="Comma 3 2 5 6 2 3 3 3" xfId="45785"/>
    <cellStyle name="Comma 3 2 5 6 2 3 4" xfId="24784"/>
    <cellStyle name="Comma 3 2 5 6 2 3 5" xfId="37385"/>
    <cellStyle name="Comma 3 2 5 6 2 4" xfId="13453"/>
    <cellStyle name="Comma 3 2 5 6 2 4 2" xfId="26184"/>
    <cellStyle name="Comma 3 2 5 6 2 4 3" xfId="38785"/>
    <cellStyle name="Comma 3 2 5 6 2 5" xfId="17723"/>
    <cellStyle name="Comma 3 2 5 6 2 5 2" xfId="30385"/>
    <cellStyle name="Comma 3 2 5 6 2 5 3" xfId="42985"/>
    <cellStyle name="Comma 3 2 5 6 2 6" xfId="21984"/>
    <cellStyle name="Comma 3 2 5 6 2 7" xfId="34585"/>
    <cellStyle name="Comma 3 2 5 6 3" xfId="7395"/>
    <cellStyle name="Comma 3 2 5 6 3 2" xfId="10779"/>
    <cellStyle name="Comma 3 2 5 6 3 2 2" xfId="14993"/>
    <cellStyle name="Comma 3 2 5 6 3 2 2 2" xfId="27724"/>
    <cellStyle name="Comma 3 2 5 6 3 2 2 3" xfId="40325"/>
    <cellStyle name="Comma 3 2 5 6 3 2 3" xfId="19263"/>
    <cellStyle name="Comma 3 2 5 6 3 2 3 2" xfId="31925"/>
    <cellStyle name="Comma 3 2 5 6 3 2 3 3" xfId="44525"/>
    <cellStyle name="Comma 3 2 5 6 3 2 4" xfId="23524"/>
    <cellStyle name="Comma 3 2 5 6 3 2 5" xfId="36125"/>
    <cellStyle name="Comma 3 2 5 6 3 3" xfId="12193"/>
    <cellStyle name="Comma 3 2 5 6 3 3 2" xfId="16393"/>
    <cellStyle name="Comma 3 2 5 6 3 3 2 2" xfId="29124"/>
    <cellStyle name="Comma 3 2 5 6 3 3 2 3" xfId="41725"/>
    <cellStyle name="Comma 3 2 5 6 3 3 3" xfId="20663"/>
    <cellStyle name="Comma 3 2 5 6 3 3 3 2" xfId="33325"/>
    <cellStyle name="Comma 3 2 5 6 3 3 3 3" xfId="45925"/>
    <cellStyle name="Comma 3 2 5 6 3 3 4" xfId="24924"/>
    <cellStyle name="Comma 3 2 5 6 3 3 5" xfId="37525"/>
    <cellStyle name="Comma 3 2 5 6 3 4" xfId="13593"/>
    <cellStyle name="Comma 3 2 5 6 3 4 2" xfId="26324"/>
    <cellStyle name="Comma 3 2 5 6 3 4 3" xfId="38925"/>
    <cellStyle name="Comma 3 2 5 6 3 5" xfId="17863"/>
    <cellStyle name="Comma 3 2 5 6 3 5 2" xfId="30525"/>
    <cellStyle name="Comma 3 2 5 6 3 5 3" xfId="43125"/>
    <cellStyle name="Comma 3 2 5 6 3 6" xfId="22124"/>
    <cellStyle name="Comma 3 2 5 6 3 7" xfId="34725"/>
    <cellStyle name="Comma 3 2 5 6 4" xfId="9408"/>
    <cellStyle name="Comma 3 2 5 6 4 2" xfId="10926"/>
    <cellStyle name="Comma 3 2 5 6 4 2 2" xfId="15133"/>
    <cellStyle name="Comma 3 2 5 6 4 2 2 2" xfId="27864"/>
    <cellStyle name="Comma 3 2 5 6 4 2 2 3" xfId="40465"/>
    <cellStyle name="Comma 3 2 5 6 4 2 3" xfId="19403"/>
    <cellStyle name="Comma 3 2 5 6 4 2 3 2" xfId="32065"/>
    <cellStyle name="Comma 3 2 5 6 4 2 3 3" xfId="44665"/>
    <cellStyle name="Comma 3 2 5 6 4 2 4" xfId="23664"/>
    <cellStyle name="Comma 3 2 5 6 4 2 5" xfId="36265"/>
    <cellStyle name="Comma 3 2 5 6 4 3" xfId="12333"/>
    <cellStyle name="Comma 3 2 5 6 4 3 2" xfId="16533"/>
    <cellStyle name="Comma 3 2 5 6 4 3 2 2" xfId="29264"/>
    <cellStyle name="Comma 3 2 5 6 4 3 2 3" xfId="41865"/>
    <cellStyle name="Comma 3 2 5 6 4 3 3" xfId="20803"/>
    <cellStyle name="Comma 3 2 5 6 4 3 3 2" xfId="33465"/>
    <cellStyle name="Comma 3 2 5 6 4 3 3 3" xfId="46065"/>
    <cellStyle name="Comma 3 2 5 6 4 3 4" xfId="25064"/>
    <cellStyle name="Comma 3 2 5 6 4 3 5" xfId="37665"/>
    <cellStyle name="Comma 3 2 5 6 4 4" xfId="13733"/>
    <cellStyle name="Comma 3 2 5 6 4 4 2" xfId="26464"/>
    <cellStyle name="Comma 3 2 5 6 4 4 3" xfId="39065"/>
    <cellStyle name="Comma 3 2 5 6 4 5" xfId="18003"/>
    <cellStyle name="Comma 3 2 5 6 4 5 2" xfId="30665"/>
    <cellStyle name="Comma 3 2 5 6 4 5 3" xfId="43265"/>
    <cellStyle name="Comma 3 2 5 6 4 6" xfId="22264"/>
    <cellStyle name="Comma 3 2 5 6 4 7" xfId="34865"/>
    <cellStyle name="Comma 3 2 5 6 5" xfId="9604"/>
    <cellStyle name="Comma 3 2 5 6 5 2" xfId="11070"/>
    <cellStyle name="Comma 3 2 5 6 5 2 2" xfId="15273"/>
    <cellStyle name="Comma 3 2 5 6 5 2 2 2" xfId="28004"/>
    <cellStyle name="Comma 3 2 5 6 5 2 2 3" xfId="40605"/>
    <cellStyle name="Comma 3 2 5 6 5 2 3" xfId="19543"/>
    <cellStyle name="Comma 3 2 5 6 5 2 3 2" xfId="32205"/>
    <cellStyle name="Comma 3 2 5 6 5 2 3 3" xfId="44805"/>
    <cellStyle name="Comma 3 2 5 6 5 2 4" xfId="23804"/>
    <cellStyle name="Comma 3 2 5 6 5 2 5" xfId="36405"/>
    <cellStyle name="Comma 3 2 5 6 5 3" xfId="12473"/>
    <cellStyle name="Comma 3 2 5 6 5 3 2" xfId="16673"/>
    <cellStyle name="Comma 3 2 5 6 5 3 2 2" xfId="29404"/>
    <cellStyle name="Comma 3 2 5 6 5 3 2 3" xfId="42005"/>
    <cellStyle name="Comma 3 2 5 6 5 3 3" xfId="20943"/>
    <cellStyle name="Comma 3 2 5 6 5 3 3 2" xfId="33605"/>
    <cellStyle name="Comma 3 2 5 6 5 3 3 3" xfId="46205"/>
    <cellStyle name="Comma 3 2 5 6 5 3 4" xfId="25204"/>
    <cellStyle name="Comma 3 2 5 6 5 3 5" xfId="37805"/>
    <cellStyle name="Comma 3 2 5 6 5 4" xfId="13873"/>
    <cellStyle name="Comma 3 2 5 6 5 4 2" xfId="26604"/>
    <cellStyle name="Comma 3 2 5 6 5 4 3" xfId="39205"/>
    <cellStyle name="Comma 3 2 5 6 5 5" xfId="18143"/>
    <cellStyle name="Comma 3 2 5 6 5 5 2" xfId="30805"/>
    <cellStyle name="Comma 3 2 5 6 5 5 3" xfId="43405"/>
    <cellStyle name="Comma 3 2 5 6 5 6" xfId="22404"/>
    <cellStyle name="Comma 3 2 5 6 5 7" xfId="35005"/>
    <cellStyle name="Comma 3 2 5 6 6" xfId="9744"/>
    <cellStyle name="Comma 3 2 5 6 6 2" xfId="11210"/>
    <cellStyle name="Comma 3 2 5 6 6 2 2" xfId="15413"/>
    <cellStyle name="Comma 3 2 5 6 6 2 2 2" xfId="28144"/>
    <cellStyle name="Comma 3 2 5 6 6 2 2 3" xfId="40745"/>
    <cellStyle name="Comma 3 2 5 6 6 2 3" xfId="19683"/>
    <cellStyle name="Comma 3 2 5 6 6 2 3 2" xfId="32345"/>
    <cellStyle name="Comma 3 2 5 6 6 2 3 3" xfId="44945"/>
    <cellStyle name="Comma 3 2 5 6 6 2 4" xfId="23944"/>
    <cellStyle name="Comma 3 2 5 6 6 2 5" xfId="36545"/>
    <cellStyle name="Comma 3 2 5 6 6 3" xfId="12613"/>
    <cellStyle name="Comma 3 2 5 6 6 3 2" xfId="16813"/>
    <cellStyle name="Comma 3 2 5 6 6 3 2 2" xfId="29544"/>
    <cellStyle name="Comma 3 2 5 6 6 3 2 3" xfId="42145"/>
    <cellStyle name="Comma 3 2 5 6 6 3 3" xfId="21083"/>
    <cellStyle name="Comma 3 2 5 6 6 3 3 2" xfId="33745"/>
    <cellStyle name="Comma 3 2 5 6 6 3 3 3" xfId="46345"/>
    <cellStyle name="Comma 3 2 5 6 6 3 4" xfId="25344"/>
    <cellStyle name="Comma 3 2 5 6 6 3 5" xfId="37945"/>
    <cellStyle name="Comma 3 2 5 6 6 4" xfId="14013"/>
    <cellStyle name="Comma 3 2 5 6 6 4 2" xfId="26744"/>
    <cellStyle name="Comma 3 2 5 6 6 4 3" xfId="39345"/>
    <cellStyle name="Comma 3 2 5 6 6 5" xfId="18283"/>
    <cellStyle name="Comma 3 2 5 6 6 5 2" xfId="30945"/>
    <cellStyle name="Comma 3 2 5 6 6 5 3" xfId="43545"/>
    <cellStyle name="Comma 3 2 5 6 6 6" xfId="22544"/>
    <cellStyle name="Comma 3 2 5 6 6 7" xfId="35145"/>
    <cellStyle name="Comma 3 2 5 6 7" xfId="9884"/>
    <cellStyle name="Comma 3 2 5 6 7 2" xfId="11350"/>
    <cellStyle name="Comma 3 2 5 6 7 2 2" xfId="15553"/>
    <cellStyle name="Comma 3 2 5 6 7 2 2 2" xfId="28284"/>
    <cellStyle name="Comma 3 2 5 6 7 2 2 3" xfId="40885"/>
    <cellStyle name="Comma 3 2 5 6 7 2 3" xfId="19823"/>
    <cellStyle name="Comma 3 2 5 6 7 2 3 2" xfId="32485"/>
    <cellStyle name="Comma 3 2 5 6 7 2 3 3" xfId="45085"/>
    <cellStyle name="Comma 3 2 5 6 7 2 4" xfId="24084"/>
    <cellStyle name="Comma 3 2 5 6 7 2 5" xfId="36685"/>
    <cellStyle name="Comma 3 2 5 6 7 3" xfId="12753"/>
    <cellStyle name="Comma 3 2 5 6 7 3 2" xfId="16953"/>
    <cellStyle name="Comma 3 2 5 6 7 3 2 2" xfId="29684"/>
    <cellStyle name="Comma 3 2 5 6 7 3 2 3" xfId="42285"/>
    <cellStyle name="Comma 3 2 5 6 7 3 3" xfId="21223"/>
    <cellStyle name="Comma 3 2 5 6 7 3 3 2" xfId="33885"/>
    <cellStyle name="Comma 3 2 5 6 7 3 3 3" xfId="46485"/>
    <cellStyle name="Comma 3 2 5 6 7 3 4" xfId="25484"/>
    <cellStyle name="Comma 3 2 5 6 7 3 5" xfId="38085"/>
    <cellStyle name="Comma 3 2 5 6 7 4" xfId="14153"/>
    <cellStyle name="Comma 3 2 5 6 7 4 2" xfId="26884"/>
    <cellStyle name="Comma 3 2 5 6 7 4 3" xfId="39485"/>
    <cellStyle name="Comma 3 2 5 6 7 5" xfId="18423"/>
    <cellStyle name="Comma 3 2 5 6 7 5 2" xfId="31085"/>
    <cellStyle name="Comma 3 2 5 6 7 5 3" xfId="43685"/>
    <cellStyle name="Comma 3 2 5 6 7 6" xfId="22684"/>
    <cellStyle name="Comma 3 2 5 6 7 7" xfId="35285"/>
    <cellStyle name="Comma 3 2 5 6 8" xfId="10024"/>
    <cellStyle name="Comma 3 2 5 6 8 2" xfId="11490"/>
    <cellStyle name="Comma 3 2 5 6 8 2 2" xfId="15693"/>
    <cellStyle name="Comma 3 2 5 6 8 2 2 2" xfId="28424"/>
    <cellStyle name="Comma 3 2 5 6 8 2 2 3" xfId="41025"/>
    <cellStyle name="Comma 3 2 5 6 8 2 3" xfId="19963"/>
    <cellStyle name="Comma 3 2 5 6 8 2 3 2" xfId="32625"/>
    <cellStyle name="Comma 3 2 5 6 8 2 3 3" xfId="45225"/>
    <cellStyle name="Comma 3 2 5 6 8 2 4" xfId="24224"/>
    <cellStyle name="Comma 3 2 5 6 8 2 5" xfId="36825"/>
    <cellStyle name="Comma 3 2 5 6 8 3" xfId="12893"/>
    <cellStyle name="Comma 3 2 5 6 8 3 2" xfId="17093"/>
    <cellStyle name="Comma 3 2 5 6 8 3 2 2" xfId="29824"/>
    <cellStyle name="Comma 3 2 5 6 8 3 2 3" xfId="42425"/>
    <cellStyle name="Comma 3 2 5 6 8 3 3" xfId="21363"/>
    <cellStyle name="Comma 3 2 5 6 8 3 3 2" xfId="34025"/>
    <cellStyle name="Comma 3 2 5 6 8 3 3 3" xfId="46625"/>
    <cellStyle name="Comma 3 2 5 6 8 3 4" xfId="25624"/>
    <cellStyle name="Comma 3 2 5 6 8 3 5" xfId="38225"/>
    <cellStyle name="Comma 3 2 5 6 8 4" xfId="14293"/>
    <cellStyle name="Comma 3 2 5 6 8 4 2" xfId="27024"/>
    <cellStyle name="Comma 3 2 5 6 8 4 3" xfId="39625"/>
    <cellStyle name="Comma 3 2 5 6 8 5" xfId="18563"/>
    <cellStyle name="Comma 3 2 5 6 8 5 2" xfId="31225"/>
    <cellStyle name="Comma 3 2 5 6 8 5 3" xfId="43825"/>
    <cellStyle name="Comma 3 2 5 6 8 6" xfId="22824"/>
    <cellStyle name="Comma 3 2 5 6 8 7" xfId="35425"/>
    <cellStyle name="Comma 3 2 5 6 9" xfId="10218"/>
    <cellStyle name="Comma 3 2 5 6 9 2" xfId="11633"/>
    <cellStyle name="Comma 3 2 5 6 9 2 2" xfId="15833"/>
    <cellStyle name="Comma 3 2 5 6 9 2 2 2" xfId="28564"/>
    <cellStyle name="Comma 3 2 5 6 9 2 2 3" xfId="41165"/>
    <cellStyle name="Comma 3 2 5 6 9 2 3" xfId="20103"/>
    <cellStyle name="Comma 3 2 5 6 9 2 3 2" xfId="32765"/>
    <cellStyle name="Comma 3 2 5 6 9 2 3 3" xfId="45365"/>
    <cellStyle name="Comma 3 2 5 6 9 2 4" xfId="24364"/>
    <cellStyle name="Comma 3 2 5 6 9 2 5" xfId="36965"/>
    <cellStyle name="Comma 3 2 5 6 9 3" xfId="13033"/>
    <cellStyle name="Comma 3 2 5 6 9 3 2" xfId="17233"/>
    <cellStyle name="Comma 3 2 5 6 9 3 2 2" xfId="29964"/>
    <cellStyle name="Comma 3 2 5 6 9 3 2 3" xfId="42565"/>
    <cellStyle name="Comma 3 2 5 6 9 3 3" xfId="21503"/>
    <cellStyle name="Comma 3 2 5 6 9 3 3 2" xfId="34165"/>
    <cellStyle name="Comma 3 2 5 6 9 3 3 3" xfId="46765"/>
    <cellStyle name="Comma 3 2 5 6 9 3 4" xfId="25764"/>
    <cellStyle name="Comma 3 2 5 6 9 3 5" xfId="38365"/>
    <cellStyle name="Comma 3 2 5 6 9 4" xfId="14433"/>
    <cellStyle name="Comma 3 2 5 6 9 4 2" xfId="27164"/>
    <cellStyle name="Comma 3 2 5 6 9 4 3" xfId="39765"/>
    <cellStyle name="Comma 3 2 5 6 9 5" xfId="18703"/>
    <cellStyle name="Comma 3 2 5 6 9 5 2" xfId="31365"/>
    <cellStyle name="Comma 3 2 5 6 9 5 3" xfId="43965"/>
    <cellStyle name="Comma 3 2 5 6 9 6" xfId="22964"/>
    <cellStyle name="Comma 3 2 5 6 9 7" xfId="35565"/>
    <cellStyle name="Comma 3 2 5 7" xfId="7135"/>
    <cellStyle name="Comma 3 2 5 7 10" xfId="10378"/>
    <cellStyle name="Comma 3 2 5 7 10 2" xfId="11793"/>
    <cellStyle name="Comma 3 2 5 7 10 2 2" xfId="15993"/>
    <cellStyle name="Comma 3 2 5 7 10 2 2 2" xfId="28724"/>
    <cellStyle name="Comma 3 2 5 7 10 2 2 3" xfId="41325"/>
    <cellStyle name="Comma 3 2 5 7 10 2 3" xfId="20263"/>
    <cellStyle name="Comma 3 2 5 7 10 2 3 2" xfId="32925"/>
    <cellStyle name="Comma 3 2 5 7 10 2 3 3" xfId="45525"/>
    <cellStyle name="Comma 3 2 5 7 10 2 4" xfId="24524"/>
    <cellStyle name="Comma 3 2 5 7 10 2 5" xfId="37125"/>
    <cellStyle name="Comma 3 2 5 7 10 3" xfId="13193"/>
    <cellStyle name="Comma 3 2 5 7 10 3 2" xfId="17393"/>
    <cellStyle name="Comma 3 2 5 7 10 3 2 2" xfId="30124"/>
    <cellStyle name="Comma 3 2 5 7 10 3 2 3" xfId="42725"/>
    <cellStyle name="Comma 3 2 5 7 10 3 3" xfId="21663"/>
    <cellStyle name="Comma 3 2 5 7 10 3 3 2" xfId="34325"/>
    <cellStyle name="Comma 3 2 5 7 10 3 3 3" xfId="46925"/>
    <cellStyle name="Comma 3 2 5 7 10 3 4" xfId="25924"/>
    <cellStyle name="Comma 3 2 5 7 10 3 5" xfId="38525"/>
    <cellStyle name="Comma 3 2 5 7 10 4" xfId="14593"/>
    <cellStyle name="Comma 3 2 5 7 10 4 2" xfId="27324"/>
    <cellStyle name="Comma 3 2 5 7 10 4 3" xfId="39925"/>
    <cellStyle name="Comma 3 2 5 7 10 5" xfId="18863"/>
    <cellStyle name="Comma 3 2 5 7 10 5 2" xfId="31525"/>
    <cellStyle name="Comma 3 2 5 7 10 5 3" xfId="44125"/>
    <cellStyle name="Comma 3 2 5 7 10 6" xfId="23124"/>
    <cellStyle name="Comma 3 2 5 7 10 7" xfId="35725"/>
    <cellStyle name="Comma 3 2 5 7 11" xfId="10519"/>
    <cellStyle name="Comma 3 2 5 7 11 2" xfId="14733"/>
    <cellStyle name="Comma 3 2 5 7 11 2 2" xfId="27464"/>
    <cellStyle name="Comma 3 2 5 7 11 2 3" xfId="40065"/>
    <cellStyle name="Comma 3 2 5 7 11 3" xfId="19003"/>
    <cellStyle name="Comma 3 2 5 7 11 3 2" xfId="31665"/>
    <cellStyle name="Comma 3 2 5 7 11 3 3" xfId="44265"/>
    <cellStyle name="Comma 3 2 5 7 11 4" xfId="23264"/>
    <cellStyle name="Comma 3 2 5 7 11 5" xfId="35865"/>
    <cellStyle name="Comma 3 2 5 7 12" xfId="11933"/>
    <cellStyle name="Comma 3 2 5 7 12 2" xfId="16133"/>
    <cellStyle name="Comma 3 2 5 7 12 2 2" xfId="28864"/>
    <cellStyle name="Comma 3 2 5 7 12 2 3" xfId="41465"/>
    <cellStyle name="Comma 3 2 5 7 12 3" xfId="20403"/>
    <cellStyle name="Comma 3 2 5 7 12 3 2" xfId="33065"/>
    <cellStyle name="Comma 3 2 5 7 12 3 3" xfId="45665"/>
    <cellStyle name="Comma 3 2 5 7 12 4" xfId="24664"/>
    <cellStyle name="Comma 3 2 5 7 12 5" xfId="37265"/>
    <cellStyle name="Comma 3 2 5 7 13" xfId="13333"/>
    <cellStyle name="Comma 3 2 5 7 13 2" xfId="26064"/>
    <cellStyle name="Comma 3 2 5 7 13 3" xfId="38665"/>
    <cellStyle name="Comma 3 2 5 7 14" xfId="17603"/>
    <cellStyle name="Comma 3 2 5 7 14 2" xfId="30265"/>
    <cellStyle name="Comma 3 2 5 7 14 3" xfId="42865"/>
    <cellStyle name="Comma 3 2 5 7 15" xfId="21864"/>
    <cellStyle name="Comma 3 2 5 7 16" xfId="34465"/>
    <cellStyle name="Comma 3 2 5 7 2" xfId="7275"/>
    <cellStyle name="Comma 3 2 5 7 2 2" xfId="10659"/>
    <cellStyle name="Comma 3 2 5 7 2 2 2" xfId="14873"/>
    <cellStyle name="Comma 3 2 5 7 2 2 2 2" xfId="27604"/>
    <cellStyle name="Comma 3 2 5 7 2 2 2 3" xfId="40205"/>
    <cellStyle name="Comma 3 2 5 7 2 2 3" xfId="19143"/>
    <cellStyle name="Comma 3 2 5 7 2 2 3 2" xfId="31805"/>
    <cellStyle name="Comma 3 2 5 7 2 2 3 3" xfId="44405"/>
    <cellStyle name="Comma 3 2 5 7 2 2 4" xfId="23404"/>
    <cellStyle name="Comma 3 2 5 7 2 2 5" xfId="36005"/>
    <cellStyle name="Comma 3 2 5 7 2 3" xfId="12073"/>
    <cellStyle name="Comma 3 2 5 7 2 3 2" xfId="16273"/>
    <cellStyle name="Comma 3 2 5 7 2 3 2 2" xfId="29004"/>
    <cellStyle name="Comma 3 2 5 7 2 3 2 3" xfId="41605"/>
    <cellStyle name="Comma 3 2 5 7 2 3 3" xfId="20543"/>
    <cellStyle name="Comma 3 2 5 7 2 3 3 2" xfId="33205"/>
    <cellStyle name="Comma 3 2 5 7 2 3 3 3" xfId="45805"/>
    <cellStyle name="Comma 3 2 5 7 2 3 4" xfId="24804"/>
    <cellStyle name="Comma 3 2 5 7 2 3 5" xfId="37405"/>
    <cellStyle name="Comma 3 2 5 7 2 4" xfId="13473"/>
    <cellStyle name="Comma 3 2 5 7 2 4 2" xfId="26204"/>
    <cellStyle name="Comma 3 2 5 7 2 4 3" xfId="38805"/>
    <cellStyle name="Comma 3 2 5 7 2 5" xfId="17743"/>
    <cellStyle name="Comma 3 2 5 7 2 5 2" xfId="30405"/>
    <cellStyle name="Comma 3 2 5 7 2 5 3" xfId="43005"/>
    <cellStyle name="Comma 3 2 5 7 2 6" xfId="22004"/>
    <cellStyle name="Comma 3 2 5 7 2 7" xfId="34605"/>
    <cellStyle name="Comma 3 2 5 7 3" xfId="7415"/>
    <cellStyle name="Comma 3 2 5 7 3 2" xfId="10799"/>
    <cellStyle name="Comma 3 2 5 7 3 2 2" xfId="15013"/>
    <cellStyle name="Comma 3 2 5 7 3 2 2 2" xfId="27744"/>
    <cellStyle name="Comma 3 2 5 7 3 2 2 3" xfId="40345"/>
    <cellStyle name="Comma 3 2 5 7 3 2 3" xfId="19283"/>
    <cellStyle name="Comma 3 2 5 7 3 2 3 2" xfId="31945"/>
    <cellStyle name="Comma 3 2 5 7 3 2 3 3" xfId="44545"/>
    <cellStyle name="Comma 3 2 5 7 3 2 4" xfId="23544"/>
    <cellStyle name="Comma 3 2 5 7 3 2 5" xfId="36145"/>
    <cellStyle name="Comma 3 2 5 7 3 3" xfId="12213"/>
    <cellStyle name="Comma 3 2 5 7 3 3 2" xfId="16413"/>
    <cellStyle name="Comma 3 2 5 7 3 3 2 2" xfId="29144"/>
    <cellStyle name="Comma 3 2 5 7 3 3 2 3" xfId="41745"/>
    <cellStyle name="Comma 3 2 5 7 3 3 3" xfId="20683"/>
    <cellStyle name="Comma 3 2 5 7 3 3 3 2" xfId="33345"/>
    <cellStyle name="Comma 3 2 5 7 3 3 3 3" xfId="45945"/>
    <cellStyle name="Comma 3 2 5 7 3 3 4" xfId="24944"/>
    <cellStyle name="Comma 3 2 5 7 3 3 5" xfId="37545"/>
    <cellStyle name="Comma 3 2 5 7 3 4" xfId="13613"/>
    <cellStyle name="Comma 3 2 5 7 3 4 2" xfId="26344"/>
    <cellStyle name="Comma 3 2 5 7 3 4 3" xfId="38945"/>
    <cellStyle name="Comma 3 2 5 7 3 5" xfId="17883"/>
    <cellStyle name="Comma 3 2 5 7 3 5 2" xfId="30545"/>
    <cellStyle name="Comma 3 2 5 7 3 5 3" xfId="43145"/>
    <cellStyle name="Comma 3 2 5 7 3 6" xfId="22144"/>
    <cellStyle name="Comma 3 2 5 7 3 7" xfId="34745"/>
    <cellStyle name="Comma 3 2 5 7 4" xfId="9428"/>
    <cellStyle name="Comma 3 2 5 7 4 2" xfId="10946"/>
    <cellStyle name="Comma 3 2 5 7 4 2 2" xfId="15153"/>
    <cellStyle name="Comma 3 2 5 7 4 2 2 2" xfId="27884"/>
    <cellStyle name="Comma 3 2 5 7 4 2 2 3" xfId="40485"/>
    <cellStyle name="Comma 3 2 5 7 4 2 3" xfId="19423"/>
    <cellStyle name="Comma 3 2 5 7 4 2 3 2" xfId="32085"/>
    <cellStyle name="Comma 3 2 5 7 4 2 3 3" xfId="44685"/>
    <cellStyle name="Comma 3 2 5 7 4 2 4" xfId="23684"/>
    <cellStyle name="Comma 3 2 5 7 4 2 5" xfId="36285"/>
    <cellStyle name="Comma 3 2 5 7 4 3" xfId="12353"/>
    <cellStyle name="Comma 3 2 5 7 4 3 2" xfId="16553"/>
    <cellStyle name="Comma 3 2 5 7 4 3 2 2" xfId="29284"/>
    <cellStyle name="Comma 3 2 5 7 4 3 2 3" xfId="41885"/>
    <cellStyle name="Comma 3 2 5 7 4 3 3" xfId="20823"/>
    <cellStyle name="Comma 3 2 5 7 4 3 3 2" xfId="33485"/>
    <cellStyle name="Comma 3 2 5 7 4 3 3 3" xfId="46085"/>
    <cellStyle name="Comma 3 2 5 7 4 3 4" xfId="25084"/>
    <cellStyle name="Comma 3 2 5 7 4 3 5" xfId="37685"/>
    <cellStyle name="Comma 3 2 5 7 4 4" xfId="13753"/>
    <cellStyle name="Comma 3 2 5 7 4 4 2" xfId="26484"/>
    <cellStyle name="Comma 3 2 5 7 4 4 3" xfId="39085"/>
    <cellStyle name="Comma 3 2 5 7 4 5" xfId="18023"/>
    <cellStyle name="Comma 3 2 5 7 4 5 2" xfId="30685"/>
    <cellStyle name="Comma 3 2 5 7 4 5 3" xfId="43285"/>
    <cellStyle name="Comma 3 2 5 7 4 6" xfId="22284"/>
    <cellStyle name="Comma 3 2 5 7 4 7" xfId="34885"/>
    <cellStyle name="Comma 3 2 5 7 5" xfId="9624"/>
    <cellStyle name="Comma 3 2 5 7 5 2" xfId="11090"/>
    <cellStyle name="Comma 3 2 5 7 5 2 2" xfId="15293"/>
    <cellStyle name="Comma 3 2 5 7 5 2 2 2" xfId="28024"/>
    <cellStyle name="Comma 3 2 5 7 5 2 2 3" xfId="40625"/>
    <cellStyle name="Comma 3 2 5 7 5 2 3" xfId="19563"/>
    <cellStyle name="Comma 3 2 5 7 5 2 3 2" xfId="32225"/>
    <cellStyle name="Comma 3 2 5 7 5 2 3 3" xfId="44825"/>
    <cellStyle name="Comma 3 2 5 7 5 2 4" xfId="23824"/>
    <cellStyle name="Comma 3 2 5 7 5 2 5" xfId="36425"/>
    <cellStyle name="Comma 3 2 5 7 5 3" xfId="12493"/>
    <cellStyle name="Comma 3 2 5 7 5 3 2" xfId="16693"/>
    <cellStyle name="Comma 3 2 5 7 5 3 2 2" xfId="29424"/>
    <cellStyle name="Comma 3 2 5 7 5 3 2 3" xfId="42025"/>
    <cellStyle name="Comma 3 2 5 7 5 3 3" xfId="20963"/>
    <cellStyle name="Comma 3 2 5 7 5 3 3 2" xfId="33625"/>
    <cellStyle name="Comma 3 2 5 7 5 3 3 3" xfId="46225"/>
    <cellStyle name="Comma 3 2 5 7 5 3 4" xfId="25224"/>
    <cellStyle name="Comma 3 2 5 7 5 3 5" xfId="37825"/>
    <cellStyle name="Comma 3 2 5 7 5 4" xfId="13893"/>
    <cellStyle name="Comma 3 2 5 7 5 4 2" xfId="26624"/>
    <cellStyle name="Comma 3 2 5 7 5 4 3" xfId="39225"/>
    <cellStyle name="Comma 3 2 5 7 5 5" xfId="18163"/>
    <cellStyle name="Comma 3 2 5 7 5 5 2" xfId="30825"/>
    <cellStyle name="Comma 3 2 5 7 5 5 3" xfId="43425"/>
    <cellStyle name="Comma 3 2 5 7 5 6" xfId="22424"/>
    <cellStyle name="Comma 3 2 5 7 5 7" xfId="35025"/>
    <cellStyle name="Comma 3 2 5 7 6" xfId="9764"/>
    <cellStyle name="Comma 3 2 5 7 6 2" xfId="11230"/>
    <cellStyle name="Comma 3 2 5 7 6 2 2" xfId="15433"/>
    <cellStyle name="Comma 3 2 5 7 6 2 2 2" xfId="28164"/>
    <cellStyle name="Comma 3 2 5 7 6 2 2 3" xfId="40765"/>
    <cellStyle name="Comma 3 2 5 7 6 2 3" xfId="19703"/>
    <cellStyle name="Comma 3 2 5 7 6 2 3 2" xfId="32365"/>
    <cellStyle name="Comma 3 2 5 7 6 2 3 3" xfId="44965"/>
    <cellStyle name="Comma 3 2 5 7 6 2 4" xfId="23964"/>
    <cellStyle name="Comma 3 2 5 7 6 2 5" xfId="36565"/>
    <cellStyle name="Comma 3 2 5 7 6 3" xfId="12633"/>
    <cellStyle name="Comma 3 2 5 7 6 3 2" xfId="16833"/>
    <cellStyle name="Comma 3 2 5 7 6 3 2 2" xfId="29564"/>
    <cellStyle name="Comma 3 2 5 7 6 3 2 3" xfId="42165"/>
    <cellStyle name="Comma 3 2 5 7 6 3 3" xfId="21103"/>
    <cellStyle name="Comma 3 2 5 7 6 3 3 2" xfId="33765"/>
    <cellStyle name="Comma 3 2 5 7 6 3 3 3" xfId="46365"/>
    <cellStyle name="Comma 3 2 5 7 6 3 4" xfId="25364"/>
    <cellStyle name="Comma 3 2 5 7 6 3 5" xfId="37965"/>
    <cellStyle name="Comma 3 2 5 7 6 4" xfId="14033"/>
    <cellStyle name="Comma 3 2 5 7 6 4 2" xfId="26764"/>
    <cellStyle name="Comma 3 2 5 7 6 4 3" xfId="39365"/>
    <cellStyle name="Comma 3 2 5 7 6 5" xfId="18303"/>
    <cellStyle name="Comma 3 2 5 7 6 5 2" xfId="30965"/>
    <cellStyle name="Comma 3 2 5 7 6 5 3" xfId="43565"/>
    <cellStyle name="Comma 3 2 5 7 6 6" xfId="22564"/>
    <cellStyle name="Comma 3 2 5 7 6 7" xfId="35165"/>
    <cellStyle name="Comma 3 2 5 7 7" xfId="9904"/>
    <cellStyle name="Comma 3 2 5 7 7 2" xfId="11370"/>
    <cellStyle name="Comma 3 2 5 7 7 2 2" xfId="15573"/>
    <cellStyle name="Comma 3 2 5 7 7 2 2 2" xfId="28304"/>
    <cellStyle name="Comma 3 2 5 7 7 2 2 3" xfId="40905"/>
    <cellStyle name="Comma 3 2 5 7 7 2 3" xfId="19843"/>
    <cellStyle name="Comma 3 2 5 7 7 2 3 2" xfId="32505"/>
    <cellStyle name="Comma 3 2 5 7 7 2 3 3" xfId="45105"/>
    <cellStyle name="Comma 3 2 5 7 7 2 4" xfId="24104"/>
    <cellStyle name="Comma 3 2 5 7 7 2 5" xfId="36705"/>
    <cellStyle name="Comma 3 2 5 7 7 3" xfId="12773"/>
    <cellStyle name="Comma 3 2 5 7 7 3 2" xfId="16973"/>
    <cellStyle name="Comma 3 2 5 7 7 3 2 2" xfId="29704"/>
    <cellStyle name="Comma 3 2 5 7 7 3 2 3" xfId="42305"/>
    <cellStyle name="Comma 3 2 5 7 7 3 3" xfId="21243"/>
    <cellStyle name="Comma 3 2 5 7 7 3 3 2" xfId="33905"/>
    <cellStyle name="Comma 3 2 5 7 7 3 3 3" xfId="46505"/>
    <cellStyle name="Comma 3 2 5 7 7 3 4" xfId="25504"/>
    <cellStyle name="Comma 3 2 5 7 7 3 5" xfId="38105"/>
    <cellStyle name="Comma 3 2 5 7 7 4" xfId="14173"/>
    <cellStyle name="Comma 3 2 5 7 7 4 2" xfId="26904"/>
    <cellStyle name="Comma 3 2 5 7 7 4 3" xfId="39505"/>
    <cellStyle name="Comma 3 2 5 7 7 5" xfId="18443"/>
    <cellStyle name="Comma 3 2 5 7 7 5 2" xfId="31105"/>
    <cellStyle name="Comma 3 2 5 7 7 5 3" xfId="43705"/>
    <cellStyle name="Comma 3 2 5 7 7 6" xfId="22704"/>
    <cellStyle name="Comma 3 2 5 7 7 7" xfId="35305"/>
    <cellStyle name="Comma 3 2 5 7 8" xfId="10044"/>
    <cellStyle name="Comma 3 2 5 7 8 2" xfId="11510"/>
    <cellStyle name="Comma 3 2 5 7 8 2 2" xfId="15713"/>
    <cellStyle name="Comma 3 2 5 7 8 2 2 2" xfId="28444"/>
    <cellStyle name="Comma 3 2 5 7 8 2 2 3" xfId="41045"/>
    <cellStyle name="Comma 3 2 5 7 8 2 3" xfId="19983"/>
    <cellStyle name="Comma 3 2 5 7 8 2 3 2" xfId="32645"/>
    <cellStyle name="Comma 3 2 5 7 8 2 3 3" xfId="45245"/>
    <cellStyle name="Comma 3 2 5 7 8 2 4" xfId="24244"/>
    <cellStyle name="Comma 3 2 5 7 8 2 5" xfId="36845"/>
    <cellStyle name="Comma 3 2 5 7 8 3" xfId="12913"/>
    <cellStyle name="Comma 3 2 5 7 8 3 2" xfId="17113"/>
    <cellStyle name="Comma 3 2 5 7 8 3 2 2" xfId="29844"/>
    <cellStyle name="Comma 3 2 5 7 8 3 2 3" xfId="42445"/>
    <cellStyle name="Comma 3 2 5 7 8 3 3" xfId="21383"/>
    <cellStyle name="Comma 3 2 5 7 8 3 3 2" xfId="34045"/>
    <cellStyle name="Comma 3 2 5 7 8 3 3 3" xfId="46645"/>
    <cellStyle name="Comma 3 2 5 7 8 3 4" xfId="25644"/>
    <cellStyle name="Comma 3 2 5 7 8 3 5" xfId="38245"/>
    <cellStyle name="Comma 3 2 5 7 8 4" xfId="14313"/>
    <cellStyle name="Comma 3 2 5 7 8 4 2" xfId="27044"/>
    <cellStyle name="Comma 3 2 5 7 8 4 3" xfId="39645"/>
    <cellStyle name="Comma 3 2 5 7 8 5" xfId="18583"/>
    <cellStyle name="Comma 3 2 5 7 8 5 2" xfId="31245"/>
    <cellStyle name="Comma 3 2 5 7 8 5 3" xfId="43845"/>
    <cellStyle name="Comma 3 2 5 7 8 6" xfId="22844"/>
    <cellStyle name="Comma 3 2 5 7 8 7" xfId="35445"/>
    <cellStyle name="Comma 3 2 5 7 9" xfId="10238"/>
    <cellStyle name="Comma 3 2 5 7 9 2" xfId="11653"/>
    <cellStyle name="Comma 3 2 5 7 9 2 2" xfId="15853"/>
    <cellStyle name="Comma 3 2 5 7 9 2 2 2" xfId="28584"/>
    <cellStyle name="Comma 3 2 5 7 9 2 2 3" xfId="41185"/>
    <cellStyle name="Comma 3 2 5 7 9 2 3" xfId="20123"/>
    <cellStyle name="Comma 3 2 5 7 9 2 3 2" xfId="32785"/>
    <cellStyle name="Comma 3 2 5 7 9 2 3 3" xfId="45385"/>
    <cellStyle name="Comma 3 2 5 7 9 2 4" xfId="24384"/>
    <cellStyle name="Comma 3 2 5 7 9 2 5" xfId="36985"/>
    <cellStyle name="Comma 3 2 5 7 9 3" xfId="13053"/>
    <cellStyle name="Comma 3 2 5 7 9 3 2" xfId="17253"/>
    <cellStyle name="Comma 3 2 5 7 9 3 2 2" xfId="29984"/>
    <cellStyle name="Comma 3 2 5 7 9 3 2 3" xfId="42585"/>
    <cellStyle name="Comma 3 2 5 7 9 3 3" xfId="21523"/>
    <cellStyle name="Comma 3 2 5 7 9 3 3 2" xfId="34185"/>
    <cellStyle name="Comma 3 2 5 7 9 3 3 3" xfId="46785"/>
    <cellStyle name="Comma 3 2 5 7 9 3 4" xfId="25784"/>
    <cellStyle name="Comma 3 2 5 7 9 3 5" xfId="38385"/>
    <cellStyle name="Comma 3 2 5 7 9 4" xfId="14453"/>
    <cellStyle name="Comma 3 2 5 7 9 4 2" xfId="27184"/>
    <cellStyle name="Comma 3 2 5 7 9 4 3" xfId="39785"/>
    <cellStyle name="Comma 3 2 5 7 9 5" xfId="18723"/>
    <cellStyle name="Comma 3 2 5 7 9 5 2" xfId="31385"/>
    <cellStyle name="Comma 3 2 5 7 9 5 3" xfId="43985"/>
    <cellStyle name="Comma 3 2 5 7 9 6" xfId="22984"/>
    <cellStyle name="Comma 3 2 5 7 9 7" xfId="35585"/>
    <cellStyle name="Comma 3 2 5 8" xfId="7155"/>
    <cellStyle name="Comma 3 2 5 8 2" xfId="10539"/>
    <cellStyle name="Comma 3 2 5 8 2 2" xfId="14753"/>
    <cellStyle name="Comma 3 2 5 8 2 2 2" xfId="27484"/>
    <cellStyle name="Comma 3 2 5 8 2 2 3" xfId="40085"/>
    <cellStyle name="Comma 3 2 5 8 2 3" xfId="19023"/>
    <cellStyle name="Comma 3 2 5 8 2 3 2" xfId="31685"/>
    <cellStyle name="Comma 3 2 5 8 2 3 3" xfId="44285"/>
    <cellStyle name="Comma 3 2 5 8 2 4" xfId="23284"/>
    <cellStyle name="Comma 3 2 5 8 2 5" xfId="35885"/>
    <cellStyle name="Comma 3 2 5 8 3" xfId="11953"/>
    <cellStyle name="Comma 3 2 5 8 3 2" xfId="16153"/>
    <cellStyle name="Comma 3 2 5 8 3 2 2" xfId="28884"/>
    <cellStyle name="Comma 3 2 5 8 3 2 3" xfId="41485"/>
    <cellStyle name="Comma 3 2 5 8 3 3" xfId="20423"/>
    <cellStyle name="Comma 3 2 5 8 3 3 2" xfId="33085"/>
    <cellStyle name="Comma 3 2 5 8 3 3 3" xfId="45685"/>
    <cellStyle name="Comma 3 2 5 8 3 4" xfId="24684"/>
    <cellStyle name="Comma 3 2 5 8 3 5" xfId="37285"/>
    <cellStyle name="Comma 3 2 5 8 4" xfId="13353"/>
    <cellStyle name="Comma 3 2 5 8 4 2" xfId="26084"/>
    <cellStyle name="Comma 3 2 5 8 4 3" xfId="38685"/>
    <cellStyle name="Comma 3 2 5 8 5" xfId="17623"/>
    <cellStyle name="Comma 3 2 5 8 5 2" xfId="30285"/>
    <cellStyle name="Comma 3 2 5 8 5 3" xfId="42885"/>
    <cellStyle name="Comma 3 2 5 8 6" xfId="21884"/>
    <cellStyle name="Comma 3 2 5 8 7" xfId="34485"/>
    <cellStyle name="Comma 3 2 5 9" xfId="7295"/>
    <cellStyle name="Comma 3 2 5 9 2" xfId="10679"/>
    <cellStyle name="Comma 3 2 5 9 2 2" xfId="14893"/>
    <cellStyle name="Comma 3 2 5 9 2 2 2" xfId="27624"/>
    <cellStyle name="Comma 3 2 5 9 2 2 3" xfId="40225"/>
    <cellStyle name="Comma 3 2 5 9 2 3" xfId="19163"/>
    <cellStyle name="Comma 3 2 5 9 2 3 2" xfId="31825"/>
    <cellStyle name="Comma 3 2 5 9 2 3 3" xfId="44425"/>
    <cellStyle name="Comma 3 2 5 9 2 4" xfId="23424"/>
    <cellStyle name="Comma 3 2 5 9 2 5" xfId="36025"/>
    <cellStyle name="Comma 3 2 5 9 3" xfId="12093"/>
    <cellStyle name="Comma 3 2 5 9 3 2" xfId="16293"/>
    <cellStyle name="Comma 3 2 5 9 3 2 2" xfId="29024"/>
    <cellStyle name="Comma 3 2 5 9 3 2 3" xfId="41625"/>
    <cellStyle name="Comma 3 2 5 9 3 3" xfId="20563"/>
    <cellStyle name="Comma 3 2 5 9 3 3 2" xfId="33225"/>
    <cellStyle name="Comma 3 2 5 9 3 3 3" xfId="45825"/>
    <cellStyle name="Comma 3 2 5 9 3 4" xfId="24824"/>
    <cellStyle name="Comma 3 2 5 9 3 5" xfId="37425"/>
    <cellStyle name="Comma 3 2 5 9 4" xfId="13493"/>
    <cellStyle name="Comma 3 2 5 9 4 2" xfId="26224"/>
    <cellStyle name="Comma 3 2 5 9 4 3" xfId="38825"/>
    <cellStyle name="Comma 3 2 5 9 5" xfId="17763"/>
    <cellStyle name="Comma 3 2 5 9 5 2" xfId="30425"/>
    <cellStyle name="Comma 3 2 5 9 5 3" xfId="43025"/>
    <cellStyle name="Comma 3 2 5 9 6" xfId="22024"/>
    <cellStyle name="Comma 3 2 5 9 7" xfId="34625"/>
    <cellStyle name="Comma 3 2 6" xfId="7019"/>
    <cellStyle name="Comma 3 2 6 10" xfId="10262"/>
    <cellStyle name="Comma 3 2 6 10 2" xfId="11677"/>
    <cellStyle name="Comma 3 2 6 10 2 2" xfId="15877"/>
    <cellStyle name="Comma 3 2 6 10 2 2 2" xfId="28608"/>
    <cellStyle name="Comma 3 2 6 10 2 2 3" xfId="41209"/>
    <cellStyle name="Comma 3 2 6 10 2 3" xfId="20147"/>
    <cellStyle name="Comma 3 2 6 10 2 3 2" xfId="32809"/>
    <cellStyle name="Comma 3 2 6 10 2 3 3" xfId="45409"/>
    <cellStyle name="Comma 3 2 6 10 2 4" xfId="24408"/>
    <cellStyle name="Comma 3 2 6 10 2 5" xfId="37009"/>
    <cellStyle name="Comma 3 2 6 10 3" xfId="13077"/>
    <cellStyle name="Comma 3 2 6 10 3 2" xfId="17277"/>
    <cellStyle name="Comma 3 2 6 10 3 2 2" xfId="30008"/>
    <cellStyle name="Comma 3 2 6 10 3 2 3" xfId="42609"/>
    <cellStyle name="Comma 3 2 6 10 3 3" xfId="21547"/>
    <cellStyle name="Comma 3 2 6 10 3 3 2" xfId="34209"/>
    <cellStyle name="Comma 3 2 6 10 3 3 3" xfId="46809"/>
    <cellStyle name="Comma 3 2 6 10 3 4" xfId="25808"/>
    <cellStyle name="Comma 3 2 6 10 3 5" xfId="38409"/>
    <cellStyle name="Comma 3 2 6 10 4" xfId="14477"/>
    <cellStyle name="Comma 3 2 6 10 4 2" xfId="27208"/>
    <cellStyle name="Comma 3 2 6 10 4 3" xfId="39809"/>
    <cellStyle name="Comma 3 2 6 10 5" xfId="18747"/>
    <cellStyle name="Comma 3 2 6 10 5 2" xfId="31409"/>
    <cellStyle name="Comma 3 2 6 10 5 3" xfId="44009"/>
    <cellStyle name="Comma 3 2 6 10 6" xfId="23008"/>
    <cellStyle name="Comma 3 2 6 10 7" xfId="35609"/>
    <cellStyle name="Comma 3 2 6 11" xfId="10403"/>
    <cellStyle name="Comma 3 2 6 11 2" xfId="14617"/>
    <cellStyle name="Comma 3 2 6 11 2 2" xfId="27348"/>
    <cellStyle name="Comma 3 2 6 11 2 3" xfId="39949"/>
    <cellStyle name="Comma 3 2 6 11 3" xfId="18887"/>
    <cellStyle name="Comma 3 2 6 11 3 2" xfId="31549"/>
    <cellStyle name="Comma 3 2 6 11 3 3" xfId="44149"/>
    <cellStyle name="Comma 3 2 6 11 4" xfId="23148"/>
    <cellStyle name="Comma 3 2 6 11 5" xfId="35749"/>
    <cellStyle name="Comma 3 2 6 12" xfId="11817"/>
    <cellStyle name="Comma 3 2 6 12 2" xfId="16017"/>
    <cellStyle name="Comma 3 2 6 12 2 2" xfId="28748"/>
    <cellStyle name="Comma 3 2 6 12 2 3" xfId="41349"/>
    <cellStyle name="Comma 3 2 6 12 3" xfId="20287"/>
    <cellStyle name="Comma 3 2 6 12 3 2" xfId="32949"/>
    <cellStyle name="Comma 3 2 6 12 3 3" xfId="45549"/>
    <cellStyle name="Comma 3 2 6 12 4" xfId="24548"/>
    <cellStyle name="Comma 3 2 6 12 5" xfId="37149"/>
    <cellStyle name="Comma 3 2 6 13" xfId="13217"/>
    <cellStyle name="Comma 3 2 6 13 2" xfId="25948"/>
    <cellStyle name="Comma 3 2 6 13 3" xfId="38549"/>
    <cellStyle name="Comma 3 2 6 14" xfId="17487"/>
    <cellStyle name="Comma 3 2 6 14 2" xfId="30149"/>
    <cellStyle name="Comma 3 2 6 14 3" xfId="42749"/>
    <cellStyle name="Comma 3 2 6 15" xfId="21748"/>
    <cellStyle name="Comma 3 2 6 16" xfId="34349"/>
    <cellStyle name="Comma 3 2 6 2" xfId="7159"/>
    <cellStyle name="Comma 3 2 6 2 2" xfId="10543"/>
    <cellStyle name="Comma 3 2 6 2 2 2" xfId="14757"/>
    <cellStyle name="Comma 3 2 6 2 2 2 2" xfId="27488"/>
    <cellStyle name="Comma 3 2 6 2 2 2 3" xfId="40089"/>
    <cellStyle name="Comma 3 2 6 2 2 3" xfId="19027"/>
    <cellStyle name="Comma 3 2 6 2 2 3 2" xfId="31689"/>
    <cellStyle name="Comma 3 2 6 2 2 3 3" xfId="44289"/>
    <cellStyle name="Comma 3 2 6 2 2 4" xfId="23288"/>
    <cellStyle name="Comma 3 2 6 2 2 5" xfId="35889"/>
    <cellStyle name="Comma 3 2 6 2 3" xfId="11957"/>
    <cellStyle name="Comma 3 2 6 2 3 2" xfId="16157"/>
    <cellStyle name="Comma 3 2 6 2 3 2 2" xfId="28888"/>
    <cellStyle name="Comma 3 2 6 2 3 2 3" xfId="41489"/>
    <cellStyle name="Comma 3 2 6 2 3 3" xfId="20427"/>
    <cellStyle name="Comma 3 2 6 2 3 3 2" xfId="33089"/>
    <cellStyle name="Comma 3 2 6 2 3 3 3" xfId="45689"/>
    <cellStyle name="Comma 3 2 6 2 3 4" xfId="24688"/>
    <cellStyle name="Comma 3 2 6 2 3 5" xfId="37289"/>
    <cellStyle name="Comma 3 2 6 2 4" xfId="13357"/>
    <cellStyle name="Comma 3 2 6 2 4 2" xfId="26088"/>
    <cellStyle name="Comma 3 2 6 2 4 3" xfId="38689"/>
    <cellStyle name="Comma 3 2 6 2 5" xfId="17627"/>
    <cellStyle name="Comma 3 2 6 2 5 2" xfId="30289"/>
    <cellStyle name="Comma 3 2 6 2 5 3" xfId="42889"/>
    <cellStyle name="Comma 3 2 6 2 6" xfId="21888"/>
    <cellStyle name="Comma 3 2 6 2 7" xfId="34489"/>
    <cellStyle name="Comma 3 2 6 3" xfId="7299"/>
    <cellStyle name="Comma 3 2 6 3 2" xfId="10683"/>
    <cellStyle name="Comma 3 2 6 3 2 2" xfId="14897"/>
    <cellStyle name="Comma 3 2 6 3 2 2 2" xfId="27628"/>
    <cellStyle name="Comma 3 2 6 3 2 2 3" xfId="40229"/>
    <cellStyle name="Comma 3 2 6 3 2 3" xfId="19167"/>
    <cellStyle name="Comma 3 2 6 3 2 3 2" xfId="31829"/>
    <cellStyle name="Comma 3 2 6 3 2 3 3" xfId="44429"/>
    <cellStyle name="Comma 3 2 6 3 2 4" xfId="23428"/>
    <cellStyle name="Comma 3 2 6 3 2 5" xfId="36029"/>
    <cellStyle name="Comma 3 2 6 3 3" xfId="12097"/>
    <cellStyle name="Comma 3 2 6 3 3 2" xfId="16297"/>
    <cellStyle name="Comma 3 2 6 3 3 2 2" xfId="29028"/>
    <cellStyle name="Comma 3 2 6 3 3 2 3" xfId="41629"/>
    <cellStyle name="Comma 3 2 6 3 3 3" xfId="20567"/>
    <cellStyle name="Comma 3 2 6 3 3 3 2" xfId="33229"/>
    <cellStyle name="Comma 3 2 6 3 3 3 3" xfId="45829"/>
    <cellStyle name="Comma 3 2 6 3 3 4" xfId="24828"/>
    <cellStyle name="Comma 3 2 6 3 3 5" xfId="37429"/>
    <cellStyle name="Comma 3 2 6 3 4" xfId="13497"/>
    <cellStyle name="Comma 3 2 6 3 4 2" xfId="26228"/>
    <cellStyle name="Comma 3 2 6 3 4 3" xfId="38829"/>
    <cellStyle name="Comma 3 2 6 3 5" xfId="17767"/>
    <cellStyle name="Comma 3 2 6 3 5 2" xfId="30429"/>
    <cellStyle name="Comma 3 2 6 3 5 3" xfId="43029"/>
    <cellStyle name="Comma 3 2 6 3 6" xfId="22028"/>
    <cellStyle name="Comma 3 2 6 3 7" xfId="34629"/>
    <cellStyle name="Comma 3 2 6 4" xfId="9312"/>
    <cellStyle name="Comma 3 2 6 4 2" xfId="10830"/>
    <cellStyle name="Comma 3 2 6 4 2 2" xfId="15037"/>
    <cellStyle name="Comma 3 2 6 4 2 2 2" xfId="27768"/>
    <cellStyle name="Comma 3 2 6 4 2 2 3" xfId="40369"/>
    <cellStyle name="Comma 3 2 6 4 2 3" xfId="19307"/>
    <cellStyle name="Comma 3 2 6 4 2 3 2" xfId="31969"/>
    <cellStyle name="Comma 3 2 6 4 2 3 3" xfId="44569"/>
    <cellStyle name="Comma 3 2 6 4 2 4" xfId="23568"/>
    <cellStyle name="Comma 3 2 6 4 2 5" xfId="36169"/>
    <cellStyle name="Comma 3 2 6 4 3" xfId="12237"/>
    <cellStyle name="Comma 3 2 6 4 3 2" xfId="16437"/>
    <cellStyle name="Comma 3 2 6 4 3 2 2" xfId="29168"/>
    <cellStyle name="Comma 3 2 6 4 3 2 3" xfId="41769"/>
    <cellStyle name="Comma 3 2 6 4 3 3" xfId="20707"/>
    <cellStyle name="Comma 3 2 6 4 3 3 2" xfId="33369"/>
    <cellStyle name="Comma 3 2 6 4 3 3 3" xfId="45969"/>
    <cellStyle name="Comma 3 2 6 4 3 4" xfId="24968"/>
    <cellStyle name="Comma 3 2 6 4 3 5" xfId="37569"/>
    <cellStyle name="Comma 3 2 6 4 4" xfId="13637"/>
    <cellStyle name="Comma 3 2 6 4 4 2" xfId="26368"/>
    <cellStyle name="Comma 3 2 6 4 4 3" xfId="38969"/>
    <cellStyle name="Comma 3 2 6 4 5" xfId="17907"/>
    <cellStyle name="Comma 3 2 6 4 5 2" xfId="30569"/>
    <cellStyle name="Comma 3 2 6 4 5 3" xfId="43169"/>
    <cellStyle name="Comma 3 2 6 4 6" xfId="22168"/>
    <cellStyle name="Comma 3 2 6 4 7" xfId="34769"/>
    <cellStyle name="Comma 3 2 6 5" xfId="9508"/>
    <cellStyle name="Comma 3 2 6 5 2" xfId="10974"/>
    <cellStyle name="Comma 3 2 6 5 2 2" xfId="15177"/>
    <cellStyle name="Comma 3 2 6 5 2 2 2" xfId="27908"/>
    <cellStyle name="Comma 3 2 6 5 2 2 3" xfId="40509"/>
    <cellStyle name="Comma 3 2 6 5 2 3" xfId="19447"/>
    <cellStyle name="Comma 3 2 6 5 2 3 2" xfId="32109"/>
    <cellStyle name="Comma 3 2 6 5 2 3 3" xfId="44709"/>
    <cellStyle name="Comma 3 2 6 5 2 4" xfId="23708"/>
    <cellStyle name="Comma 3 2 6 5 2 5" xfId="36309"/>
    <cellStyle name="Comma 3 2 6 5 3" xfId="12377"/>
    <cellStyle name="Comma 3 2 6 5 3 2" xfId="16577"/>
    <cellStyle name="Comma 3 2 6 5 3 2 2" xfId="29308"/>
    <cellStyle name="Comma 3 2 6 5 3 2 3" xfId="41909"/>
    <cellStyle name="Comma 3 2 6 5 3 3" xfId="20847"/>
    <cellStyle name="Comma 3 2 6 5 3 3 2" xfId="33509"/>
    <cellStyle name="Comma 3 2 6 5 3 3 3" xfId="46109"/>
    <cellStyle name="Comma 3 2 6 5 3 4" xfId="25108"/>
    <cellStyle name="Comma 3 2 6 5 3 5" xfId="37709"/>
    <cellStyle name="Comma 3 2 6 5 4" xfId="13777"/>
    <cellStyle name="Comma 3 2 6 5 4 2" xfId="26508"/>
    <cellStyle name="Comma 3 2 6 5 4 3" xfId="39109"/>
    <cellStyle name="Comma 3 2 6 5 5" xfId="18047"/>
    <cellStyle name="Comma 3 2 6 5 5 2" xfId="30709"/>
    <cellStyle name="Comma 3 2 6 5 5 3" xfId="43309"/>
    <cellStyle name="Comma 3 2 6 5 6" xfId="22308"/>
    <cellStyle name="Comma 3 2 6 5 7" xfId="34909"/>
    <cellStyle name="Comma 3 2 6 6" xfId="9648"/>
    <cellStyle name="Comma 3 2 6 6 2" xfId="11114"/>
    <cellStyle name="Comma 3 2 6 6 2 2" xfId="15317"/>
    <cellStyle name="Comma 3 2 6 6 2 2 2" xfId="28048"/>
    <cellStyle name="Comma 3 2 6 6 2 2 3" xfId="40649"/>
    <cellStyle name="Comma 3 2 6 6 2 3" xfId="19587"/>
    <cellStyle name="Comma 3 2 6 6 2 3 2" xfId="32249"/>
    <cellStyle name="Comma 3 2 6 6 2 3 3" xfId="44849"/>
    <cellStyle name="Comma 3 2 6 6 2 4" xfId="23848"/>
    <cellStyle name="Comma 3 2 6 6 2 5" xfId="36449"/>
    <cellStyle name="Comma 3 2 6 6 3" xfId="12517"/>
    <cellStyle name="Comma 3 2 6 6 3 2" xfId="16717"/>
    <cellStyle name="Comma 3 2 6 6 3 2 2" xfId="29448"/>
    <cellStyle name="Comma 3 2 6 6 3 2 3" xfId="42049"/>
    <cellStyle name="Comma 3 2 6 6 3 3" xfId="20987"/>
    <cellStyle name="Comma 3 2 6 6 3 3 2" xfId="33649"/>
    <cellStyle name="Comma 3 2 6 6 3 3 3" xfId="46249"/>
    <cellStyle name="Comma 3 2 6 6 3 4" xfId="25248"/>
    <cellStyle name="Comma 3 2 6 6 3 5" xfId="37849"/>
    <cellStyle name="Comma 3 2 6 6 4" xfId="13917"/>
    <cellStyle name="Comma 3 2 6 6 4 2" xfId="26648"/>
    <cellStyle name="Comma 3 2 6 6 4 3" xfId="39249"/>
    <cellStyle name="Comma 3 2 6 6 5" xfId="18187"/>
    <cellStyle name="Comma 3 2 6 6 5 2" xfId="30849"/>
    <cellStyle name="Comma 3 2 6 6 5 3" xfId="43449"/>
    <cellStyle name="Comma 3 2 6 6 6" xfId="22448"/>
    <cellStyle name="Comma 3 2 6 6 7" xfId="35049"/>
    <cellStyle name="Comma 3 2 6 7" xfId="9788"/>
    <cellStyle name="Comma 3 2 6 7 2" xfId="11254"/>
    <cellStyle name="Comma 3 2 6 7 2 2" xfId="15457"/>
    <cellStyle name="Comma 3 2 6 7 2 2 2" xfId="28188"/>
    <cellStyle name="Comma 3 2 6 7 2 2 3" xfId="40789"/>
    <cellStyle name="Comma 3 2 6 7 2 3" xfId="19727"/>
    <cellStyle name="Comma 3 2 6 7 2 3 2" xfId="32389"/>
    <cellStyle name="Comma 3 2 6 7 2 3 3" xfId="44989"/>
    <cellStyle name="Comma 3 2 6 7 2 4" xfId="23988"/>
    <cellStyle name="Comma 3 2 6 7 2 5" xfId="36589"/>
    <cellStyle name="Comma 3 2 6 7 3" xfId="12657"/>
    <cellStyle name="Comma 3 2 6 7 3 2" xfId="16857"/>
    <cellStyle name="Comma 3 2 6 7 3 2 2" xfId="29588"/>
    <cellStyle name="Comma 3 2 6 7 3 2 3" xfId="42189"/>
    <cellStyle name="Comma 3 2 6 7 3 3" xfId="21127"/>
    <cellStyle name="Comma 3 2 6 7 3 3 2" xfId="33789"/>
    <cellStyle name="Comma 3 2 6 7 3 3 3" xfId="46389"/>
    <cellStyle name="Comma 3 2 6 7 3 4" xfId="25388"/>
    <cellStyle name="Comma 3 2 6 7 3 5" xfId="37989"/>
    <cellStyle name="Comma 3 2 6 7 4" xfId="14057"/>
    <cellStyle name="Comma 3 2 6 7 4 2" xfId="26788"/>
    <cellStyle name="Comma 3 2 6 7 4 3" xfId="39389"/>
    <cellStyle name="Comma 3 2 6 7 5" xfId="18327"/>
    <cellStyle name="Comma 3 2 6 7 5 2" xfId="30989"/>
    <cellStyle name="Comma 3 2 6 7 5 3" xfId="43589"/>
    <cellStyle name="Comma 3 2 6 7 6" xfId="22588"/>
    <cellStyle name="Comma 3 2 6 7 7" xfId="35189"/>
    <cellStyle name="Comma 3 2 6 8" xfId="9928"/>
    <cellStyle name="Comma 3 2 6 8 2" xfId="11394"/>
    <cellStyle name="Comma 3 2 6 8 2 2" xfId="15597"/>
    <cellStyle name="Comma 3 2 6 8 2 2 2" xfId="28328"/>
    <cellStyle name="Comma 3 2 6 8 2 2 3" xfId="40929"/>
    <cellStyle name="Comma 3 2 6 8 2 3" xfId="19867"/>
    <cellStyle name="Comma 3 2 6 8 2 3 2" xfId="32529"/>
    <cellStyle name="Comma 3 2 6 8 2 3 3" xfId="45129"/>
    <cellStyle name="Comma 3 2 6 8 2 4" xfId="24128"/>
    <cellStyle name="Comma 3 2 6 8 2 5" xfId="36729"/>
    <cellStyle name="Comma 3 2 6 8 3" xfId="12797"/>
    <cellStyle name="Comma 3 2 6 8 3 2" xfId="16997"/>
    <cellStyle name="Comma 3 2 6 8 3 2 2" xfId="29728"/>
    <cellStyle name="Comma 3 2 6 8 3 2 3" xfId="42329"/>
    <cellStyle name="Comma 3 2 6 8 3 3" xfId="21267"/>
    <cellStyle name="Comma 3 2 6 8 3 3 2" xfId="33929"/>
    <cellStyle name="Comma 3 2 6 8 3 3 3" xfId="46529"/>
    <cellStyle name="Comma 3 2 6 8 3 4" xfId="25528"/>
    <cellStyle name="Comma 3 2 6 8 3 5" xfId="38129"/>
    <cellStyle name="Comma 3 2 6 8 4" xfId="14197"/>
    <cellStyle name="Comma 3 2 6 8 4 2" xfId="26928"/>
    <cellStyle name="Comma 3 2 6 8 4 3" xfId="39529"/>
    <cellStyle name="Comma 3 2 6 8 5" xfId="18467"/>
    <cellStyle name="Comma 3 2 6 8 5 2" xfId="31129"/>
    <cellStyle name="Comma 3 2 6 8 5 3" xfId="43729"/>
    <cellStyle name="Comma 3 2 6 8 6" xfId="22728"/>
    <cellStyle name="Comma 3 2 6 8 7" xfId="35329"/>
    <cellStyle name="Comma 3 2 6 9" xfId="10122"/>
    <cellStyle name="Comma 3 2 6 9 2" xfId="11537"/>
    <cellStyle name="Comma 3 2 6 9 2 2" xfId="15737"/>
    <cellStyle name="Comma 3 2 6 9 2 2 2" xfId="28468"/>
    <cellStyle name="Comma 3 2 6 9 2 2 3" xfId="41069"/>
    <cellStyle name="Comma 3 2 6 9 2 3" xfId="20007"/>
    <cellStyle name="Comma 3 2 6 9 2 3 2" xfId="32669"/>
    <cellStyle name="Comma 3 2 6 9 2 3 3" xfId="45269"/>
    <cellStyle name="Comma 3 2 6 9 2 4" xfId="24268"/>
    <cellStyle name="Comma 3 2 6 9 2 5" xfId="36869"/>
    <cellStyle name="Comma 3 2 6 9 3" xfId="12937"/>
    <cellStyle name="Comma 3 2 6 9 3 2" xfId="17137"/>
    <cellStyle name="Comma 3 2 6 9 3 2 2" xfId="29868"/>
    <cellStyle name="Comma 3 2 6 9 3 2 3" xfId="42469"/>
    <cellStyle name="Comma 3 2 6 9 3 3" xfId="21407"/>
    <cellStyle name="Comma 3 2 6 9 3 3 2" xfId="34069"/>
    <cellStyle name="Comma 3 2 6 9 3 3 3" xfId="46669"/>
    <cellStyle name="Comma 3 2 6 9 3 4" xfId="25668"/>
    <cellStyle name="Comma 3 2 6 9 3 5" xfId="38269"/>
    <cellStyle name="Comma 3 2 6 9 4" xfId="14337"/>
    <cellStyle name="Comma 3 2 6 9 4 2" xfId="27068"/>
    <cellStyle name="Comma 3 2 6 9 4 3" xfId="39669"/>
    <cellStyle name="Comma 3 2 6 9 5" xfId="18607"/>
    <cellStyle name="Comma 3 2 6 9 5 2" xfId="31269"/>
    <cellStyle name="Comma 3 2 6 9 5 3" xfId="43869"/>
    <cellStyle name="Comma 3 2 6 9 6" xfId="22868"/>
    <cellStyle name="Comma 3 2 6 9 7" xfId="35469"/>
    <cellStyle name="Comma 3 2 7" xfId="7039"/>
    <cellStyle name="Comma 3 2 7 10" xfId="10282"/>
    <cellStyle name="Comma 3 2 7 10 2" xfId="11697"/>
    <cellStyle name="Comma 3 2 7 10 2 2" xfId="15897"/>
    <cellStyle name="Comma 3 2 7 10 2 2 2" xfId="28628"/>
    <cellStyle name="Comma 3 2 7 10 2 2 3" xfId="41229"/>
    <cellStyle name="Comma 3 2 7 10 2 3" xfId="20167"/>
    <cellStyle name="Comma 3 2 7 10 2 3 2" xfId="32829"/>
    <cellStyle name="Comma 3 2 7 10 2 3 3" xfId="45429"/>
    <cellStyle name="Comma 3 2 7 10 2 4" xfId="24428"/>
    <cellStyle name="Comma 3 2 7 10 2 5" xfId="37029"/>
    <cellStyle name="Comma 3 2 7 10 3" xfId="13097"/>
    <cellStyle name="Comma 3 2 7 10 3 2" xfId="17297"/>
    <cellStyle name="Comma 3 2 7 10 3 2 2" xfId="30028"/>
    <cellStyle name="Comma 3 2 7 10 3 2 3" xfId="42629"/>
    <cellStyle name="Comma 3 2 7 10 3 3" xfId="21567"/>
    <cellStyle name="Comma 3 2 7 10 3 3 2" xfId="34229"/>
    <cellStyle name="Comma 3 2 7 10 3 3 3" xfId="46829"/>
    <cellStyle name="Comma 3 2 7 10 3 4" xfId="25828"/>
    <cellStyle name="Comma 3 2 7 10 3 5" xfId="38429"/>
    <cellStyle name="Comma 3 2 7 10 4" xfId="14497"/>
    <cellStyle name="Comma 3 2 7 10 4 2" xfId="27228"/>
    <cellStyle name="Comma 3 2 7 10 4 3" xfId="39829"/>
    <cellStyle name="Comma 3 2 7 10 5" xfId="18767"/>
    <cellStyle name="Comma 3 2 7 10 5 2" xfId="31429"/>
    <cellStyle name="Comma 3 2 7 10 5 3" xfId="44029"/>
    <cellStyle name="Comma 3 2 7 10 6" xfId="23028"/>
    <cellStyle name="Comma 3 2 7 10 7" xfId="35629"/>
    <cellStyle name="Comma 3 2 7 11" xfId="10423"/>
    <cellStyle name="Comma 3 2 7 11 2" xfId="14637"/>
    <cellStyle name="Comma 3 2 7 11 2 2" xfId="27368"/>
    <cellStyle name="Comma 3 2 7 11 2 3" xfId="39969"/>
    <cellStyle name="Comma 3 2 7 11 3" xfId="18907"/>
    <cellStyle name="Comma 3 2 7 11 3 2" xfId="31569"/>
    <cellStyle name="Comma 3 2 7 11 3 3" xfId="44169"/>
    <cellStyle name="Comma 3 2 7 11 4" xfId="23168"/>
    <cellStyle name="Comma 3 2 7 11 5" xfId="35769"/>
    <cellStyle name="Comma 3 2 7 12" xfId="11837"/>
    <cellStyle name="Comma 3 2 7 12 2" xfId="16037"/>
    <cellStyle name="Comma 3 2 7 12 2 2" xfId="28768"/>
    <cellStyle name="Comma 3 2 7 12 2 3" xfId="41369"/>
    <cellStyle name="Comma 3 2 7 12 3" xfId="20307"/>
    <cellStyle name="Comma 3 2 7 12 3 2" xfId="32969"/>
    <cellStyle name="Comma 3 2 7 12 3 3" xfId="45569"/>
    <cellStyle name="Comma 3 2 7 12 4" xfId="24568"/>
    <cellStyle name="Comma 3 2 7 12 5" xfId="37169"/>
    <cellStyle name="Comma 3 2 7 13" xfId="13237"/>
    <cellStyle name="Comma 3 2 7 13 2" xfId="25968"/>
    <cellStyle name="Comma 3 2 7 13 3" xfId="38569"/>
    <cellStyle name="Comma 3 2 7 14" xfId="17507"/>
    <cellStyle name="Comma 3 2 7 14 2" xfId="30169"/>
    <cellStyle name="Comma 3 2 7 14 3" xfId="42769"/>
    <cellStyle name="Comma 3 2 7 15" xfId="21768"/>
    <cellStyle name="Comma 3 2 7 16" xfId="34369"/>
    <cellStyle name="Comma 3 2 7 2" xfId="7179"/>
    <cellStyle name="Comma 3 2 7 2 2" xfId="10563"/>
    <cellStyle name="Comma 3 2 7 2 2 2" xfId="14777"/>
    <cellStyle name="Comma 3 2 7 2 2 2 2" xfId="27508"/>
    <cellStyle name="Comma 3 2 7 2 2 2 3" xfId="40109"/>
    <cellStyle name="Comma 3 2 7 2 2 3" xfId="19047"/>
    <cellStyle name="Comma 3 2 7 2 2 3 2" xfId="31709"/>
    <cellStyle name="Comma 3 2 7 2 2 3 3" xfId="44309"/>
    <cellStyle name="Comma 3 2 7 2 2 4" xfId="23308"/>
    <cellStyle name="Comma 3 2 7 2 2 5" xfId="35909"/>
    <cellStyle name="Comma 3 2 7 2 3" xfId="11977"/>
    <cellStyle name="Comma 3 2 7 2 3 2" xfId="16177"/>
    <cellStyle name="Comma 3 2 7 2 3 2 2" xfId="28908"/>
    <cellStyle name="Comma 3 2 7 2 3 2 3" xfId="41509"/>
    <cellStyle name="Comma 3 2 7 2 3 3" xfId="20447"/>
    <cellStyle name="Comma 3 2 7 2 3 3 2" xfId="33109"/>
    <cellStyle name="Comma 3 2 7 2 3 3 3" xfId="45709"/>
    <cellStyle name="Comma 3 2 7 2 3 4" xfId="24708"/>
    <cellStyle name="Comma 3 2 7 2 3 5" xfId="37309"/>
    <cellStyle name="Comma 3 2 7 2 4" xfId="13377"/>
    <cellStyle name="Comma 3 2 7 2 4 2" xfId="26108"/>
    <cellStyle name="Comma 3 2 7 2 4 3" xfId="38709"/>
    <cellStyle name="Comma 3 2 7 2 5" xfId="17647"/>
    <cellStyle name="Comma 3 2 7 2 5 2" xfId="30309"/>
    <cellStyle name="Comma 3 2 7 2 5 3" xfId="42909"/>
    <cellStyle name="Comma 3 2 7 2 6" xfId="21908"/>
    <cellStyle name="Comma 3 2 7 2 7" xfId="34509"/>
    <cellStyle name="Comma 3 2 7 3" xfId="7319"/>
    <cellStyle name="Comma 3 2 7 3 2" xfId="10703"/>
    <cellStyle name="Comma 3 2 7 3 2 2" xfId="14917"/>
    <cellStyle name="Comma 3 2 7 3 2 2 2" xfId="27648"/>
    <cellStyle name="Comma 3 2 7 3 2 2 3" xfId="40249"/>
    <cellStyle name="Comma 3 2 7 3 2 3" xfId="19187"/>
    <cellStyle name="Comma 3 2 7 3 2 3 2" xfId="31849"/>
    <cellStyle name="Comma 3 2 7 3 2 3 3" xfId="44449"/>
    <cellStyle name="Comma 3 2 7 3 2 4" xfId="23448"/>
    <cellStyle name="Comma 3 2 7 3 2 5" xfId="36049"/>
    <cellStyle name="Comma 3 2 7 3 3" xfId="12117"/>
    <cellStyle name="Comma 3 2 7 3 3 2" xfId="16317"/>
    <cellStyle name="Comma 3 2 7 3 3 2 2" xfId="29048"/>
    <cellStyle name="Comma 3 2 7 3 3 2 3" xfId="41649"/>
    <cellStyle name="Comma 3 2 7 3 3 3" xfId="20587"/>
    <cellStyle name="Comma 3 2 7 3 3 3 2" xfId="33249"/>
    <cellStyle name="Comma 3 2 7 3 3 3 3" xfId="45849"/>
    <cellStyle name="Comma 3 2 7 3 3 4" xfId="24848"/>
    <cellStyle name="Comma 3 2 7 3 3 5" xfId="37449"/>
    <cellStyle name="Comma 3 2 7 3 4" xfId="13517"/>
    <cellStyle name="Comma 3 2 7 3 4 2" xfId="26248"/>
    <cellStyle name="Comma 3 2 7 3 4 3" xfId="38849"/>
    <cellStyle name="Comma 3 2 7 3 5" xfId="17787"/>
    <cellStyle name="Comma 3 2 7 3 5 2" xfId="30449"/>
    <cellStyle name="Comma 3 2 7 3 5 3" xfId="43049"/>
    <cellStyle name="Comma 3 2 7 3 6" xfId="22048"/>
    <cellStyle name="Comma 3 2 7 3 7" xfId="34649"/>
    <cellStyle name="Comma 3 2 7 4" xfId="9332"/>
    <cellStyle name="Comma 3 2 7 4 2" xfId="10850"/>
    <cellStyle name="Comma 3 2 7 4 2 2" xfId="15057"/>
    <cellStyle name="Comma 3 2 7 4 2 2 2" xfId="27788"/>
    <cellStyle name="Comma 3 2 7 4 2 2 3" xfId="40389"/>
    <cellStyle name="Comma 3 2 7 4 2 3" xfId="19327"/>
    <cellStyle name="Comma 3 2 7 4 2 3 2" xfId="31989"/>
    <cellStyle name="Comma 3 2 7 4 2 3 3" xfId="44589"/>
    <cellStyle name="Comma 3 2 7 4 2 4" xfId="23588"/>
    <cellStyle name="Comma 3 2 7 4 2 5" xfId="36189"/>
    <cellStyle name="Comma 3 2 7 4 3" xfId="12257"/>
    <cellStyle name="Comma 3 2 7 4 3 2" xfId="16457"/>
    <cellStyle name="Comma 3 2 7 4 3 2 2" xfId="29188"/>
    <cellStyle name="Comma 3 2 7 4 3 2 3" xfId="41789"/>
    <cellStyle name="Comma 3 2 7 4 3 3" xfId="20727"/>
    <cellStyle name="Comma 3 2 7 4 3 3 2" xfId="33389"/>
    <cellStyle name="Comma 3 2 7 4 3 3 3" xfId="45989"/>
    <cellStyle name="Comma 3 2 7 4 3 4" xfId="24988"/>
    <cellStyle name="Comma 3 2 7 4 3 5" xfId="37589"/>
    <cellStyle name="Comma 3 2 7 4 4" xfId="13657"/>
    <cellStyle name="Comma 3 2 7 4 4 2" xfId="26388"/>
    <cellStyle name="Comma 3 2 7 4 4 3" xfId="38989"/>
    <cellStyle name="Comma 3 2 7 4 5" xfId="17927"/>
    <cellStyle name="Comma 3 2 7 4 5 2" xfId="30589"/>
    <cellStyle name="Comma 3 2 7 4 5 3" xfId="43189"/>
    <cellStyle name="Comma 3 2 7 4 6" xfId="22188"/>
    <cellStyle name="Comma 3 2 7 4 7" xfId="34789"/>
    <cellStyle name="Comma 3 2 7 5" xfId="9528"/>
    <cellStyle name="Comma 3 2 7 5 2" xfId="10994"/>
    <cellStyle name="Comma 3 2 7 5 2 2" xfId="15197"/>
    <cellStyle name="Comma 3 2 7 5 2 2 2" xfId="27928"/>
    <cellStyle name="Comma 3 2 7 5 2 2 3" xfId="40529"/>
    <cellStyle name="Comma 3 2 7 5 2 3" xfId="19467"/>
    <cellStyle name="Comma 3 2 7 5 2 3 2" xfId="32129"/>
    <cellStyle name="Comma 3 2 7 5 2 3 3" xfId="44729"/>
    <cellStyle name="Comma 3 2 7 5 2 4" xfId="23728"/>
    <cellStyle name="Comma 3 2 7 5 2 5" xfId="36329"/>
    <cellStyle name="Comma 3 2 7 5 3" xfId="12397"/>
    <cellStyle name="Comma 3 2 7 5 3 2" xfId="16597"/>
    <cellStyle name="Comma 3 2 7 5 3 2 2" xfId="29328"/>
    <cellStyle name="Comma 3 2 7 5 3 2 3" xfId="41929"/>
    <cellStyle name="Comma 3 2 7 5 3 3" xfId="20867"/>
    <cellStyle name="Comma 3 2 7 5 3 3 2" xfId="33529"/>
    <cellStyle name="Comma 3 2 7 5 3 3 3" xfId="46129"/>
    <cellStyle name="Comma 3 2 7 5 3 4" xfId="25128"/>
    <cellStyle name="Comma 3 2 7 5 3 5" xfId="37729"/>
    <cellStyle name="Comma 3 2 7 5 4" xfId="13797"/>
    <cellStyle name="Comma 3 2 7 5 4 2" xfId="26528"/>
    <cellStyle name="Comma 3 2 7 5 4 3" xfId="39129"/>
    <cellStyle name="Comma 3 2 7 5 5" xfId="18067"/>
    <cellStyle name="Comma 3 2 7 5 5 2" xfId="30729"/>
    <cellStyle name="Comma 3 2 7 5 5 3" xfId="43329"/>
    <cellStyle name="Comma 3 2 7 5 6" xfId="22328"/>
    <cellStyle name="Comma 3 2 7 5 7" xfId="34929"/>
    <cellStyle name="Comma 3 2 7 6" xfId="9668"/>
    <cellStyle name="Comma 3 2 7 6 2" xfId="11134"/>
    <cellStyle name="Comma 3 2 7 6 2 2" xfId="15337"/>
    <cellStyle name="Comma 3 2 7 6 2 2 2" xfId="28068"/>
    <cellStyle name="Comma 3 2 7 6 2 2 3" xfId="40669"/>
    <cellStyle name="Comma 3 2 7 6 2 3" xfId="19607"/>
    <cellStyle name="Comma 3 2 7 6 2 3 2" xfId="32269"/>
    <cellStyle name="Comma 3 2 7 6 2 3 3" xfId="44869"/>
    <cellStyle name="Comma 3 2 7 6 2 4" xfId="23868"/>
    <cellStyle name="Comma 3 2 7 6 2 5" xfId="36469"/>
    <cellStyle name="Comma 3 2 7 6 3" xfId="12537"/>
    <cellStyle name="Comma 3 2 7 6 3 2" xfId="16737"/>
    <cellStyle name="Comma 3 2 7 6 3 2 2" xfId="29468"/>
    <cellStyle name="Comma 3 2 7 6 3 2 3" xfId="42069"/>
    <cellStyle name="Comma 3 2 7 6 3 3" xfId="21007"/>
    <cellStyle name="Comma 3 2 7 6 3 3 2" xfId="33669"/>
    <cellStyle name="Comma 3 2 7 6 3 3 3" xfId="46269"/>
    <cellStyle name="Comma 3 2 7 6 3 4" xfId="25268"/>
    <cellStyle name="Comma 3 2 7 6 3 5" xfId="37869"/>
    <cellStyle name="Comma 3 2 7 6 4" xfId="13937"/>
    <cellStyle name="Comma 3 2 7 6 4 2" xfId="26668"/>
    <cellStyle name="Comma 3 2 7 6 4 3" xfId="39269"/>
    <cellStyle name="Comma 3 2 7 6 5" xfId="18207"/>
    <cellStyle name="Comma 3 2 7 6 5 2" xfId="30869"/>
    <cellStyle name="Comma 3 2 7 6 5 3" xfId="43469"/>
    <cellStyle name="Comma 3 2 7 6 6" xfId="22468"/>
    <cellStyle name="Comma 3 2 7 6 7" xfId="35069"/>
    <cellStyle name="Comma 3 2 7 7" xfId="9808"/>
    <cellStyle name="Comma 3 2 7 7 2" xfId="11274"/>
    <cellStyle name="Comma 3 2 7 7 2 2" xfId="15477"/>
    <cellStyle name="Comma 3 2 7 7 2 2 2" xfId="28208"/>
    <cellStyle name="Comma 3 2 7 7 2 2 3" xfId="40809"/>
    <cellStyle name="Comma 3 2 7 7 2 3" xfId="19747"/>
    <cellStyle name="Comma 3 2 7 7 2 3 2" xfId="32409"/>
    <cellStyle name="Comma 3 2 7 7 2 3 3" xfId="45009"/>
    <cellStyle name="Comma 3 2 7 7 2 4" xfId="24008"/>
    <cellStyle name="Comma 3 2 7 7 2 5" xfId="36609"/>
    <cellStyle name="Comma 3 2 7 7 3" xfId="12677"/>
    <cellStyle name="Comma 3 2 7 7 3 2" xfId="16877"/>
    <cellStyle name="Comma 3 2 7 7 3 2 2" xfId="29608"/>
    <cellStyle name="Comma 3 2 7 7 3 2 3" xfId="42209"/>
    <cellStyle name="Comma 3 2 7 7 3 3" xfId="21147"/>
    <cellStyle name="Comma 3 2 7 7 3 3 2" xfId="33809"/>
    <cellStyle name="Comma 3 2 7 7 3 3 3" xfId="46409"/>
    <cellStyle name="Comma 3 2 7 7 3 4" xfId="25408"/>
    <cellStyle name="Comma 3 2 7 7 3 5" xfId="38009"/>
    <cellStyle name="Comma 3 2 7 7 4" xfId="14077"/>
    <cellStyle name="Comma 3 2 7 7 4 2" xfId="26808"/>
    <cellStyle name="Comma 3 2 7 7 4 3" xfId="39409"/>
    <cellStyle name="Comma 3 2 7 7 5" xfId="18347"/>
    <cellStyle name="Comma 3 2 7 7 5 2" xfId="31009"/>
    <cellStyle name="Comma 3 2 7 7 5 3" xfId="43609"/>
    <cellStyle name="Comma 3 2 7 7 6" xfId="22608"/>
    <cellStyle name="Comma 3 2 7 7 7" xfId="35209"/>
    <cellStyle name="Comma 3 2 7 8" xfId="9948"/>
    <cellStyle name="Comma 3 2 7 8 2" xfId="11414"/>
    <cellStyle name="Comma 3 2 7 8 2 2" xfId="15617"/>
    <cellStyle name="Comma 3 2 7 8 2 2 2" xfId="28348"/>
    <cellStyle name="Comma 3 2 7 8 2 2 3" xfId="40949"/>
    <cellStyle name="Comma 3 2 7 8 2 3" xfId="19887"/>
    <cellStyle name="Comma 3 2 7 8 2 3 2" xfId="32549"/>
    <cellStyle name="Comma 3 2 7 8 2 3 3" xfId="45149"/>
    <cellStyle name="Comma 3 2 7 8 2 4" xfId="24148"/>
    <cellStyle name="Comma 3 2 7 8 2 5" xfId="36749"/>
    <cellStyle name="Comma 3 2 7 8 3" xfId="12817"/>
    <cellStyle name="Comma 3 2 7 8 3 2" xfId="17017"/>
    <cellStyle name="Comma 3 2 7 8 3 2 2" xfId="29748"/>
    <cellStyle name="Comma 3 2 7 8 3 2 3" xfId="42349"/>
    <cellStyle name="Comma 3 2 7 8 3 3" xfId="21287"/>
    <cellStyle name="Comma 3 2 7 8 3 3 2" xfId="33949"/>
    <cellStyle name="Comma 3 2 7 8 3 3 3" xfId="46549"/>
    <cellStyle name="Comma 3 2 7 8 3 4" xfId="25548"/>
    <cellStyle name="Comma 3 2 7 8 3 5" xfId="38149"/>
    <cellStyle name="Comma 3 2 7 8 4" xfId="14217"/>
    <cellStyle name="Comma 3 2 7 8 4 2" xfId="26948"/>
    <cellStyle name="Comma 3 2 7 8 4 3" xfId="39549"/>
    <cellStyle name="Comma 3 2 7 8 5" xfId="18487"/>
    <cellStyle name="Comma 3 2 7 8 5 2" xfId="31149"/>
    <cellStyle name="Comma 3 2 7 8 5 3" xfId="43749"/>
    <cellStyle name="Comma 3 2 7 8 6" xfId="22748"/>
    <cellStyle name="Comma 3 2 7 8 7" xfId="35349"/>
    <cellStyle name="Comma 3 2 7 9" xfId="10142"/>
    <cellStyle name="Comma 3 2 7 9 2" xfId="11557"/>
    <cellStyle name="Comma 3 2 7 9 2 2" xfId="15757"/>
    <cellStyle name="Comma 3 2 7 9 2 2 2" xfId="28488"/>
    <cellStyle name="Comma 3 2 7 9 2 2 3" xfId="41089"/>
    <cellStyle name="Comma 3 2 7 9 2 3" xfId="20027"/>
    <cellStyle name="Comma 3 2 7 9 2 3 2" xfId="32689"/>
    <cellStyle name="Comma 3 2 7 9 2 3 3" xfId="45289"/>
    <cellStyle name="Comma 3 2 7 9 2 4" xfId="24288"/>
    <cellStyle name="Comma 3 2 7 9 2 5" xfId="36889"/>
    <cellStyle name="Comma 3 2 7 9 3" xfId="12957"/>
    <cellStyle name="Comma 3 2 7 9 3 2" xfId="17157"/>
    <cellStyle name="Comma 3 2 7 9 3 2 2" xfId="29888"/>
    <cellStyle name="Comma 3 2 7 9 3 2 3" xfId="42489"/>
    <cellStyle name="Comma 3 2 7 9 3 3" xfId="21427"/>
    <cellStyle name="Comma 3 2 7 9 3 3 2" xfId="34089"/>
    <cellStyle name="Comma 3 2 7 9 3 3 3" xfId="46689"/>
    <cellStyle name="Comma 3 2 7 9 3 4" xfId="25688"/>
    <cellStyle name="Comma 3 2 7 9 3 5" xfId="38289"/>
    <cellStyle name="Comma 3 2 7 9 4" xfId="14357"/>
    <cellStyle name="Comma 3 2 7 9 4 2" xfId="27088"/>
    <cellStyle name="Comma 3 2 7 9 4 3" xfId="39689"/>
    <cellStyle name="Comma 3 2 7 9 5" xfId="18627"/>
    <cellStyle name="Comma 3 2 7 9 5 2" xfId="31289"/>
    <cellStyle name="Comma 3 2 7 9 5 3" xfId="43889"/>
    <cellStyle name="Comma 3 2 7 9 6" xfId="22888"/>
    <cellStyle name="Comma 3 2 7 9 7" xfId="35489"/>
    <cellStyle name="Comma 3 2 8" xfId="7059"/>
    <cellStyle name="Comma 3 2 8 10" xfId="10302"/>
    <cellStyle name="Comma 3 2 8 10 2" xfId="11717"/>
    <cellStyle name="Comma 3 2 8 10 2 2" xfId="15917"/>
    <cellStyle name="Comma 3 2 8 10 2 2 2" xfId="28648"/>
    <cellStyle name="Comma 3 2 8 10 2 2 3" xfId="41249"/>
    <cellStyle name="Comma 3 2 8 10 2 3" xfId="20187"/>
    <cellStyle name="Comma 3 2 8 10 2 3 2" xfId="32849"/>
    <cellStyle name="Comma 3 2 8 10 2 3 3" xfId="45449"/>
    <cellStyle name="Comma 3 2 8 10 2 4" xfId="24448"/>
    <cellStyle name="Comma 3 2 8 10 2 5" xfId="37049"/>
    <cellStyle name="Comma 3 2 8 10 3" xfId="13117"/>
    <cellStyle name="Comma 3 2 8 10 3 2" xfId="17317"/>
    <cellStyle name="Comma 3 2 8 10 3 2 2" xfId="30048"/>
    <cellStyle name="Comma 3 2 8 10 3 2 3" xfId="42649"/>
    <cellStyle name="Comma 3 2 8 10 3 3" xfId="21587"/>
    <cellStyle name="Comma 3 2 8 10 3 3 2" xfId="34249"/>
    <cellStyle name="Comma 3 2 8 10 3 3 3" xfId="46849"/>
    <cellStyle name="Comma 3 2 8 10 3 4" xfId="25848"/>
    <cellStyle name="Comma 3 2 8 10 3 5" xfId="38449"/>
    <cellStyle name="Comma 3 2 8 10 4" xfId="14517"/>
    <cellStyle name="Comma 3 2 8 10 4 2" xfId="27248"/>
    <cellStyle name="Comma 3 2 8 10 4 3" xfId="39849"/>
    <cellStyle name="Comma 3 2 8 10 5" xfId="18787"/>
    <cellStyle name="Comma 3 2 8 10 5 2" xfId="31449"/>
    <cellStyle name="Comma 3 2 8 10 5 3" xfId="44049"/>
    <cellStyle name="Comma 3 2 8 10 6" xfId="23048"/>
    <cellStyle name="Comma 3 2 8 10 7" xfId="35649"/>
    <cellStyle name="Comma 3 2 8 11" xfId="10443"/>
    <cellStyle name="Comma 3 2 8 11 2" xfId="14657"/>
    <cellStyle name="Comma 3 2 8 11 2 2" xfId="27388"/>
    <cellStyle name="Comma 3 2 8 11 2 3" xfId="39989"/>
    <cellStyle name="Comma 3 2 8 11 3" xfId="18927"/>
    <cellStyle name="Comma 3 2 8 11 3 2" xfId="31589"/>
    <cellStyle name="Comma 3 2 8 11 3 3" xfId="44189"/>
    <cellStyle name="Comma 3 2 8 11 4" xfId="23188"/>
    <cellStyle name="Comma 3 2 8 11 5" xfId="35789"/>
    <cellStyle name="Comma 3 2 8 12" xfId="11857"/>
    <cellStyle name="Comma 3 2 8 12 2" xfId="16057"/>
    <cellStyle name="Comma 3 2 8 12 2 2" xfId="28788"/>
    <cellStyle name="Comma 3 2 8 12 2 3" xfId="41389"/>
    <cellStyle name="Comma 3 2 8 12 3" xfId="20327"/>
    <cellStyle name="Comma 3 2 8 12 3 2" xfId="32989"/>
    <cellStyle name="Comma 3 2 8 12 3 3" xfId="45589"/>
    <cellStyle name="Comma 3 2 8 12 4" xfId="24588"/>
    <cellStyle name="Comma 3 2 8 12 5" xfId="37189"/>
    <cellStyle name="Comma 3 2 8 13" xfId="13257"/>
    <cellStyle name="Comma 3 2 8 13 2" xfId="25988"/>
    <cellStyle name="Comma 3 2 8 13 3" xfId="38589"/>
    <cellStyle name="Comma 3 2 8 14" xfId="17527"/>
    <cellStyle name="Comma 3 2 8 14 2" xfId="30189"/>
    <cellStyle name="Comma 3 2 8 14 3" xfId="42789"/>
    <cellStyle name="Comma 3 2 8 15" xfId="21788"/>
    <cellStyle name="Comma 3 2 8 16" xfId="34389"/>
    <cellStyle name="Comma 3 2 8 2" xfId="7199"/>
    <cellStyle name="Comma 3 2 8 2 2" xfId="10583"/>
    <cellStyle name="Comma 3 2 8 2 2 2" xfId="14797"/>
    <cellStyle name="Comma 3 2 8 2 2 2 2" xfId="27528"/>
    <cellStyle name="Comma 3 2 8 2 2 2 3" xfId="40129"/>
    <cellStyle name="Comma 3 2 8 2 2 3" xfId="19067"/>
    <cellStyle name="Comma 3 2 8 2 2 3 2" xfId="31729"/>
    <cellStyle name="Comma 3 2 8 2 2 3 3" xfId="44329"/>
    <cellStyle name="Comma 3 2 8 2 2 4" xfId="23328"/>
    <cellStyle name="Comma 3 2 8 2 2 5" xfId="35929"/>
    <cellStyle name="Comma 3 2 8 2 3" xfId="11997"/>
    <cellStyle name="Comma 3 2 8 2 3 2" xfId="16197"/>
    <cellStyle name="Comma 3 2 8 2 3 2 2" xfId="28928"/>
    <cellStyle name="Comma 3 2 8 2 3 2 3" xfId="41529"/>
    <cellStyle name="Comma 3 2 8 2 3 3" xfId="20467"/>
    <cellStyle name="Comma 3 2 8 2 3 3 2" xfId="33129"/>
    <cellStyle name="Comma 3 2 8 2 3 3 3" xfId="45729"/>
    <cellStyle name="Comma 3 2 8 2 3 4" xfId="24728"/>
    <cellStyle name="Comma 3 2 8 2 3 5" xfId="37329"/>
    <cellStyle name="Comma 3 2 8 2 4" xfId="13397"/>
    <cellStyle name="Comma 3 2 8 2 4 2" xfId="26128"/>
    <cellStyle name="Comma 3 2 8 2 4 3" xfId="38729"/>
    <cellStyle name="Comma 3 2 8 2 5" xfId="17667"/>
    <cellStyle name="Comma 3 2 8 2 5 2" xfId="30329"/>
    <cellStyle name="Comma 3 2 8 2 5 3" xfId="42929"/>
    <cellStyle name="Comma 3 2 8 2 6" xfId="21928"/>
    <cellStyle name="Comma 3 2 8 2 7" xfId="34529"/>
    <cellStyle name="Comma 3 2 8 3" xfId="7339"/>
    <cellStyle name="Comma 3 2 8 3 2" xfId="10723"/>
    <cellStyle name="Comma 3 2 8 3 2 2" xfId="14937"/>
    <cellStyle name="Comma 3 2 8 3 2 2 2" xfId="27668"/>
    <cellStyle name="Comma 3 2 8 3 2 2 3" xfId="40269"/>
    <cellStyle name="Comma 3 2 8 3 2 3" xfId="19207"/>
    <cellStyle name="Comma 3 2 8 3 2 3 2" xfId="31869"/>
    <cellStyle name="Comma 3 2 8 3 2 3 3" xfId="44469"/>
    <cellStyle name="Comma 3 2 8 3 2 4" xfId="23468"/>
    <cellStyle name="Comma 3 2 8 3 2 5" xfId="36069"/>
    <cellStyle name="Comma 3 2 8 3 3" xfId="12137"/>
    <cellStyle name="Comma 3 2 8 3 3 2" xfId="16337"/>
    <cellStyle name="Comma 3 2 8 3 3 2 2" xfId="29068"/>
    <cellStyle name="Comma 3 2 8 3 3 2 3" xfId="41669"/>
    <cellStyle name="Comma 3 2 8 3 3 3" xfId="20607"/>
    <cellStyle name="Comma 3 2 8 3 3 3 2" xfId="33269"/>
    <cellStyle name="Comma 3 2 8 3 3 3 3" xfId="45869"/>
    <cellStyle name="Comma 3 2 8 3 3 4" xfId="24868"/>
    <cellStyle name="Comma 3 2 8 3 3 5" xfId="37469"/>
    <cellStyle name="Comma 3 2 8 3 4" xfId="13537"/>
    <cellStyle name="Comma 3 2 8 3 4 2" xfId="26268"/>
    <cellStyle name="Comma 3 2 8 3 4 3" xfId="38869"/>
    <cellStyle name="Comma 3 2 8 3 5" xfId="17807"/>
    <cellStyle name="Comma 3 2 8 3 5 2" xfId="30469"/>
    <cellStyle name="Comma 3 2 8 3 5 3" xfId="43069"/>
    <cellStyle name="Comma 3 2 8 3 6" xfId="22068"/>
    <cellStyle name="Comma 3 2 8 3 7" xfId="34669"/>
    <cellStyle name="Comma 3 2 8 4" xfId="9352"/>
    <cellStyle name="Comma 3 2 8 4 2" xfId="10870"/>
    <cellStyle name="Comma 3 2 8 4 2 2" xfId="15077"/>
    <cellStyle name="Comma 3 2 8 4 2 2 2" xfId="27808"/>
    <cellStyle name="Comma 3 2 8 4 2 2 3" xfId="40409"/>
    <cellStyle name="Comma 3 2 8 4 2 3" xfId="19347"/>
    <cellStyle name="Comma 3 2 8 4 2 3 2" xfId="32009"/>
    <cellStyle name="Comma 3 2 8 4 2 3 3" xfId="44609"/>
    <cellStyle name="Comma 3 2 8 4 2 4" xfId="23608"/>
    <cellStyle name="Comma 3 2 8 4 2 5" xfId="36209"/>
    <cellStyle name="Comma 3 2 8 4 3" xfId="12277"/>
    <cellStyle name="Comma 3 2 8 4 3 2" xfId="16477"/>
    <cellStyle name="Comma 3 2 8 4 3 2 2" xfId="29208"/>
    <cellStyle name="Comma 3 2 8 4 3 2 3" xfId="41809"/>
    <cellStyle name="Comma 3 2 8 4 3 3" xfId="20747"/>
    <cellStyle name="Comma 3 2 8 4 3 3 2" xfId="33409"/>
    <cellStyle name="Comma 3 2 8 4 3 3 3" xfId="46009"/>
    <cellStyle name="Comma 3 2 8 4 3 4" xfId="25008"/>
    <cellStyle name="Comma 3 2 8 4 3 5" xfId="37609"/>
    <cellStyle name="Comma 3 2 8 4 4" xfId="13677"/>
    <cellStyle name="Comma 3 2 8 4 4 2" xfId="26408"/>
    <cellStyle name="Comma 3 2 8 4 4 3" xfId="39009"/>
    <cellStyle name="Comma 3 2 8 4 5" xfId="17947"/>
    <cellStyle name="Comma 3 2 8 4 5 2" xfId="30609"/>
    <cellStyle name="Comma 3 2 8 4 5 3" xfId="43209"/>
    <cellStyle name="Comma 3 2 8 4 6" xfId="22208"/>
    <cellStyle name="Comma 3 2 8 4 7" xfId="34809"/>
    <cellStyle name="Comma 3 2 8 5" xfId="9548"/>
    <cellStyle name="Comma 3 2 8 5 2" xfId="11014"/>
    <cellStyle name="Comma 3 2 8 5 2 2" xfId="15217"/>
    <cellStyle name="Comma 3 2 8 5 2 2 2" xfId="27948"/>
    <cellStyle name="Comma 3 2 8 5 2 2 3" xfId="40549"/>
    <cellStyle name="Comma 3 2 8 5 2 3" xfId="19487"/>
    <cellStyle name="Comma 3 2 8 5 2 3 2" xfId="32149"/>
    <cellStyle name="Comma 3 2 8 5 2 3 3" xfId="44749"/>
    <cellStyle name="Comma 3 2 8 5 2 4" xfId="23748"/>
    <cellStyle name="Comma 3 2 8 5 2 5" xfId="36349"/>
    <cellStyle name="Comma 3 2 8 5 3" xfId="12417"/>
    <cellStyle name="Comma 3 2 8 5 3 2" xfId="16617"/>
    <cellStyle name="Comma 3 2 8 5 3 2 2" xfId="29348"/>
    <cellStyle name="Comma 3 2 8 5 3 2 3" xfId="41949"/>
    <cellStyle name="Comma 3 2 8 5 3 3" xfId="20887"/>
    <cellStyle name="Comma 3 2 8 5 3 3 2" xfId="33549"/>
    <cellStyle name="Comma 3 2 8 5 3 3 3" xfId="46149"/>
    <cellStyle name="Comma 3 2 8 5 3 4" xfId="25148"/>
    <cellStyle name="Comma 3 2 8 5 3 5" xfId="37749"/>
    <cellStyle name="Comma 3 2 8 5 4" xfId="13817"/>
    <cellStyle name="Comma 3 2 8 5 4 2" xfId="26548"/>
    <cellStyle name="Comma 3 2 8 5 4 3" xfId="39149"/>
    <cellStyle name="Comma 3 2 8 5 5" xfId="18087"/>
    <cellStyle name="Comma 3 2 8 5 5 2" xfId="30749"/>
    <cellStyle name="Comma 3 2 8 5 5 3" xfId="43349"/>
    <cellStyle name="Comma 3 2 8 5 6" xfId="22348"/>
    <cellStyle name="Comma 3 2 8 5 7" xfId="34949"/>
    <cellStyle name="Comma 3 2 8 6" xfId="9688"/>
    <cellStyle name="Comma 3 2 8 6 2" xfId="11154"/>
    <cellStyle name="Comma 3 2 8 6 2 2" xfId="15357"/>
    <cellStyle name="Comma 3 2 8 6 2 2 2" xfId="28088"/>
    <cellStyle name="Comma 3 2 8 6 2 2 3" xfId="40689"/>
    <cellStyle name="Comma 3 2 8 6 2 3" xfId="19627"/>
    <cellStyle name="Comma 3 2 8 6 2 3 2" xfId="32289"/>
    <cellStyle name="Comma 3 2 8 6 2 3 3" xfId="44889"/>
    <cellStyle name="Comma 3 2 8 6 2 4" xfId="23888"/>
    <cellStyle name="Comma 3 2 8 6 2 5" xfId="36489"/>
    <cellStyle name="Comma 3 2 8 6 3" xfId="12557"/>
    <cellStyle name="Comma 3 2 8 6 3 2" xfId="16757"/>
    <cellStyle name="Comma 3 2 8 6 3 2 2" xfId="29488"/>
    <cellStyle name="Comma 3 2 8 6 3 2 3" xfId="42089"/>
    <cellStyle name="Comma 3 2 8 6 3 3" xfId="21027"/>
    <cellStyle name="Comma 3 2 8 6 3 3 2" xfId="33689"/>
    <cellStyle name="Comma 3 2 8 6 3 3 3" xfId="46289"/>
    <cellStyle name="Comma 3 2 8 6 3 4" xfId="25288"/>
    <cellStyle name="Comma 3 2 8 6 3 5" xfId="37889"/>
    <cellStyle name="Comma 3 2 8 6 4" xfId="13957"/>
    <cellStyle name="Comma 3 2 8 6 4 2" xfId="26688"/>
    <cellStyle name="Comma 3 2 8 6 4 3" xfId="39289"/>
    <cellStyle name="Comma 3 2 8 6 5" xfId="18227"/>
    <cellStyle name="Comma 3 2 8 6 5 2" xfId="30889"/>
    <cellStyle name="Comma 3 2 8 6 5 3" xfId="43489"/>
    <cellStyle name="Comma 3 2 8 6 6" xfId="22488"/>
    <cellStyle name="Comma 3 2 8 6 7" xfId="35089"/>
    <cellStyle name="Comma 3 2 8 7" xfId="9828"/>
    <cellStyle name="Comma 3 2 8 7 2" xfId="11294"/>
    <cellStyle name="Comma 3 2 8 7 2 2" xfId="15497"/>
    <cellStyle name="Comma 3 2 8 7 2 2 2" xfId="28228"/>
    <cellStyle name="Comma 3 2 8 7 2 2 3" xfId="40829"/>
    <cellStyle name="Comma 3 2 8 7 2 3" xfId="19767"/>
    <cellStyle name="Comma 3 2 8 7 2 3 2" xfId="32429"/>
    <cellStyle name="Comma 3 2 8 7 2 3 3" xfId="45029"/>
    <cellStyle name="Comma 3 2 8 7 2 4" xfId="24028"/>
    <cellStyle name="Comma 3 2 8 7 2 5" xfId="36629"/>
    <cellStyle name="Comma 3 2 8 7 3" xfId="12697"/>
    <cellStyle name="Comma 3 2 8 7 3 2" xfId="16897"/>
    <cellStyle name="Comma 3 2 8 7 3 2 2" xfId="29628"/>
    <cellStyle name="Comma 3 2 8 7 3 2 3" xfId="42229"/>
    <cellStyle name="Comma 3 2 8 7 3 3" xfId="21167"/>
    <cellStyle name="Comma 3 2 8 7 3 3 2" xfId="33829"/>
    <cellStyle name="Comma 3 2 8 7 3 3 3" xfId="46429"/>
    <cellStyle name="Comma 3 2 8 7 3 4" xfId="25428"/>
    <cellStyle name="Comma 3 2 8 7 3 5" xfId="38029"/>
    <cellStyle name="Comma 3 2 8 7 4" xfId="14097"/>
    <cellStyle name="Comma 3 2 8 7 4 2" xfId="26828"/>
    <cellStyle name="Comma 3 2 8 7 4 3" xfId="39429"/>
    <cellStyle name="Comma 3 2 8 7 5" xfId="18367"/>
    <cellStyle name="Comma 3 2 8 7 5 2" xfId="31029"/>
    <cellStyle name="Comma 3 2 8 7 5 3" xfId="43629"/>
    <cellStyle name="Comma 3 2 8 7 6" xfId="22628"/>
    <cellStyle name="Comma 3 2 8 7 7" xfId="35229"/>
    <cellStyle name="Comma 3 2 8 8" xfId="9968"/>
    <cellStyle name="Comma 3 2 8 8 2" xfId="11434"/>
    <cellStyle name="Comma 3 2 8 8 2 2" xfId="15637"/>
    <cellStyle name="Comma 3 2 8 8 2 2 2" xfId="28368"/>
    <cellStyle name="Comma 3 2 8 8 2 2 3" xfId="40969"/>
    <cellStyle name="Comma 3 2 8 8 2 3" xfId="19907"/>
    <cellStyle name="Comma 3 2 8 8 2 3 2" xfId="32569"/>
    <cellStyle name="Comma 3 2 8 8 2 3 3" xfId="45169"/>
    <cellStyle name="Comma 3 2 8 8 2 4" xfId="24168"/>
    <cellStyle name="Comma 3 2 8 8 2 5" xfId="36769"/>
    <cellStyle name="Comma 3 2 8 8 3" xfId="12837"/>
    <cellStyle name="Comma 3 2 8 8 3 2" xfId="17037"/>
    <cellStyle name="Comma 3 2 8 8 3 2 2" xfId="29768"/>
    <cellStyle name="Comma 3 2 8 8 3 2 3" xfId="42369"/>
    <cellStyle name="Comma 3 2 8 8 3 3" xfId="21307"/>
    <cellStyle name="Comma 3 2 8 8 3 3 2" xfId="33969"/>
    <cellStyle name="Comma 3 2 8 8 3 3 3" xfId="46569"/>
    <cellStyle name="Comma 3 2 8 8 3 4" xfId="25568"/>
    <cellStyle name="Comma 3 2 8 8 3 5" xfId="38169"/>
    <cellStyle name="Comma 3 2 8 8 4" xfId="14237"/>
    <cellStyle name="Comma 3 2 8 8 4 2" xfId="26968"/>
    <cellStyle name="Comma 3 2 8 8 4 3" xfId="39569"/>
    <cellStyle name="Comma 3 2 8 8 5" xfId="18507"/>
    <cellStyle name="Comma 3 2 8 8 5 2" xfId="31169"/>
    <cellStyle name="Comma 3 2 8 8 5 3" xfId="43769"/>
    <cellStyle name="Comma 3 2 8 8 6" xfId="22768"/>
    <cellStyle name="Comma 3 2 8 8 7" xfId="35369"/>
    <cellStyle name="Comma 3 2 8 9" xfId="10162"/>
    <cellStyle name="Comma 3 2 8 9 2" xfId="11577"/>
    <cellStyle name="Comma 3 2 8 9 2 2" xfId="15777"/>
    <cellStyle name="Comma 3 2 8 9 2 2 2" xfId="28508"/>
    <cellStyle name="Comma 3 2 8 9 2 2 3" xfId="41109"/>
    <cellStyle name="Comma 3 2 8 9 2 3" xfId="20047"/>
    <cellStyle name="Comma 3 2 8 9 2 3 2" xfId="32709"/>
    <cellStyle name="Comma 3 2 8 9 2 3 3" xfId="45309"/>
    <cellStyle name="Comma 3 2 8 9 2 4" xfId="24308"/>
    <cellStyle name="Comma 3 2 8 9 2 5" xfId="36909"/>
    <cellStyle name="Comma 3 2 8 9 3" xfId="12977"/>
    <cellStyle name="Comma 3 2 8 9 3 2" xfId="17177"/>
    <cellStyle name="Comma 3 2 8 9 3 2 2" xfId="29908"/>
    <cellStyle name="Comma 3 2 8 9 3 2 3" xfId="42509"/>
    <cellStyle name="Comma 3 2 8 9 3 3" xfId="21447"/>
    <cellStyle name="Comma 3 2 8 9 3 3 2" xfId="34109"/>
    <cellStyle name="Comma 3 2 8 9 3 3 3" xfId="46709"/>
    <cellStyle name="Comma 3 2 8 9 3 4" xfId="25708"/>
    <cellStyle name="Comma 3 2 8 9 3 5" xfId="38309"/>
    <cellStyle name="Comma 3 2 8 9 4" xfId="14377"/>
    <cellStyle name="Comma 3 2 8 9 4 2" xfId="27108"/>
    <cellStyle name="Comma 3 2 8 9 4 3" xfId="39709"/>
    <cellStyle name="Comma 3 2 8 9 5" xfId="18647"/>
    <cellStyle name="Comma 3 2 8 9 5 2" xfId="31309"/>
    <cellStyle name="Comma 3 2 8 9 5 3" xfId="43909"/>
    <cellStyle name="Comma 3 2 8 9 6" xfId="22908"/>
    <cellStyle name="Comma 3 2 8 9 7" xfId="35509"/>
    <cellStyle name="Comma 3 2 9" xfId="7079"/>
    <cellStyle name="Comma 3 2 9 10" xfId="10322"/>
    <cellStyle name="Comma 3 2 9 10 2" xfId="11737"/>
    <cellStyle name="Comma 3 2 9 10 2 2" xfId="15937"/>
    <cellStyle name="Comma 3 2 9 10 2 2 2" xfId="28668"/>
    <cellStyle name="Comma 3 2 9 10 2 2 3" xfId="41269"/>
    <cellStyle name="Comma 3 2 9 10 2 3" xfId="20207"/>
    <cellStyle name="Comma 3 2 9 10 2 3 2" xfId="32869"/>
    <cellStyle name="Comma 3 2 9 10 2 3 3" xfId="45469"/>
    <cellStyle name="Comma 3 2 9 10 2 4" xfId="24468"/>
    <cellStyle name="Comma 3 2 9 10 2 5" xfId="37069"/>
    <cellStyle name="Comma 3 2 9 10 3" xfId="13137"/>
    <cellStyle name="Comma 3 2 9 10 3 2" xfId="17337"/>
    <cellStyle name="Comma 3 2 9 10 3 2 2" xfId="30068"/>
    <cellStyle name="Comma 3 2 9 10 3 2 3" xfId="42669"/>
    <cellStyle name="Comma 3 2 9 10 3 3" xfId="21607"/>
    <cellStyle name="Comma 3 2 9 10 3 3 2" xfId="34269"/>
    <cellStyle name="Comma 3 2 9 10 3 3 3" xfId="46869"/>
    <cellStyle name="Comma 3 2 9 10 3 4" xfId="25868"/>
    <cellStyle name="Comma 3 2 9 10 3 5" xfId="38469"/>
    <cellStyle name="Comma 3 2 9 10 4" xfId="14537"/>
    <cellStyle name="Comma 3 2 9 10 4 2" xfId="27268"/>
    <cellStyle name="Comma 3 2 9 10 4 3" xfId="39869"/>
    <cellStyle name="Comma 3 2 9 10 5" xfId="18807"/>
    <cellStyle name="Comma 3 2 9 10 5 2" xfId="31469"/>
    <cellStyle name="Comma 3 2 9 10 5 3" xfId="44069"/>
    <cellStyle name="Comma 3 2 9 10 6" xfId="23068"/>
    <cellStyle name="Comma 3 2 9 10 7" xfId="35669"/>
    <cellStyle name="Comma 3 2 9 11" xfId="10463"/>
    <cellStyle name="Comma 3 2 9 11 2" xfId="14677"/>
    <cellStyle name="Comma 3 2 9 11 2 2" xfId="27408"/>
    <cellStyle name="Comma 3 2 9 11 2 3" xfId="40009"/>
    <cellStyle name="Comma 3 2 9 11 3" xfId="18947"/>
    <cellStyle name="Comma 3 2 9 11 3 2" xfId="31609"/>
    <cellStyle name="Comma 3 2 9 11 3 3" xfId="44209"/>
    <cellStyle name="Comma 3 2 9 11 4" xfId="23208"/>
    <cellStyle name="Comma 3 2 9 11 5" xfId="35809"/>
    <cellStyle name="Comma 3 2 9 12" xfId="11877"/>
    <cellStyle name="Comma 3 2 9 12 2" xfId="16077"/>
    <cellStyle name="Comma 3 2 9 12 2 2" xfId="28808"/>
    <cellStyle name="Comma 3 2 9 12 2 3" xfId="41409"/>
    <cellStyle name="Comma 3 2 9 12 3" xfId="20347"/>
    <cellStyle name="Comma 3 2 9 12 3 2" xfId="33009"/>
    <cellStyle name="Comma 3 2 9 12 3 3" xfId="45609"/>
    <cellStyle name="Comma 3 2 9 12 4" xfId="24608"/>
    <cellStyle name="Comma 3 2 9 12 5" xfId="37209"/>
    <cellStyle name="Comma 3 2 9 13" xfId="13277"/>
    <cellStyle name="Comma 3 2 9 13 2" xfId="26008"/>
    <cellStyle name="Comma 3 2 9 13 3" xfId="38609"/>
    <cellStyle name="Comma 3 2 9 14" xfId="17547"/>
    <cellStyle name="Comma 3 2 9 14 2" xfId="30209"/>
    <cellStyle name="Comma 3 2 9 14 3" xfId="42809"/>
    <cellStyle name="Comma 3 2 9 15" xfId="21808"/>
    <cellStyle name="Comma 3 2 9 16" xfId="34409"/>
    <cellStyle name="Comma 3 2 9 2" xfId="7219"/>
    <cellStyle name="Comma 3 2 9 2 2" xfId="10603"/>
    <cellStyle name="Comma 3 2 9 2 2 2" xfId="14817"/>
    <cellStyle name="Comma 3 2 9 2 2 2 2" xfId="27548"/>
    <cellStyle name="Comma 3 2 9 2 2 2 3" xfId="40149"/>
    <cellStyle name="Comma 3 2 9 2 2 3" xfId="19087"/>
    <cellStyle name="Comma 3 2 9 2 2 3 2" xfId="31749"/>
    <cellStyle name="Comma 3 2 9 2 2 3 3" xfId="44349"/>
    <cellStyle name="Comma 3 2 9 2 2 4" xfId="23348"/>
    <cellStyle name="Comma 3 2 9 2 2 5" xfId="35949"/>
    <cellStyle name="Comma 3 2 9 2 3" xfId="12017"/>
    <cellStyle name="Comma 3 2 9 2 3 2" xfId="16217"/>
    <cellStyle name="Comma 3 2 9 2 3 2 2" xfId="28948"/>
    <cellStyle name="Comma 3 2 9 2 3 2 3" xfId="41549"/>
    <cellStyle name="Comma 3 2 9 2 3 3" xfId="20487"/>
    <cellStyle name="Comma 3 2 9 2 3 3 2" xfId="33149"/>
    <cellStyle name="Comma 3 2 9 2 3 3 3" xfId="45749"/>
    <cellStyle name="Comma 3 2 9 2 3 4" xfId="24748"/>
    <cellStyle name="Comma 3 2 9 2 3 5" xfId="37349"/>
    <cellStyle name="Comma 3 2 9 2 4" xfId="13417"/>
    <cellStyle name="Comma 3 2 9 2 4 2" xfId="26148"/>
    <cellStyle name="Comma 3 2 9 2 4 3" xfId="38749"/>
    <cellStyle name="Comma 3 2 9 2 5" xfId="17687"/>
    <cellStyle name="Comma 3 2 9 2 5 2" xfId="30349"/>
    <cellStyle name="Comma 3 2 9 2 5 3" xfId="42949"/>
    <cellStyle name="Comma 3 2 9 2 6" xfId="21948"/>
    <cellStyle name="Comma 3 2 9 2 7" xfId="34549"/>
    <cellStyle name="Comma 3 2 9 3" xfId="7359"/>
    <cellStyle name="Comma 3 2 9 3 2" xfId="10743"/>
    <cellStyle name="Comma 3 2 9 3 2 2" xfId="14957"/>
    <cellStyle name="Comma 3 2 9 3 2 2 2" xfId="27688"/>
    <cellStyle name="Comma 3 2 9 3 2 2 3" xfId="40289"/>
    <cellStyle name="Comma 3 2 9 3 2 3" xfId="19227"/>
    <cellStyle name="Comma 3 2 9 3 2 3 2" xfId="31889"/>
    <cellStyle name="Comma 3 2 9 3 2 3 3" xfId="44489"/>
    <cellStyle name="Comma 3 2 9 3 2 4" xfId="23488"/>
    <cellStyle name="Comma 3 2 9 3 2 5" xfId="36089"/>
    <cellStyle name="Comma 3 2 9 3 3" xfId="12157"/>
    <cellStyle name="Comma 3 2 9 3 3 2" xfId="16357"/>
    <cellStyle name="Comma 3 2 9 3 3 2 2" xfId="29088"/>
    <cellStyle name="Comma 3 2 9 3 3 2 3" xfId="41689"/>
    <cellStyle name="Comma 3 2 9 3 3 3" xfId="20627"/>
    <cellStyle name="Comma 3 2 9 3 3 3 2" xfId="33289"/>
    <cellStyle name="Comma 3 2 9 3 3 3 3" xfId="45889"/>
    <cellStyle name="Comma 3 2 9 3 3 4" xfId="24888"/>
    <cellStyle name="Comma 3 2 9 3 3 5" xfId="37489"/>
    <cellStyle name="Comma 3 2 9 3 4" xfId="13557"/>
    <cellStyle name="Comma 3 2 9 3 4 2" xfId="26288"/>
    <cellStyle name="Comma 3 2 9 3 4 3" xfId="38889"/>
    <cellStyle name="Comma 3 2 9 3 5" xfId="17827"/>
    <cellStyle name="Comma 3 2 9 3 5 2" xfId="30489"/>
    <cellStyle name="Comma 3 2 9 3 5 3" xfId="43089"/>
    <cellStyle name="Comma 3 2 9 3 6" xfId="22088"/>
    <cellStyle name="Comma 3 2 9 3 7" xfId="34689"/>
    <cellStyle name="Comma 3 2 9 4" xfId="9372"/>
    <cellStyle name="Comma 3 2 9 4 2" xfId="10890"/>
    <cellStyle name="Comma 3 2 9 4 2 2" xfId="15097"/>
    <cellStyle name="Comma 3 2 9 4 2 2 2" xfId="27828"/>
    <cellStyle name="Comma 3 2 9 4 2 2 3" xfId="40429"/>
    <cellStyle name="Comma 3 2 9 4 2 3" xfId="19367"/>
    <cellStyle name="Comma 3 2 9 4 2 3 2" xfId="32029"/>
    <cellStyle name="Comma 3 2 9 4 2 3 3" xfId="44629"/>
    <cellStyle name="Comma 3 2 9 4 2 4" xfId="23628"/>
    <cellStyle name="Comma 3 2 9 4 2 5" xfId="36229"/>
    <cellStyle name="Comma 3 2 9 4 3" xfId="12297"/>
    <cellStyle name="Comma 3 2 9 4 3 2" xfId="16497"/>
    <cellStyle name="Comma 3 2 9 4 3 2 2" xfId="29228"/>
    <cellStyle name="Comma 3 2 9 4 3 2 3" xfId="41829"/>
    <cellStyle name="Comma 3 2 9 4 3 3" xfId="20767"/>
    <cellStyle name="Comma 3 2 9 4 3 3 2" xfId="33429"/>
    <cellStyle name="Comma 3 2 9 4 3 3 3" xfId="46029"/>
    <cellStyle name="Comma 3 2 9 4 3 4" xfId="25028"/>
    <cellStyle name="Comma 3 2 9 4 3 5" xfId="37629"/>
    <cellStyle name="Comma 3 2 9 4 4" xfId="13697"/>
    <cellStyle name="Comma 3 2 9 4 4 2" xfId="26428"/>
    <cellStyle name="Comma 3 2 9 4 4 3" xfId="39029"/>
    <cellStyle name="Comma 3 2 9 4 5" xfId="17967"/>
    <cellStyle name="Comma 3 2 9 4 5 2" xfId="30629"/>
    <cellStyle name="Comma 3 2 9 4 5 3" xfId="43229"/>
    <cellStyle name="Comma 3 2 9 4 6" xfId="22228"/>
    <cellStyle name="Comma 3 2 9 4 7" xfId="34829"/>
    <cellStyle name="Comma 3 2 9 5" xfId="9568"/>
    <cellStyle name="Comma 3 2 9 5 2" xfId="11034"/>
    <cellStyle name="Comma 3 2 9 5 2 2" xfId="15237"/>
    <cellStyle name="Comma 3 2 9 5 2 2 2" xfId="27968"/>
    <cellStyle name="Comma 3 2 9 5 2 2 3" xfId="40569"/>
    <cellStyle name="Comma 3 2 9 5 2 3" xfId="19507"/>
    <cellStyle name="Comma 3 2 9 5 2 3 2" xfId="32169"/>
    <cellStyle name="Comma 3 2 9 5 2 3 3" xfId="44769"/>
    <cellStyle name="Comma 3 2 9 5 2 4" xfId="23768"/>
    <cellStyle name="Comma 3 2 9 5 2 5" xfId="36369"/>
    <cellStyle name="Comma 3 2 9 5 3" xfId="12437"/>
    <cellStyle name="Comma 3 2 9 5 3 2" xfId="16637"/>
    <cellStyle name="Comma 3 2 9 5 3 2 2" xfId="29368"/>
    <cellStyle name="Comma 3 2 9 5 3 2 3" xfId="41969"/>
    <cellStyle name="Comma 3 2 9 5 3 3" xfId="20907"/>
    <cellStyle name="Comma 3 2 9 5 3 3 2" xfId="33569"/>
    <cellStyle name="Comma 3 2 9 5 3 3 3" xfId="46169"/>
    <cellStyle name="Comma 3 2 9 5 3 4" xfId="25168"/>
    <cellStyle name="Comma 3 2 9 5 3 5" xfId="37769"/>
    <cellStyle name="Comma 3 2 9 5 4" xfId="13837"/>
    <cellStyle name="Comma 3 2 9 5 4 2" xfId="26568"/>
    <cellStyle name="Comma 3 2 9 5 4 3" xfId="39169"/>
    <cellStyle name="Comma 3 2 9 5 5" xfId="18107"/>
    <cellStyle name="Comma 3 2 9 5 5 2" xfId="30769"/>
    <cellStyle name="Comma 3 2 9 5 5 3" xfId="43369"/>
    <cellStyle name="Comma 3 2 9 5 6" xfId="22368"/>
    <cellStyle name="Comma 3 2 9 5 7" xfId="34969"/>
    <cellStyle name="Comma 3 2 9 6" xfId="9708"/>
    <cellStyle name="Comma 3 2 9 6 2" xfId="11174"/>
    <cellStyle name="Comma 3 2 9 6 2 2" xfId="15377"/>
    <cellStyle name="Comma 3 2 9 6 2 2 2" xfId="28108"/>
    <cellStyle name="Comma 3 2 9 6 2 2 3" xfId="40709"/>
    <cellStyle name="Comma 3 2 9 6 2 3" xfId="19647"/>
    <cellStyle name="Comma 3 2 9 6 2 3 2" xfId="32309"/>
    <cellStyle name="Comma 3 2 9 6 2 3 3" xfId="44909"/>
    <cellStyle name="Comma 3 2 9 6 2 4" xfId="23908"/>
    <cellStyle name="Comma 3 2 9 6 2 5" xfId="36509"/>
    <cellStyle name="Comma 3 2 9 6 3" xfId="12577"/>
    <cellStyle name="Comma 3 2 9 6 3 2" xfId="16777"/>
    <cellStyle name="Comma 3 2 9 6 3 2 2" xfId="29508"/>
    <cellStyle name="Comma 3 2 9 6 3 2 3" xfId="42109"/>
    <cellStyle name="Comma 3 2 9 6 3 3" xfId="21047"/>
    <cellStyle name="Comma 3 2 9 6 3 3 2" xfId="33709"/>
    <cellStyle name="Comma 3 2 9 6 3 3 3" xfId="46309"/>
    <cellStyle name="Comma 3 2 9 6 3 4" xfId="25308"/>
    <cellStyle name="Comma 3 2 9 6 3 5" xfId="37909"/>
    <cellStyle name="Comma 3 2 9 6 4" xfId="13977"/>
    <cellStyle name="Comma 3 2 9 6 4 2" xfId="26708"/>
    <cellStyle name="Comma 3 2 9 6 4 3" xfId="39309"/>
    <cellStyle name="Comma 3 2 9 6 5" xfId="18247"/>
    <cellStyle name="Comma 3 2 9 6 5 2" xfId="30909"/>
    <cellStyle name="Comma 3 2 9 6 5 3" xfId="43509"/>
    <cellStyle name="Comma 3 2 9 6 6" xfId="22508"/>
    <cellStyle name="Comma 3 2 9 6 7" xfId="35109"/>
    <cellStyle name="Comma 3 2 9 7" xfId="9848"/>
    <cellStyle name="Comma 3 2 9 7 2" xfId="11314"/>
    <cellStyle name="Comma 3 2 9 7 2 2" xfId="15517"/>
    <cellStyle name="Comma 3 2 9 7 2 2 2" xfId="28248"/>
    <cellStyle name="Comma 3 2 9 7 2 2 3" xfId="40849"/>
    <cellStyle name="Comma 3 2 9 7 2 3" xfId="19787"/>
    <cellStyle name="Comma 3 2 9 7 2 3 2" xfId="32449"/>
    <cellStyle name="Comma 3 2 9 7 2 3 3" xfId="45049"/>
    <cellStyle name="Comma 3 2 9 7 2 4" xfId="24048"/>
    <cellStyle name="Comma 3 2 9 7 2 5" xfId="36649"/>
    <cellStyle name="Comma 3 2 9 7 3" xfId="12717"/>
    <cellStyle name="Comma 3 2 9 7 3 2" xfId="16917"/>
    <cellStyle name="Comma 3 2 9 7 3 2 2" xfId="29648"/>
    <cellStyle name="Comma 3 2 9 7 3 2 3" xfId="42249"/>
    <cellStyle name="Comma 3 2 9 7 3 3" xfId="21187"/>
    <cellStyle name="Comma 3 2 9 7 3 3 2" xfId="33849"/>
    <cellStyle name="Comma 3 2 9 7 3 3 3" xfId="46449"/>
    <cellStyle name="Comma 3 2 9 7 3 4" xfId="25448"/>
    <cellStyle name="Comma 3 2 9 7 3 5" xfId="38049"/>
    <cellStyle name="Comma 3 2 9 7 4" xfId="14117"/>
    <cellStyle name="Comma 3 2 9 7 4 2" xfId="26848"/>
    <cellStyle name="Comma 3 2 9 7 4 3" xfId="39449"/>
    <cellStyle name="Comma 3 2 9 7 5" xfId="18387"/>
    <cellStyle name="Comma 3 2 9 7 5 2" xfId="31049"/>
    <cellStyle name="Comma 3 2 9 7 5 3" xfId="43649"/>
    <cellStyle name="Comma 3 2 9 7 6" xfId="22648"/>
    <cellStyle name="Comma 3 2 9 7 7" xfId="35249"/>
    <cellStyle name="Comma 3 2 9 8" xfId="9988"/>
    <cellStyle name="Comma 3 2 9 8 2" xfId="11454"/>
    <cellStyle name="Comma 3 2 9 8 2 2" xfId="15657"/>
    <cellStyle name="Comma 3 2 9 8 2 2 2" xfId="28388"/>
    <cellStyle name="Comma 3 2 9 8 2 2 3" xfId="40989"/>
    <cellStyle name="Comma 3 2 9 8 2 3" xfId="19927"/>
    <cellStyle name="Comma 3 2 9 8 2 3 2" xfId="32589"/>
    <cellStyle name="Comma 3 2 9 8 2 3 3" xfId="45189"/>
    <cellStyle name="Comma 3 2 9 8 2 4" xfId="24188"/>
    <cellStyle name="Comma 3 2 9 8 2 5" xfId="36789"/>
    <cellStyle name="Comma 3 2 9 8 3" xfId="12857"/>
    <cellStyle name="Comma 3 2 9 8 3 2" xfId="17057"/>
    <cellStyle name="Comma 3 2 9 8 3 2 2" xfId="29788"/>
    <cellStyle name="Comma 3 2 9 8 3 2 3" xfId="42389"/>
    <cellStyle name="Comma 3 2 9 8 3 3" xfId="21327"/>
    <cellStyle name="Comma 3 2 9 8 3 3 2" xfId="33989"/>
    <cellStyle name="Comma 3 2 9 8 3 3 3" xfId="46589"/>
    <cellStyle name="Comma 3 2 9 8 3 4" xfId="25588"/>
    <cellStyle name="Comma 3 2 9 8 3 5" xfId="38189"/>
    <cellStyle name="Comma 3 2 9 8 4" xfId="14257"/>
    <cellStyle name="Comma 3 2 9 8 4 2" xfId="26988"/>
    <cellStyle name="Comma 3 2 9 8 4 3" xfId="39589"/>
    <cellStyle name="Comma 3 2 9 8 5" xfId="18527"/>
    <cellStyle name="Comma 3 2 9 8 5 2" xfId="31189"/>
    <cellStyle name="Comma 3 2 9 8 5 3" xfId="43789"/>
    <cellStyle name="Comma 3 2 9 8 6" xfId="22788"/>
    <cellStyle name="Comma 3 2 9 8 7" xfId="35389"/>
    <cellStyle name="Comma 3 2 9 9" xfId="10182"/>
    <cellStyle name="Comma 3 2 9 9 2" xfId="11597"/>
    <cellStyle name="Comma 3 2 9 9 2 2" xfId="15797"/>
    <cellStyle name="Comma 3 2 9 9 2 2 2" xfId="28528"/>
    <cellStyle name="Comma 3 2 9 9 2 2 3" xfId="41129"/>
    <cellStyle name="Comma 3 2 9 9 2 3" xfId="20067"/>
    <cellStyle name="Comma 3 2 9 9 2 3 2" xfId="32729"/>
    <cellStyle name="Comma 3 2 9 9 2 3 3" xfId="45329"/>
    <cellStyle name="Comma 3 2 9 9 2 4" xfId="24328"/>
    <cellStyle name="Comma 3 2 9 9 2 5" xfId="36929"/>
    <cellStyle name="Comma 3 2 9 9 3" xfId="12997"/>
    <cellStyle name="Comma 3 2 9 9 3 2" xfId="17197"/>
    <cellStyle name="Comma 3 2 9 9 3 2 2" xfId="29928"/>
    <cellStyle name="Comma 3 2 9 9 3 2 3" xfId="42529"/>
    <cellStyle name="Comma 3 2 9 9 3 3" xfId="21467"/>
    <cellStyle name="Comma 3 2 9 9 3 3 2" xfId="34129"/>
    <cellStyle name="Comma 3 2 9 9 3 3 3" xfId="46729"/>
    <cellStyle name="Comma 3 2 9 9 3 4" xfId="25728"/>
    <cellStyle name="Comma 3 2 9 9 3 5" xfId="38329"/>
    <cellStyle name="Comma 3 2 9 9 4" xfId="14397"/>
    <cellStyle name="Comma 3 2 9 9 4 2" xfId="27128"/>
    <cellStyle name="Comma 3 2 9 9 4 3" xfId="39729"/>
    <cellStyle name="Comma 3 2 9 9 5" xfId="18667"/>
    <cellStyle name="Comma 3 2 9 9 5 2" xfId="31329"/>
    <cellStyle name="Comma 3 2 9 9 5 3" xfId="43929"/>
    <cellStyle name="Comma 3 2 9 9 6" xfId="22928"/>
    <cellStyle name="Comma 3 2 9 9 7" xfId="35529"/>
    <cellStyle name="Comma 3 20" xfId="10241"/>
    <cellStyle name="Comma 3 20 2" xfId="11656"/>
    <cellStyle name="Comma 3 20 2 2" xfId="15856"/>
    <cellStyle name="Comma 3 20 2 2 2" xfId="28587"/>
    <cellStyle name="Comma 3 20 2 2 3" xfId="41188"/>
    <cellStyle name="Comma 3 20 2 3" xfId="20126"/>
    <cellStyle name="Comma 3 20 2 3 2" xfId="32788"/>
    <cellStyle name="Comma 3 20 2 3 3" xfId="45388"/>
    <cellStyle name="Comma 3 20 2 4" xfId="24387"/>
    <cellStyle name="Comma 3 20 2 5" xfId="36988"/>
    <cellStyle name="Comma 3 20 3" xfId="13056"/>
    <cellStyle name="Comma 3 20 3 2" xfId="17256"/>
    <cellStyle name="Comma 3 20 3 2 2" xfId="29987"/>
    <cellStyle name="Comma 3 20 3 2 3" xfId="42588"/>
    <cellStyle name="Comma 3 20 3 3" xfId="21526"/>
    <cellStyle name="Comma 3 20 3 3 2" xfId="34188"/>
    <cellStyle name="Comma 3 20 3 3 3" xfId="46788"/>
    <cellStyle name="Comma 3 20 3 4" xfId="25787"/>
    <cellStyle name="Comma 3 20 3 5" xfId="38388"/>
    <cellStyle name="Comma 3 20 4" xfId="14456"/>
    <cellStyle name="Comma 3 20 4 2" xfId="27187"/>
    <cellStyle name="Comma 3 20 4 3" xfId="39788"/>
    <cellStyle name="Comma 3 20 5" xfId="18726"/>
    <cellStyle name="Comma 3 20 5 2" xfId="31388"/>
    <cellStyle name="Comma 3 20 5 3" xfId="43988"/>
    <cellStyle name="Comma 3 20 6" xfId="22987"/>
    <cellStyle name="Comma 3 20 7" xfId="35588"/>
    <cellStyle name="Comma 3 21" xfId="10382"/>
    <cellStyle name="Comma 3 21 2" xfId="14596"/>
    <cellStyle name="Comma 3 21 2 2" xfId="27327"/>
    <cellStyle name="Comma 3 21 2 3" xfId="39928"/>
    <cellStyle name="Comma 3 21 3" xfId="18866"/>
    <cellStyle name="Comma 3 21 3 2" xfId="31528"/>
    <cellStyle name="Comma 3 21 3 3" xfId="44128"/>
    <cellStyle name="Comma 3 21 4" xfId="23127"/>
    <cellStyle name="Comma 3 21 5" xfId="35728"/>
    <cellStyle name="Comma 3 22" xfId="11796"/>
    <cellStyle name="Comma 3 22 2" xfId="15996"/>
    <cellStyle name="Comma 3 22 2 2" xfId="28727"/>
    <cellStyle name="Comma 3 22 2 3" xfId="41328"/>
    <cellStyle name="Comma 3 22 3" xfId="20266"/>
    <cellStyle name="Comma 3 22 3 2" xfId="32928"/>
    <cellStyle name="Comma 3 22 3 3" xfId="45528"/>
    <cellStyle name="Comma 3 22 4" xfId="24527"/>
    <cellStyle name="Comma 3 22 5" xfId="37128"/>
    <cellStyle name="Comma 3 23" xfId="13196"/>
    <cellStyle name="Comma 3 23 2" xfId="25927"/>
    <cellStyle name="Comma 3 23 3" xfId="38528"/>
    <cellStyle name="Comma 3 24" xfId="17466"/>
    <cellStyle name="Comma 3 24 2" xfId="30128"/>
    <cellStyle name="Comma 3 24 3" xfId="42728"/>
    <cellStyle name="Comma 3 25" xfId="21727"/>
    <cellStyle name="Comma 3 26" xfId="34328"/>
    <cellStyle name="Comma 3 3" xfId="7002"/>
    <cellStyle name="Comma 3 3 10" xfId="9295"/>
    <cellStyle name="Comma 3 3 10 2" xfId="10813"/>
    <cellStyle name="Comma 3 3 10 2 2" xfId="15020"/>
    <cellStyle name="Comma 3 3 10 2 2 2" xfId="27751"/>
    <cellStyle name="Comma 3 3 10 2 2 3" xfId="40352"/>
    <cellStyle name="Comma 3 3 10 2 3" xfId="19290"/>
    <cellStyle name="Comma 3 3 10 2 3 2" xfId="31952"/>
    <cellStyle name="Comma 3 3 10 2 3 3" xfId="44552"/>
    <cellStyle name="Comma 3 3 10 2 4" xfId="23551"/>
    <cellStyle name="Comma 3 3 10 2 5" xfId="36152"/>
    <cellStyle name="Comma 3 3 10 3" xfId="12220"/>
    <cellStyle name="Comma 3 3 10 3 2" xfId="16420"/>
    <cellStyle name="Comma 3 3 10 3 2 2" xfId="29151"/>
    <cellStyle name="Comma 3 3 10 3 2 3" xfId="41752"/>
    <cellStyle name="Comma 3 3 10 3 3" xfId="20690"/>
    <cellStyle name="Comma 3 3 10 3 3 2" xfId="33352"/>
    <cellStyle name="Comma 3 3 10 3 3 3" xfId="45952"/>
    <cellStyle name="Comma 3 3 10 3 4" xfId="24951"/>
    <cellStyle name="Comma 3 3 10 3 5" xfId="37552"/>
    <cellStyle name="Comma 3 3 10 4" xfId="13620"/>
    <cellStyle name="Comma 3 3 10 4 2" xfId="26351"/>
    <cellStyle name="Comma 3 3 10 4 3" xfId="38952"/>
    <cellStyle name="Comma 3 3 10 5" xfId="17890"/>
    <cellStyle name="Comma 3 3 10 5 2" xfId="30552"/>
    <cellStyle name="Comma 3 3 10 5 3" xfId="43152"/>
    <cellStyle name="Comma 3 3 10 6" xfId="22151"/>
    <cellStyle name="Comma 3 3 10 7" xfId="34752"/>
    <cellStyle name="Comma 3 3 11" xfId="9491"/>
    <cellStyle name="Comma 3 3 11 2" xfId="10957"/>
    <cellStyle name="Comma 3 3 11 2 2" xfId="15160"/>
    <cellStyle name="Comma 3 3 11 2 2 2" xfId="27891"/>
    <cellStyle name="Comma 3 3 11 2 2 3" xfId="40492"/>
    <cellStyle name="Comma 3 3 11 2 3" xfId="19430"/>
    <cellStyle name="Comma 3 3 11 2 3 2" xfId="32092"/>
    <cellStyle name="Comma 3 3 11 2 3 3" xfId="44692"/>
    <cellStyle name="Comma 3 3 11 2 4" xfId="23691"/>
    <cellStyle name="Comma 3 3 11 2 5" xfId="36292"/>
    <cellStyle name="Comma 3 3 11 3" xfId="12360"/>
    <cellStyle name="Comma 3 3 11 3 2" xfId="16560"/>
    <cellStyle name="Comma 3 3 11 3 2 2" xfId="29291"/>
    <cellStyle name="Comma 3 3 11 3 2 3" xfId="41892"/>
    <cellStyle name="Comma 3 3 11 3 3" xfId="20830"/>
    <cellStyle name="Comma 3 3 11 3 3 2" xfId="33492"/>
    <cellStyle name="Comma 3 3 11 3 3 3" xfId="46092"/>
    <cellStyle name="Comma 3 3 11 3 4" xfId="25091"/>
    <cellStyle name="Comma 3 3 11 3 5" xfId="37692"/>
    <cellStyle name="Comma 3 3 11 4" xfId="13760"/>
    <cellStyle name="Comma 3 3 11 4 2" xfId="26491"/>
    <cellStyle name="Comma 3 3 11 4 3" xfId="39092"/>
    <cellStyle name="Comma 3 3 11 5" xfId="18030"/>
    <cellStyle name="Comma 3 3 11 5 2" xfId="30692"/>
    <cellStyle name="Comma 3 3 11 5 3" xfId="43292"/>
    <cellStyle name="Comma 3 3 11 6" xfId="22291"/>
    <cellStyle name="Comma 3 3 11 7" xfId="34892"/>
    <cellStyle name="Comma 3 3 12" xfId="9631"/>
    <cellStyle name="Comma 3 3 12 2" xfId="11097"/>
    <cellStyle name="Comma 3 3 12 2 2" xfId="15300"/>
    <cellStyle name="Comma 3 3 12 2 2 2" xfId="28031"/>
    <cellStyle name="Comma 3 3 12 2 2 3" xfId="40632"/>
    <cellStyle name="Comma 3 3 12 2 3" xfId="19570"/>
    <cellStyle name="Comma 3 3 12 2 3 2" xfId="32232"/>
    <cellStyle name="Comma 3 3 12 2 3 3" xfId="44832"/>
    <cellStyle name="Comma 3 3 12 2 4" xfId="23831"/>
    <cellStyle name="Comma 3 3 12 2 5" xfId="36432"/>
    <cellStyle name="Comma 3 3 12 3" xfId="12500"/>
    <cellStyle name="Comma 3 3 12 3 2" xfId="16700"/>
    <cellStyle name="Comma 3 3 12 3 2 2" xfId="29431"/>
    <cellStyle name="Comma 3 3 12 3 2 3" xfId="42032"/>
    <cellStyle name="Comma 3 3 12 3 3" xfId="20970"/>
    <cellStyle name="Comma 3 3 12 3 3 2" xfId="33632"/>
    <cellStyle name="Comma 3 3 12 3 3 3" xfId="46232"/>
    <cellStyle name="Comma 3 3 12 3 4" xfId="25231"/>
    <cellStyle name="Comma 3 3 12 3 5" xfId="37832"/>
    <cellStyle name="Comma 3 3 12 4" xfId="13900"/>
    <cellStyle name="Comma 3 3 12 4 2" xfId="26631"/>
    <cellStyle name="Comma 3 3 12 4 3" xfId="39232"/>
    <cellStyle name="Comma 3 3 12 5" xfId="18170"/>
    <cellStyle name="Comma 3 3 12 5 2" xfId="30832"/>
    <cellStyle name="Comma 3 3 12 5 3" xfId="43432"/>
    <cellStyle name="Comma 3 3 12 6" xfId="22431"/>
    <cellStyle name="Comma 3 3 12 7" xfId="35032"/>
    <cellStyle name="Comma 3 3 13" xfId="9771"/>
    <cellStyle name="Comma 3 3 13 2" xfId="11237"/>
    <cellStyle name="Comma 3 3 13 2 2" xfId="15440"/>
    <cellStyle name="Comma 3 3 13 2 2 2" xfId="28171"/>
    <cellStyle name="Comma 3 3 13 2 2 3" xfId="40772"/>
    <cellStyle name="Comma 3 3 13 2 3" xfId="19710"/>
    <cellStyle name="Comma 3 3 13 2 3 2" xfId="32372"/>
    <cellStyle name="Comma 3 3 13 2 3 3" xfId="44972"/>
    <cellStyle name="Comma 3 3 13 2 4" xfId="23971"/>
    <cellStyle name="Comma 3 3 13 2 5" xfId="36572"/>
    <cellStyle name="Comma 3 3 13 3" xfId="12640"/>
    <cellStyle name="Comma 3 3 13 3 2" xfId="16840"/>
    <cellStyle name="Comma 3 3 13 3 2 2" xfId="29571"/>
    <cellStyle name="Comma 3 3 13 3 2 3" xfId="42172"/>
    <cellStyle name="Comma 3 3 13 3 3" xfId="21110"/>
    <cellStyle name="Comma 3 3 13 3 3 2" xfId="33772"/>
    <cellStyle name="Comma 3 3 13 3 3 3" xfId="46372"/>
    <cellStyle name="Comma 3 3 13 3 4" xfId="25371"/>
    <cellStyle name="Comma 3 3 13 3 5" xfId="37972"/>
    <cellStyle name="Comma 3 3 13 4" xfId="14040"/>
    <cellStyle name="Comma 3 3 13 4 2" xfId="26771"/>
    <cellStyle name="Comma 3 3 13 4 3" xfId="39372"/>
    <cellStyle name="Comma 3 3 13 5" xfId="18310"/>
    <cellStyle name="Comma 3 3 13 5 2" xfId="30972"/>
    <cellStyle name="Comma 3 3 13 5 3" xfId="43572"/>
    <cellStyle name="Comma 3 3 13 6" xfId="22571"/>
    <cellStyle name="Comma 3 3 13 7" xfId="35172"/>
    <cellStyle name="Comma 3 3 14" xfId="9911"/>
    <cellStyle name="Comma 3 3 14 2" xfId="11377"/>
    <cellStyle name="Comma 3 3 14 2 2" xfId="15580"/>
    <cellStyle name="Comma 3 3 14 2 2 2" xfId="28311"/>
    <cellStyle name="Comma 3 3 14 2 2 3" xfId="40912"/>
    <cellStyle name="Comma 3 3 14 2 3" xfId="19850"/>
    <cellStyle name="Comma 3 3 14 2 3 2" xfId="32512"/>
    <cellStyle name="Comma 3 3 14 2 3 3" xfId="45112"/>
    <cellStyle name="Comma 3 3 14 2 4" xfId="24111"/>
    <cellStyle name="Comma 3 3 14 2 5" xfId="36712"/>
    <cellStyle name="Comma 3 3 14 3" xfId="12780"/>
    <cellStyle name="Comma 3 3 14 3 2" xfId="16980"/>
    <cellStyle name="Comma 3 3 14 3 2 2" xfId="29711"/>
    <cellStyle name="Comma 3 3 14 3 2 3" xfId="42312"/>
    <cellStyle name="Comma 3 3 14 3 3" xfId="21250"/>
    <cellStyle name="Comma 3 3 14 3 3 2" xfId="33912"/>
    <cellStyle name="Comma 3 3 14 3 3 3" xfId="46512"/>
    <cellStyle name="Comma 3 3 14 3 4" xfId="25511"/>
    <cellStyle name="Comma 3 3 14 3 5" xfId="38112"/>
    <cellStyle name="Comma 3 3 14 4" xfId="14180"/>
    <cellStyle name="Comma 3 3 14 4 2" xfId="26911"/>
    <cellStyle name="Comma 3 3 14 4 3" xfId="39512"/>
    <cellStyle name="Comma 3 3 14 5" xfId="18450"/>
    <cellStyle name="Comma 3 3 14 5 2" xfId="31112"/>
    <cellStyle name="Comma 3 3 14 5 3" xfId="43712"/>
    <cellStyle name="Comma 3 3 14 6" xfId="22711"/>
    <cellStyle name="Comma 3 3 14 7" xfId="35312"/>
    <cellStyle name="Comma 3 3 15" xfId="10105"/>
    <cellStyle name="Comma 3 3 15 2" xfId="11520"/>
    <cellStyle name="Comma 3 3 15 2 2" xfId="15720"/>
    <cellStyle name="Comma 3 3 15 2 2 2" xfId="28451"/>
    <cellStyle name="Comma 3 3 15 2 2 3" xfId="41052"/>
    <cellStyle name="Comma 3 3 15 2 3" xfId="19990"/>
    <cellStyle name="Comma 3 3 15 2 3 2" xfId="32652"/>
    <cellStyle name="Comma 3 3 15 2 3 3" xfId="45252"/>
    <cellStyle name="Comma 3 3 15 2 4" xfId="24251"/>
    <cellStyle name="Comma 3 3 15 2 5" xfId="36852"/>
    <cellStyle name="Comma 3 3 15 3" xfId="12920"/>
    <cellStyle name="Comma 3 3 15 3 2" xfId="17120"/>
    <cellStyle name="Comma 3 3 15 3 2 2" xfId="29851"/>
    <cellStyle name="Comma 3 3 15 3 2 3" xfId="42452"/>
    <cellStyle name="Comma 3 3 15 3 3" xfId="21390"/>
    <cellStyle name="Comma 3 3 15 3 3 2" xfId="34052"/>
    <cellStyle name="Comma 3 3 15 3 3 3" xfId="46652"/>
    <cellStyle name="Comma 3 3 15 3 4" xfId="25651"/>
    <cellStyle name="Comma 3 3 15 3 5" xfId="38252"/>
    <cellStyle name="Comma 3 3 15 4" xfId="14320"/>
    <cellStyle name="Comma 3 3 15 4 2" xfId="27051"/>
    <cellStyle name="Comma 3 3 15 4 3" xfId="39652"/>
    <cellStyle name="Comma 3 3 15 5" xfId="18590"/>
    <cellStyle name="Comma 3 3 15 5 2" xfId="31252"/>
    <cellStyle name="Comma 3 3 15 5 3" xfId="43852"/>
    <cellStyle name="Comma 3 3 15 6" xfId="22851"/>
    <cellStyle name="Comma 3 3 15 7" xfId="35452"/>
    <cellStyle name="Comma 3 3 16" xfId="10245"/>
    <cellStyle name="Comma 3 3 16 2" xfId="11660"/>
    <cellStyle name="Comma 3 3 16 2 2" xfId="15860"/>
    <cellStyle name="Comma 3 3 16 2 2 2" xfId="28591"/>
    <cellStyle name="Comma 3 3 16 2 2 3" xfId="41192"/>
    <cellStyle name="Comma 3 3 16 2 3" xfId="20130"/>
    <cellStyle name="Comma 3 3 16 2 3 2" xfId="32792"/>
    <cellStyle name="Comma 3 3 16 2 3 3" xfId="45392"/>
    <cellStyle name="Comma 3 3 16 2 4" xfId="24391"/>
    <cellStyle name="Comma 3 3 16 2 5" xfId="36992"/>
    <cellStyle name="Comma 3 3 16 3" xfId="13060"/>
    <cellStyle name="Comma 3 3 16 3 2" xfId="17260"/>
    <cellStyle name="Comma 3 3 16 3 2 2" xfId="29991"/>
    <cellStyle name="Comma 3 3 16 3 2 3" xfId="42592"/>
    <cellStyle name="Comma 3 3 16 3 3" xfId="21530"/>
    <cellStyle name="Comma 3 3 16 3 3 2" xfId="34192"/>
    <cellStyle name="Comma 3 3 16 3 3 3" xfId="46792"/>
    <cellStyle name="Comma 3 3 16 3 4" xfId="25791"/>
    <cellStyle name="Comma 3 3 16 3 5" xfId="38392"/>
    <cellStyle name="Comma 3 3 16 4" xfId="14460"/>
    <cellStyle name="Comma 3 3 16 4 2" xfId="27191"/>
    <cellStyle name="Comma 3 3 16 4 3" xfId="39792"/>
    <cellStyle name="Comma 3 3 16 5" xfId="18730"/>
    <cellStyle name="Comma 3 3 16 5 2" xfId="31392"/>
    <cellStyle name="Comma 3 3 16 5 3" xfId="43992"/>
    <cellStyle name="Comma 3 3 16 6" xfId="22991"/>
    <cellStyle name="Comma 3 3 16 7" xfId="35592"/>
    <cellStyle name="Comma 3 3 17" xfId="10386"/>
    <cellStyle name="Comma 3 3 17 2" xfId="14600"/>
    <cellStyle name="Comma 3 3 17 2 2" xfId="27331"/>
    <cellStyle name="Comma 3 3 17 2 3" xfId="39932"/>
    <cellStyle name="Comma 3 3 17 3" xfId="18870"/>
    <cellStyle name="Comma 3 3 17 3 2" xfId="31532"/>
    <cellStyle name="Comma 3 3 17 3 3" xfId="44132"/>
    <cellStyle name="Comma 3 3 17 4" xfId="23131"/>
    <cellStyle name="Comma 3 3 17 5" xfId="35732"/>
    <cellStyle name="Comma 3 3 18" xfId="11800"/>
    <cellStyle name="Comma 3 3 18 2" xfId="16000"/>
    <cellStyle name="Comma 3 3 18 2 2" xfId="28731"/>
    <cellStyle name="Comma 3 3 18 2 3" xfId="41332"/>
    <cellStyle name="Comma 3 3 18 3" xfId="20270"/>
    <cellStyle name="Comma 3 3 18 3 2" xfId="32932"/>
    <cellStyle name="Comma 3 3 18 3 3" xfId="45532"/>
    <cellStyle name="Comma 3 3 18 4" xfId="24531"/>
    <cellStyle name="Comma 3 3 18 5" xfId="37132"/>
    <cellStyle name="Comma 3 3 19" xfId="13200"/>
    <cellStyle name="Comma 3 3 19 2" xfId="25931"/>
    <cellStyle name="Comma 3 3 19 3" xfId="38532"/>
    <cellStyle name="Comma 3 3 2" xfId="7022"/>
    <cellStyle name="Comma 3 3 2 10" xfId="10265"/>
    <cellStyle name="Comma 3 3 2 10 2" xfId="11680"/>
    <cellStyle name="Comma 3 3 2 10 2 2" xfId="15880"/>
    <cellStyle name="Comma 3 3 2 10 2 2 2" xfId="28611"/>
    <cellStyle name="Comma 3 3 2 10 2 2 3" xfId="41212"/>
    <cellStyle name="Comma 3 3 2 10 2 3" xfId="20150"/>
    <cellStyle name="Comma 3 3 2 10 2 3 2" xfId="32812"/>
    <cellStyle name="Comma 3 3 2 10 2 3 3" xfId="45412"/>
    <cellStyle name="Comma 3 3 2 10 2 4" xfId="24411"/>
    <cellStyle name="Comma 3 3 2 10 2 5" xfId="37012"/>
    <cellStyle name="Comma 3 3 2 10 3" xfId="13080"/>
    <cellStyle name="Comma 3 3 2 10 3 2" xfId="17280"/>
    <cellStyle name="Comma 3 3 2 10 3 2 2" xfId="30011"/>
    <cellStyle name="Comma 3 3 2 10 3 2 3" xfId="42612"/>
    <cellStyle name="Comma 3 3 2 10 3 3" xfId="21550"/>
    <cellStyle name="Comma 3 3 2 10 3 3 2" xfId="34212"/>
    <cellStyle name="Comma 3 3 2 10 3 3 3" xfId="46812"/>
    <cellStyle name="Comma 3 3 2 10 3 4" xfId="25811"/>
    <cellStyle name="Comma 3 3 2 10 3 5" xfId="38412"/>
    <cellStyle name="Comma 3 3 2 10 4" xfId="14480"/>
    <cellStyle name="Comma 3 3 2 10 4 2" xfId="27211"/>
    <cellStyle name="Comma 3 3 2 10 4 3" xfId="39812"/>
    <cellStyle name="Comma 3 3 2 10 5" xfId="18750"/>
    <cellStyle name="Comma 3 3 2 10 5 2" xfId="31412"/>
    <cellStyle name="Comma 3 3 2 10 5 3" xfId="44012"/>
    <cellStyle name="Comma 3 3 2 10 6" xfId="23011"/>
    <cellStyle name="Comma 3 3 2 10 7" xfId="35612"/>
    <cellStyle name="Comma 3 3 2 11" xfId="10406"/>
    <cellStyle name="Comma 3 3 2 11 2" xfId="14620"/>
    <cellStyle name="Comma 3 3 2 11 2 2" xfId="27351"/>
    <cellStyle name="Comma 3 3 2 11 2 3" xfId="39952"/>
    <cellStyle name="Comma 3 3 2 11 3" xfId="18890"/>
    <cellStyle name="Comma 3 3 2 11 3 2" xfId="31552"/>
    <cellStyle name="Comma 3 3 2 11 3 3" xfId="44152"/>
    <cellStyle name="Comma 3 3 2 11 4" xfId="23151"/>
    <cellStyle name="Comma 3 3 2 11 5" xfId="35752"/>
    <cellStyle name="Comma 3 3 2 12" xfId="11820"/>
    <cellStyle name="Comma 3 3 2 12 2" xfId="16020"/>
    <cellStyle name="Comma 3 3 2 12 2 2" xfId="28751"/>
    <cellStyle name="Comma 3 3 2 12 2 3" xfId="41352"/>
    <cellStyle name="Comma 3 3 2 12 3" xfId="20290"/>
    <cellStyle name="Comma 3 3 2 12 3 2" xfId="32952"/>
    <cellStyle name="Comma 3 3 2 12 3 3" xfId="45552"/>
    <cellStyle name="Comma 3 3 2 12 4" xfId="24551"/>
    <cellStyle name="Comma 3 3 2 12 5" xfId="37152"/>
    <cellStyle name="Comma 3 3 2 13" xfId="13220"/>
    <cellStyle name="Comma 3 3 2 13 2" xfId="25951"/>
    <cellStyle name="Comma 3 3 2 13 3" xfId="38552"/>
    <cellStyle name="Comma 3 3 2 14" xfId="17490"/>
    <cellStyle name="Comma 3 3 2 14 2" xfId="30152"/>
    <cellStyle name="Comma 3 3 2 14 3" xfId="42752"/>
    <cellStyle name="Comma 3 3 2 15" xfId="21751"/>
    <cellStyle name="Comma 3 3 2 16" xfId="34352"/>
    <cellStyle name="Comma 3 3 2 2" xfId="7162"/>
    <cellStyle name="Comma 3 3 2 2 2" xfId="10546"/>
    <cellStyle name="Comma 3 3 2 2 2 2" xfId="14760"/>
    <cellStyle name="Comma 3 3 2 2 2 2 2" xfId="27491"/>
    <cellStyle name="Comma 3 3 2 2 2 2 3" xfId="40092"/>
    <cellStyle name="Comma 3 3 2 2 2 3" xfId="19030"/>
    <cellStyle name="Comma 3 3 2 2 2 3 2" xfId="31692"/>
    <cellStyle name="Comma 3 3 2 2 2 3 3" xfId="44292"/>
    <cellStyle name="Comma 3 3 2 2 2 4" xfId="23291"/>
    <cellStyle name="Comma 3 3 2 2 2 5" xfId="35892"/>
    <cellStyle name="Comma 3 3 2 2 3" xfId="11960"/>
    <cellStyle name="Comma 3 3 2 2 3 2" xfId="16160"/>
    <cellStyle name="Comma 3 3 2 2 3 2 2" xfId="28891"/>
    <cellStyle name="Comma 3 3 2 2 3 2 3" xfId="41492"/>
    <cellStyle name="Comma 3 3 2 2 3 3" xfId="20430"/>
    <cellStyle name="Comma 3 3 2 2 3 3 2" xfId="33092"/>
    <cellStyle name="Comma 3 3 2 2 3 3 3" xfId="45692"/>
    <cellStyle name="Comma 3 3 2 2 3 4" xfId="24691"/>
    <cellStyle name="Comma 3 3 2 2 3 5" xfId="37292"/>
    <cellStyle name="Comma 3 3 2 2 4" xfId="13360"/>
    <cellStyle name="Comma 3 3 2 2 4 2" xfId="26091"/>
    <cellStyle name="Comma 3 3 2 2 4 3" xfId="38692"/>
    <cellStyle name="Comma 3 3 2 2 5" xfId="17630"/>
    <cellStyle name="Comma 3 3 2 2 5 2" xfId="30292"/>
    <cellStyle name="Comma 3 3 2 2 5 3" xfId="42892"/>
    <cellStyle name="Comma 3 3 2 2 6" xfId="21891"/>
    <cellStyle name="Comma 3 3 2 2 7" xfId="34492"/>
    <cellStyle name="Comma 3 3 2 3" xfId="7302"/>
    <cellStyle name="Comma 3 3 2 3 2" xfId="10686"/>
    <cellStyle name="Comma 3 3 2 3 2 2" xfId="14900"/>
    <cellStyle name="Comma 3 3 2 3 2 2 2" xfId="27631"/>
    <cellStyle name="Comma 3 3 2 3 2 2 3" xfId="40232"/>
    <cellStyle name="Comma 3 3 2 3 2 3" xfId="19170"/>
    <cellStyle name="Comma 3 3 2 3 2 3 2" xfId="31832"/>
    <cellStyle name="Comma 3 3 2 3 2 3 3" xfId="44432"/>
    <cellStyle name="Comma 3 3 2 3 2 4" xfId="23431"/>
    <cellStyle name="Comma 3 3 2 3 2 5" xfId="36032"/>
    <cellStyle name="Comma 3 3 2 3 3" xfId="12100"/>
    <cellStyle name="Comma 3 3 2 3 3 2" xfId="16300"/>
    <cellStyle name="Comma 3 3 2 3 3 2 2" xfId="29031"/>
    <cellStyle name="Comma 3 3 2 3 3 2 3" xfId="41632"/>
    <cellStyle name="Comma 3 3 2 3 3 3" xfId="20570"/>
    <cellStyle name="Comma 3 3 2 3 3 3 2" xfId="33232"/>
    <cellStyle name="Comma 3 3 2 3 3 3 3" xfId="45832"/>
    <cellStyle name="Comma 3 3 2 3 3 4" xfId="24831"/>
    <cellStyle name="Comma 3 3 2 3 3 5" xfId="37432"/>
    <cellStyle name="Comma 3 3 2 3 4" xfId="13500"/>
    <cellStyle name="Comma 3 3 2 3 4 2" xfId="26231"/>
    <cellStyle name="Comma 3 3 2 3 4 3" xfId="38832"/>
    <cellStyle name="Comma 3 3 2 3 5" xfId="17770"/>
    <cellStyle name="Comma 3 3 2 3 5 2" xfId="30432"/>
    <cellStyle name="Comma 3 3 2 3 5 3" xfId="43032"/>
    <cellStyle name="Comma 3 3 2 3 6" xfId="22031"/>
    <cellStyle name="Comma 3 3 2 3 7" xfId="34632"/>
    <cellStyle name="Comma 3 3 2 4" xfId="9315"/>
    <cellStyle name="Comma 3 3 2 4 2" xfId="10833"/>
    <cellStyle name="Comma 3 3 2 4 2 2" xfId="15040"/>
    <cellStyle name="Comma 3 3 2 4 2 2 2" xfId="27771"/>
    <cellStyle name="Comma 3 3 2 4 2 2 3" xfId="40372"/>
    <cellStyle name="Comma 3 3 2 4 2 3" xfId="19310"/>
    <cellStyle name="Comma 3 3 2 4 2 3 2" xfId="31972"/>
    <cellStyle name="Comma 3 3 2 4 2 3 3" xfId="44572"/>
    <cellStyle name="Comma 3 3 2 4 2 4" xfId="23571"/>
    <cellStyle name="Comma 3 3 2 4 2 5" xfId="36172"/>
    <cellStyle name="Comma 3 3 2 4 3" xfId="12240"/>
    <cellStyle name="Comma 3 3 2 4 3 2" xfId="16440"/>
    <cellStyle name="Comma 3 3 2 4 3 2 2" xfId="29171"/>
    <cellStyle name="Comma 3 3 2 4 3 2 3" xfId="41772"/>
    <cellStyle name="Comma 3 3 2 4 3 3" xfId="20710"/>
    <cellStyle name="Comma 3 3 2 4 3 3 2" xfId="33372"/>
    <cellStyle name="Comma 3 3 2 4 3 3 3" xfId="45972"/>
    <cellStyle name="Comma 3 3 2 4 3 4" xfId="24971"/>
    <cellStyle name="Comma 3 3 2 4 3 5" xfId="37572"/>
    <cellStyle name="Comma 3 3 2 4 4" xfId="13640"/>
    <cellStyle name="Comma 3 3 2 4 4 2" xfId="26371"/>
    <cellStyle name="Comma 3 3 2 4 4 3" xfId="38972"/>
    <cellStyle name="Comma 3 3 2 4 5" xfId="17910"/>
    <cellStyle name="Comma 3 3 2 4 5 2" xfId="30572"/>
    <cellStyle name="Comma 3 3 2 4 5 3" xfId="43172"/>
    <cellStyle name="Comma 3 3 2 4 6" xfId="22171"/>
    <cellStyle name="Comma 3 3 2 4 7" xfId="34772"/>
    <cellStyle name="Comma 3 3 2 5" xfId="9511"/>
    <cellStyle name="Comma 3 3 2 5 2" xfId="10977"/>
    <cellStyle name="Comma 3 3 2 5 2 2" xfId="15180"/>
    <cellStyle name="Comma 3 3 2 5 2 2 2" xfId="27911"/>
    <cellStyle name="Comma 3 3 2 5 2 2 3" xfId="40512"/>
    <cellStyle name="Comma 3 3 2 5 2 3" xfId="19450"/>
    <cellStyle name="Comma 3 3 2 5 2 3 2" xfId="32112"/>
    <cellStyle name="Comma 3 3 2 5 2 3 3" xfId="44712"/>
    <cellStyle name="Comma 3 3 2 5 2 4" xfId="23711"/>
    <cellStyle name="Comma 3 3 2 5 2 5" xfId="36312"/>
    <cellStyle name="Comma 3 3 2 5 3" xfId="12380"/>
    <cellStyle name="Comma 3 3 2 5 3 2" xfId="16580"/>
    <cellStyle name="Comma 3 3 2 5 3 2 2" xfId="29311"/>
    <cellStyle name="Comma 3 3 2 5 3 2 3" xfId="41912"/>
    <cellStyle name="Comma 3 3 2 5 3 3" xfId="20850"/>
    <cellStyle name="Comma 3 3 2 5 3 3 2" xfId="33512"/>
    <cellStyle name="Comma 3 3 2 5 3 3 3" xfId="46112"/>
    <cellStyle name="Comma 3 3 2 5 3 4" xfId="25111"/>
    <cellStyle name="Comma 3 3 2 5 3 5" xfId="37712"/>
    <cellStyle name="Comma 3 3 2 5 4" xfId="13780"/>
    <cellStyle name="Comma 3 3 2 5 4 2" xfId="26511"/>
    <cellStyle name="Comma 3 3 2 5 4 3" xfId="39112"/>
    <cellStyle name="Comma 3 3 2 5 5" xfId="18050"/>
    <cellStyle name="Comma 3 3 2 5 5 2" xfId="30712"/>
    <cellStyle name="Comma 3 3 2 5 5 3" xfId="43312"/>
    <cellStyle name="Comma 3 3 2 5 6" xfId="22311"/>
    <cellStyle name="Comma 3 3 2 5 7" xfId="34912"/>
    <cellStyle name="Comma 3 3 2 6" xfId="9651"/>
    <cellStyle name="Comma 3 3 2 6 2" xfId="11117"/>
    <cellStyle name="Comma 3 3 2 6 2 2" xfId="15320"/>
    <cellStyle name="Comma 3 3 2 6 2 2 2" xfId="28051"/>
    <cellStyle name="Comma 3 3 2 6 2 2 3" xfId="40652"/>
    <cellStyle name="Comma 3 3 2 6 2 3" xfId="19590"/>
    <cellStyle name="Comma 3 3 2 6 2 3 2" xfId="32252"/>
    <cellStyle name="Comma 3 3 2 6 2 3 3" xfId="44852"/>
    <cellStyle name="Comma 3 3 2 6 2 4" xfId="23851"/>
    <cellStyle name="Comma 3 3 2 6 2 5" xfId="36452"/>
    <cellStyle name="Comma 3 3 2 6 3" xfId="12520"/>
    <cellStyle name="Comma 3 3 2 6 3 2" xfId="16720"/>
    <cellStyle name="Comma 3 3 2 6 3 2 2" xfId="29451"/>
    <cellStyle name="Comma 3 3 2 6 3 2 3" xfId="42052"/>
    <cellStyle name="Comma 3 3 2 6 3 3" xfId="20990"/>
    <cellStyle name="Comma 3 3 2 6 3 3 2" xfId="33652"/>
    <cellStyle name="Comma 3 3 2 6 3 3 3" xfId="46252"/>
    <cellStyle name="Comma 3 3 2 6 3 4" xfId="25251"/>
    <cellStyle name="Comma 3 3 2 6 3 5" xfId="37852"/>
    <cellStyle name="Comma 3 3 2 6 4" xfId="13920"/>
    <cellStyle name="Comma 3 3 2 6 4 2" xfId="26651"/>
    <cellStyle name="Comma 3 3 2 6 4 3" xfId="39252"/>
    <cellStyle name="Comma 3 3 2 6 5" xfId="18190"/>
    <cellStyle name="Comma 3 3 2 6 5 2" xfId="30852"/>
    <cellStyle name="Comma 3 3 2 6 5 3" xfId="43452"/>
    <cellStyle name="Comma 3 3 2 6 6" xfId="22451"/>
    <cellStyle name="Comma 3 3 2 6 7" xfId="35052"/>
    <cellStyle name="Comma 3 3 2 7" xfId="9791"/>
    <cellStyle name="Comma 3 3 2 7 2" xfId="11257"/>
    <cellStyle name="Comma 3 3 2 7 2 2" xfId="15460"/>
    <cellStyle name="Comma 3 3 2 7 2 2 2" xfId="28191"/>
    <cellStyle name="Comma 3 3 2 7 2 2 3" xfId="40792"/>
    <cellStyle name="Comma 3 3 2 7 2 3" xfId="19730"/>
    <cellStyle name="Comma 3 3 2 7 2 3 2" xfId="32392"/>
    <cellStyle name="Comma 3 3 2 7 2 3 3" xfId="44992"/>
    <cellStyle name="Comma 3 3 2 7 2 4" xfId="23991"/>
    <cellStyle name="Comma 3 3 2 7 2 5" xfId="36592"/>
    <cellStyle name="Comma 3 3 2 7 3" xfId="12660"/>
    <cellStyle name="Comma 3 3 2 7 3 2" xfId="16860"/>
    <cellStyle name="Comma 3 3 2 7 3 2 2" xfId="29591"/>
    <cellStyle name="Comma 3 3 2 7 3 2 3" xfId="42192"/>
    <cellStyle name="Comma 3 3 2 7 3 3" xfId="21130"/>
    <cellStyle name="Comma 3 3 2 7 3 3 2" xfId="33792"/>
    <cellStyle name="Comma 3 3 2 7 3 3 3" xfId="46392"/>
    <cellStyle name="Comma 3 3 2 7 3 4" xfId="25391"/>
    <cellStyle name="Comma 3 3 2 7 3 5" xfId="37992"/>
    <cellStyle name="Comma 3 3 2 7 4" xfId="14060"/>
    <cellStyle name="Comma 3 3 2 7 4 2" xfId="26791"/>
    <cellStyle name="Comma 3 3 2 7 4 3" xfId="39392"/>
    <cellStyle name="Comma 3 3 2 7 5" xfId="18330"/>
    <cellStyle name="Comma 3 3 2 7 5 2" xfId="30992"/>
    <cellStyle name="Comma 3 3 2 7 5 3" xfId="43592"/>
    <cellStyle name="Comma 3 3 2 7 6" xfId="22591"/>
    <cellStyle name="Comma 3 3 2 7 7" xfId="35192"/>
    <cellStyle name="Comma 3 3 2 8" xfId="9931"/>
    <cellStyle name="Comma 3 3 2 8 2" xfId="11397"/>
    <cellStyle name="Comma 3 3 2 8 2 2" xfId="15600"/>
    <cellStyle name="Comma 3 3 2 8 2 2 2" xfId="28331"/>
    <cellStyle name="Comma 3 3 2 8 2 2 3" xfId="40932"/>
    <cellStyle name="Comma 3 3 2 8 2 3" xfId="19870"/>
    <cellStyle name="Comma 3 3 2 8 2 3 2" xfId="32532"/>
    <cellStyle name="Comma 3 3 2 8 2 3 3" xfId="45132"/>
    <cellStyle name="Comma 3 3 2 8 2 4" xfId="24131"/>
    <cellStyle name="Comma 3 3 2 8 2 5" xfId="36732"/>
    <cellStyle name="Comma 3 3 2 8 3" xfId="12800"/>
    <cellStyle name="Comma 3 3 2 8 3 2" xfId="17000"/>
    <cellStyle name="Comma 3 3 2 8 3 2 2" xfId="29731"/>
    <cellStyle name="Comma 3 3 2 8 3 2 3" xfId="42332"/>
    <cellStyle name="Comma 3 3 2 8 3 3" xfId="21270"/>
    <cellStyle name="Comma 3 3 2 8 3 3 2" xfId="33932"/>
    <cellStyle name="Comma 3 3 2 8 3 3 3" xfId="46532"/>
    <cellStyle name="Comma 3 3 2 8 3 4" xfId="25531"/>
    <cellStyle name="Comma 3 3 2 8 3 5" xfId="38132"/>
    <cellStyle name="Comma 3 3 2 8 4" xfId="14200"/>
    <cellStyle name="Comma 3 3 2 8 4 2" xfId="26931"/>
    <cellStyle name="Comma 3 3 2 8 4 3" xfId="39532"/>
    <cellStyle name="Comma 3 3 2 8 5" xfId="18470"/>
    <cellStyle name="Comma 3 3 2 8 5 2" xfId="31132"/>
    <cellStyle name="Comma 3 3 2 8 5 3" xfId="43732"/>
    <cellStyle name="Comma 3 3 2 8 6" xfId="22731"/>
    <cellStyle name="Comma 3 3 2 8 7" xfId="35332"/>
    <cellStyle name="Comma 3 3 2 9" xfId="10125"/>
    <cellStyle name="Comma 3 3 2 9 2" xfId="11540"/>
    <cellStyle name="Comma 3 3 2 9 2 2" xfId="15740"/>
    <cellStyle name="Comma 3 3 2 9 2 2 2" xfId="28471"/>
    <cellStyle name="Comma 3 3 2 9 2 2 3" xfId="41072"/>
    <cellStyle name="Comma 3 3 2 9 2 3" xfId="20010"/>
    <cellStyle name="Comma 3 3 2 9 2 3 2" xfId="32672"/>
    <cellStyle name="Comma 3 3 2 9 2 3 3" xfId="45272"/>
    <cellStyle name="Comma 3 3 2 9 2 4" xfId="24271"/>
    <cellStyle name="Comma 3 3 2 9 2 5" xfId="36872"/>
    <cellStyle name="Comma 3 3 2 9 3" xfId="12940"/>
    <cellStyle name="Comma 3 3 2 9 3 2" xfId="17140"/>
    <cellStyle name="Comma 3 3 2 9 3 2 2" xfId="29871"/>
    <cellStyle name="Comma 3 3 2 9 3 2 3" xfId="42472"/>
    <cellStyle name="Comma 3 3 2 9 3 3" xfId="21410"/>
    <cellStyle name="Comma 3 3 2 9 3 3 2" xfId="34072"/>
    <cellStyle name="Comma 3 3 2 9 3 3 3" xfId="46672"/>
    <cellStyle name="Comma 3 3 2 9 3 4" xfId="25671"/>
    <cellStyle name="Comma 3 3 2 9 3 5" xfId="38272"/>
    <cellStyle name="Comma 3 3 2 9 4" xfId="14340"/>
    <cellStyle name="Comma 3 3 2 9 4 2" xfId="27071"/>
    <cellStyle name="Comma 3 3 2 9 4 3" xfId="39672"/>
    <cellStyle name="Comma 3 3 2 9 5" xfId="18610"/>
    <cellStyle name="Comma 3 3 2 9 5 2" xfId="31272"/>
    <cellStyle name="Comma 3 3 2 9 5 3" xfId="43872"/>
    <cellStyle name="Comma 3 3 2 9 6" xfId="22871"/>
    <cellStyle name="Comma 3 3 2 9 7" xfId="35472"/>
    <cellStyle name="Comma 3 3 20" xfId="17470"/>
    <cellStyle name="Comma 3 3 20 2" xfId="30132"/>
    <cellStyle name="Comma 3 3 20 3" xfId="42732"/>
    <cellStyle name="Comma 3 3 21" xfId="21731"/>
    <cellStyle name="Comma 3 3 22" xfId="34332"/>
    <cellStyle name="Comma 3 3 3" xfId="7042"/>
    <cellStyle name="Comma 3 3 3 10" xfId="10285"/>
    <cellStyle name="Comma 3 3 3 10 2" xfId="11700"/>
    <cellStyle name="Comma 3 3 3 10 2 2" xfId="15900"/>
    <cellStyle name="Comma 3 3 3 10 2 2 2" xfId="28631"/>
    <cellStyle name="Comma 3 3 3 10 2 2 3" xfId="41232"/>
    <cellStyle name="Comma 3 3 3 10 2 3" xfId="20170"/>
    <cellStyle name="Comma 3 3 3 10 2 3 2" xfId="32832"/>
    <cellStyle name="Comma 3 3 3 10 2 3 3" xfId="45432"/>
    <cellStyle name="Comma 3 3 3 10 2 4" xfId="24431"/>
    <cellStyle name="Comma 3 3 3 10 2 5" xfId="37032"/>
    <cellStyle name="Comma 3 3 3 10 3" xfId="13100"/>
    <cellStyle name="Comma 3 3 3 10 3 2" xfId="17300"/>
    <cellStyle name="Comma 3 3 3 10 3 2 2" xfId="30031"/>
    <cellStyle name="Comma 3 3 3 10 3 2 3" xfId="42632"/>
    <cellStyle name="Comma 3 3 3 10 3 3" xfId="21570"/>
    <cellStyle name="Comma 3 3 3 10 3 3 2" xfId="34232"/>
    <cellStyle name="Comma 3 3 3 10 3 3 3" xfId="46832"/>
    <cellStyle name="Comma 3 3 3 10 3 4" xfId="25831"/>
    <cellStyle name="Comma 3 3 3 10 3 5" xfId="38432"/>
    <cellStyle name="Comma 3 3 3 10 4" xfId="14500"/>
    <cellStyle name="Comma 3 3 3 10 4 2" xfId="27231"/>
    <cellStyle name="Comma 3 3 3 10 4 3" xfId="39832"/>
    <cellStyle name="Comma 3 3 3 10 5" xfId="18770"/>
    <cellStyle name="Comma 3 3 3 10 5 2" xfId="31432"/>
    <cellStyle name="Comma 3 3 3 10 5 3" xfId="44032"/>
    <cellStyle name="Comma 3 3 3 10 6" xfId="23031"/>
    <cellStyle name="Comma 3 3 3 10 7" xfId="35632"/>
    <cellStyle name="Comma 3 3 3 11" xfId="10426"/>
    <cellStyle name="Comma 3 3 3 11 2" xfId="14640"/>
    <cellStyle name="Comma 3 3 3 11 2 2" xfId="27371"/>
    <cellStyle name="Comma 3 3 3 11 2 3" xfId="39972"/>
    <cellStyle name="Comma 3 3 3 11 3" xfId="18910"/>
    <cellStyle name="Comma 3 3 3 11 3 2" xfId="31572"/>
    <cellStyle name="Comma 3 3 3 11 3 3" xfId="44172"/>
    <cellStyle name="Comma 3 3 3 11 4" xfId="23171"/>
    <cellStyle name="Comma 3 3 3 11 5" xfId="35772"/>
    <cellStyle name="Comma 3 3 3 12" xfId="11840"/>
    <cellStyle name="Comma 3 3 3 12 2" xfId="16040"/>
    <cellStyle name="Comma 3 3 3 12 2 2" xfId="28771"/>
    <cellStyle name="Comma 3 3 3 12 2 3" xfId="41372"/>
    <cellStyle name="Comma 3 3 3 12 3" xfId="20310"/>
    <cellStyle name="Comma 3 3 3 12 3 2" xfId="32972"/>
    <cellStyle name="Comma 3 3 3 12 3 3" xfId="45572"/>
    <cellStyle name="Comma 3 3 3 12 4" xfId="24571"/>
    <cellStyle name="Comma 3 3 3 12 5" xfId="37172"/>
    <cellStyle name="Comma 3 3 3 13" xfId="13240"/>
    <cellStyle name="Comma 3 3 3 13 2" xfId="25971"/>
    <cellStyle name="Comma 3 3 3 13 3" xfId="38572"/>
    <cellStyle name="Comma 3 3 3 14" xfId="17510"/>
    <cellStyle name="Comma 3 3 3 14 2" xfId="30172"/>
    <cellStyle name="Comma 3 3 3 14 3" xfId="42772"/>
    <cellStyle name="Comma 3 3 3 15" xfId="21771"/>
    <cellStyle name="Comma 3 3 3 16" xfId="34372"/>
    <cellStyle name="Comma 3 3 3 2" xfId="7182"/>
    <cellStyle name="Comma 3 3 3 2 2" xfId="10566"/>
    <cellStyle name="Comma 3 3 3 2 2 2" xfId="14780"/>
    <cellStyle name="Comma 3 3 3 2 2 2 2" xfId="27511"/>
    <cellStyle name="Comma 3 3 3 2 2 2 3" xfId="40112"/>
    <cellStyle name="Comma 3 3 3 2 2 3" xfId="19050"/>
    <cellStyle name="Comma 3 3 3 2 2 3 2" xfId="31712"/>
    <cellStyle name="Comma 3 3 3 2 2 3 3" xfId="44312"/>
    <cellStyle name="Comma 3 3 3 2 2 4" xfId="23311"/>
    <cellStyle name="Comma 3 3 3 2 2 5" xfId="35912"/>
    <cellStyle name="Comma 3 3 3 2 3" xfId="11980"/>
    <cellStyle name="Comma 3 3 3 2 3 2" xfId="16180"/>
    <cellStyle name="Comma 3 3 3 2 3 2 2" xfId="28911"/>
    <cellStyle name="Comma 3 3 3 2 3 2 3" xfId="41512"/>
    <cellStyle name="Comma 3 3 3 2 3 3" xfId="20450"/>
    <cellStyle name="Comma 3 3 3 2 3 3 2" xfId="33112"/>
    <cellStyle name="Comma 3 3 3 2 3 3 3" xfId="45712"/>
    <cellStyle name="Comma 3 3 3 2 3 4" xfId="24711"/>
    <cellStyle name="Comma 3 3 3 2 3 5" xfId="37312"/>
    <cellStyle name="Comma 3 3 3 2 4" xfId="13380"/>
    <cellStyle name="Comma 3 3 3 2 4 2" xfId="26111"/>
    <cellStyle name="Comma 3 3 3 2 4 3" xfId="38712"/>
    <cellStyle name="Comma 3 3 3 2 5" xfId="17650"/>
    <cellStyle name="Comma 3 3 3 2 5 2" xfId="30312"/>
    <cellStyle name="Comma 3 3 3 2 5 3" xfId="42912"/>
    <cellStyle name="Comma 3 3 3 2 6" xfId="21911"/>
    <cellStyle name="Comma 3 3 3 2 7" xfId="34512"/>
    <cellStyle name="Comma 3 3 3 3" xfId="7322"/>
    <cellStyle name="Comma 3 3 3 3 2" xfId="10706"/>
    <cellStyle name="Comma 3 3 3 3 2 2" xfId="14920"/>
    <cellStyle name="Comma 3 3 3 3 2 2 2" xfId="27651"/>
    <cellStyle name="Comma 3 3 3 3 2 2 3" xfId="40252"/>
    <cellStyle name="Comma 3 3 3 3 2 3" xfId="19190"/>
    <cellStyle name="Comma 3 3 3 3 2 3 2" xfId="31852"/>
    <cellStyle name="Comma 3 3 3 3 2 3 3" xfId="44452"/>
    <cellStyle name="Comma 3 3 3 3 2 4" xfId="23451"/>
    <cellStyle name="Comma 3 3 3 3 2 5" xfId="36052"/>
    <cellStyle name="Comma 3 3 3 3 3" xfId="12120"/>
    <cellStyle name="Comma 3 3 3 3 3 2" xfId="16320"/>
    <cellStyle name="Comma 3 3 3 3 3 2 2" xfId="29051"/>
    <cellStyle name="Comma 3 3 3 3 3 2 3" xfId="41652"/>
    <cellStyle name="Comma 3 3 3 3 3 3" xfId="20590"/>
    <cellStyle name="Comma 3 3 3 3 3 3 2" xfId="33252"/>
    <cellStyle name="Comma 3 3 3 3 3 3 3" xfId="45852"/>
    <cellStyle name="Comma 3 3 3 3 3 4" xfId="24851"/>
    <cellStyle name="Comma 3 3 3 3 3 5" xfId="37452"/>
    <cellStyle name="Comma 3 3 3 3 4" xfId="13520"/>
    <cellStyle name="Comma 3 3 3 3 4 2" xfId="26251"/>
    <cellStyle name="Comma 3 3 3 3 4 3" xfId="38852"/>
    <cellStyle name="Comma 3 3 3 3 5" xfId="17790"/>
    <cellStyle name="Comma 3 3 3 3 5 2" xfId="30452"/>
    <cellStyle name="Comma 3 3 3 3 5 3" xfId="43052"/>
    <cellStyle name="Comma 3 3 3 3 6" xfId="22051"/>
    <cellStyle name="Comma 3 3 3 3 7" xfId="34652"/>
    <cellStyle name="Comma 3 3 3 4" xfId="9335"/>
    <cellStyle name="Comma 3 3 3 4 2" xfId="10853"/>
    <cellStyle name="Comma 3 3 3 4 2 2" xfId="15060"/>
    <cellStyle name="Comma 3 3 3 4 2 2 2" xfId="27791"/>
    <cellStyle name="Comma 3 3 3 4 2 2 3" xfId="40392"/>
    <cellStyle name="Comma 3 3 3 4 2 3" xfId="19330"/>
    <cellStyle name="Comma 3 3 3 4 2 3 2" xfId="31992"/>
    <cellStyle name="Comma 3 3 3 4 2 3 3" xfId="44592"/>
    <cellStyle name="Comma 3 3 3 4 2 4" xfId="23591"/>
    <cellStyle name="Comma 3 3 3 4 2 5" xfId="36192"/>
    <cellStyle name="Comma 3 3 3 4 3" xfId="12260"/>
    <cellStyle name="Comma 3 3 3 4 3 2" xfId="16460"/>
    <cellStyle name="Comma 3 3 3 4 3 2 2" xfId="29191"/>
    <cellStyle name="Comma 3 3 3 4 3 2 3" xfId="41792"/>
    <cellStyle name="Comma 3 3 3 4 3 3" xfId="20730"/>
    <cellStyle name="Comma 3 3 3 4 3 3 2" xfId="33392"/>
    <cellStyle name="Comma 3 3 3 4 3 3 3" xfId="45992"/>
    <cellStyle name="Comma 3 3 3 4 3 4" xfId="24991"/>
    <cellStyle name="Comma 3 3 3 4 3 5" xfId="37592"/>
    <cellStyle name="Comma 3 3 3 4 4" xfId="13660"/>
    <cellStyle name="Comma 3 3 3 4 4 2" xfId="26391"/>
    <cellStyle name="Comma 3 3 3 4 4 3" xfId="38992"/>
    <cellStyle name="Comma 3 3 3 4 5" xfId="17930"/>
    <cellStyle name="Comma 3 3 3 4 5 2" xfId="30592"/>
    <cellStyle name="Comma 3 3 3 4 5 3" xfId="43192"/>
    <cellStyle name="Comma 3 3 3 4 6" xfId="22191"/>
    <cellStyle name="Comma 3 3 3 4 7" xfId="34792"/>
    <cellStyle name="Comma 3 3 3 5" xfId="9531"/>
    <cellStyle name="Comma 3 3 3 5 2" xfId="10997"/>
    <cellStyle name="Comma 3 3 3 5 2 2" xfId="15200"/>
    <cellStyle name="Comma 3 3 3 5 2 2 2" xfId="27931"/>
    <cellStyle name="Comma 3 3 3 5 2 2 3" xfId="40532"/>
    <cellStyle name="Comma 3 3 3 5 2 3" xfId="19470"/>
    <cellStyle name="Comma 3 3 3 5 2 3 2" xfId="32132"/>
    <cellStyle name="Comma 3 3 3 5 2 3 3" xfId="44732"/>
    <cellStyle name="Comma 3 3 3 5 2 4" xfId="23731"/>
    <cellStyle name="Comma 3 3 3 5 2 5" xfId="36332"/>
    <cellStyle name="Comma 3 3 3 5 3" xfId="12400"/>
    <cellStyle name="Comma 3 3 3 5 3 2" xfId="16600"/>
    <cellStyle name="Comma 3 3 3 5 3 2 2" xfId="29331"/>
    <cellStyle name="Comma 3 3 3 5 3 2 3" xfId="41932"/>
    <cellStyle name="Comma 3 3 3 5 3 3" xfId="20870"/>
    <cellStyle name="Comma 3 3 3 5 3 3 2" xfId="33532"/>
    <cellStyle name="Comma 3 3 3 5 3 3 3" xfId="46132"/>
    <cellStyle name="Comma 3 3 3 5 3 4" xfId="25131"/>
    <cellStyle name="Comma 3 3 3 5 3 5" xfId="37732"/>
    <cellStyle name="Comma 3 3 3 5 4" xfId="13800"/>
    <cellStyle name="Comma 3 3 3 5 4 2" xfId="26531"/>
    <cellStyle name="Comma 3 3 3 5 4 3" xfId="39132"/>
    <cellStyle name="Comma 3 3 3 5 5" xfId="18070"/>
    <cellStyle name="Comma 3 3 3 5 5 2" xfId="30732"/>
    <cellStyle name="Comma 3 3 3 5 5 3" xfId="43332"/>
    <cellStyle name="Comma 3 3 3 5 6" xfId="22331"/>
    <cellStyle name="Comma 3 3 3 5 7" xfId="34932"/>
    <cellStyle name="Comma 3 3 3 6" xfId="9671"/>
    <cellStyle name="Comma 3 3 3 6 2" xfId="11137"/>
    <cellStyle name="Comma 3 3 3 6 2 2" xfId="15340"/>
    <cellStyle name="Comma 3 3 3 6 2 2 2" xfId="28071"/>
    <cellStyle name="Comma 3 3 3 6 2 2 3" xfId="40672"/>
    <cellStyle name="Comma 3 3 3 6 2 3" xfId="19610"/>
    <cellStyle name="Comma 3 3 3 6 2 3 2" xfId="32272"/>
    <cellStyle name="Comma 3 3 3 6 2 3 3" xfId="44872"/>
    <cellStyle name="Comma 3 3 3 6 2 4" xfId="23871"/>
    <cellStyle name="Comma 3 3 3 6 2 5" xfId="36472"/>
    <cellStyle name="Comma 3 3 3 6 3" xfId="12540"/>
    <cellStyle name="Comma 3 3 3 6 3 2" xfId="16740"/>
    <cellStyle name="Comma 3 3 3 6 3 2 2" xfId="29471"/>
    <cellStyle name="Comma 3 3 3 6 3 2 3" xfId="42072"/>
    <cellStyle name="Comma 3 3 3 6 3 3" xfId="21010"/>
    <cellStyle name="Comma 3 3 3 6 3 3 2" xfId="33672"/>
    <cellStyle name="Comma 3 3 3 6 3 3 3" xfId="46272"/>
    <cellStyle name="Comma 3 3 3 6 3 4" xfId="25271"/>
    <cellStyle name="Comma 3 3 3 6 3 5" xfId="37872"/>
    <cellStyle name="Comma 3 3 3 6 4" xfId="13940"/>
    <cellStyle name="Comma 3 3 3 6 4 2" xfId="26671"/>
    <cellStyle name="Comma 3 3 3 6 4 3" xfId="39272"/>
    <cellStyle name="Comma 3 3 3 6 5" xfId="18210"/>
    <cellStyle name="Comma 3 3 3 6 5 2" xfId="30872"/>
    <cellStyle name="Comma 3 3 3 6 5 3" xfId="43472"/>
    <cellStyle name="Comma 3 3 3 6 6" xfId="22471"/>
    <cellStyle name="Comma 3 3 3 6 7" xfId="35072"/>
    <cellStyle name="Comma 3 3 3 7" xfId="9811"/>
    <cellStyle name="Comma 3 3 3 7 2" xfId="11277"/>
    <cellStyle name="Comma 3 3 3 7 2 2" xfId="15480"/>
    <cellStyle name="Comma 3 3 3 7 2 2 2" xfId="28211"/>
    <cellStyle name="Comma 3 3 3 7 2 2 3" xfId="40812"/>
    <cellStyle name="Comma 3 3 3 7 2 3" xfId="19750"/>
    <cellStyle name="Comma 3 3 3 7 2 3 2" xfId="32412"/>
    <cellStyle name="Comma 3 3 3 7 2 3 3" xfId="45012"/>
    <cellStyle name="Comma 3 3 3 7 2 4" xfId="24011"/>
    <cellStyle name="Comma 3 3 3 7 2 5" xfId="36612"/>
    <cellStyle name="Comma 3 3 3 7 3" xfId="12680"/>
    <cellStyle name="Comma 3 3 3 7 3 2" xfId="16880"/>
    <cellStyle name="Comma 3 3 3 7 3 2 2" xfId="29611"/>
    <cellStyle name="Comma 3 3 3 7 3 2 3" xfId="42212"/>
    <cellStyle name="Comma 3 3 3 7 3 3" xfId="21150"/>
    <cellStyle name="Comma 3 3 3 7 3 3 2" xfId="33812"/>
    <cellStyle name="Comma 3 3 3 7 3 3 3" xfId="46412"/>
    <cellStyle name="Comma 3 3 3 7 3 4" xfId="25411"/>
    <cellStyle name="Comma 3 3 3 7 3 5" xfId="38012"/>
    <cellStyle name="Comma 3 3 3 7 4" xfId="14080"/>
    <cellStyle name="Comma 3 3 3 7 4 2" xfId="26811"/>
    <cellStyle name="Comma 3 3 3 7 4 3" xfId="39412"/>
    <cellStyle name="Comma 3 3 3 7 5" xfId="18350"/>
    <cellStyle name="Comma 3 3 3 7 5 2" xfId="31012"/>
    <cellStyle name="Comma 3 3 3 7 5 3" xfId="43612"/>
    <cellStyle name="Comma 3 3 3 7 6" xfId="22611"/>
    <cellStyle name="Comma 3 3 3 7 7" xfId="35212"/>
    <cellStyle name="Comma 3 3 3 8" xfId="9951"/>
    <cellStyle name="Comma 3 3 3 8 2" xfId="11417"/>
    <cellStyle name="Comma 3 3 3 8 2 2" xfId="15620"/>
    <cellStyle name="Comma 3 3 3 8 2 2 2" xfId="28351"/>
    <cellStyle name="Comma 3 3 3 8 2 2 3" xfId="40952"/>
    <cellStyle name="Comma 3 3 3 8 2 3" xfId="19890"/>
    <cellStyle name="Comma 3 3 3 8 2 3 2" xfId="32552"/>
    <cellStyle name="Comma 3 3 3 8 2 3 3" xfId="45152"/>
    <cellStyle name="Comma 3 3 3 8 2 4" xfId="24151"/>
    <cellStyle name="Comma 3 3 3 8 2 5" xfId="36752"/>
    <cellStyle name="Comma 3 3 3 8 3" xfId="12820"/>
    <cellStyle name="Comma 3 3 3 8 3 2" xfId="17020"/>
    <cellStyle name="Comma 3 3 3 8 3 2 2" xfId="29751"/>
    <cellStyle name="Comma 3 3 3 8 3 2 3" xfId="42352"/>
    <cellStyle name="Comma 3 3 3 8 3 3" xfId="21290"/>
    <cellStyle name="Comma 3 3 3 8 3 3 2" xfId="33952"/>
    <cellStyle name="Comma 3 3 3 8 3 3 3" xfId="46552"/>
    <cellStyle name="Comma 3 3 3 8 3 4" xfId="25551"/>
    <cellStyle name="Comma 3 3 3 8 3 5" xfId="38152"/>
    <cellStyle name="Comma 3 3 3 8 4" xfId="14220"/>
    <cellStyle name="Comma 3 3 3 8 4 2" xfId="26951"/>
    <cellStyle name="Comma 3 3 3 8 4 3" xfId="39552"/>
    <cellStyle name="Comma 3 3 3 8 5" xfId="18490"/>
    <cellStyle name="Comma 3 3 3 8 5 2" xfId="31152"/>
    <cellStyle name="Comma 3 3 3 8 5 3" xfId="43752"/>
    <cellStyle name="Comma 3 3 3 8 6" xfId="22751"/>
    <cellStyle name="Comma 3 3 3 8 7" xfId="35352"/>
    <cellStyle name="Comma 3 3 3 9" xfId="10145"/>
    <cellStyle name="Comma 3 3 3 9 2" xfId="11560"/>
    <cellStyle name="Comma 3 3 3 9 2 2" xfId="15760"/>
    <cellStyle name="Comma 3 3 3 9 2 2 2" xfId="28491"/>
    <cellStyle name="Comma 3 3 3 9 2 2 3" xfId="41092"/>
    <cellStyle name="Comma 3 3 3 9 2 3" xfId="20030"/>
    <cellStyle name="Comma 3 3 3 9 2 3 2" xfId="32692"/>
    <cellStyle name="Comma 3 3 3 9 2 3 3" xfId="45292"/>
    <cellStyle name="Comma 3 3 3 9 2 4" xfId="24291"/>
    <cellStyle name="Comma 3 3 3 9 2 5" xfId="36892"/>
    <cellStyle name="Comma 3 3 3 9 3" xfId="12960"/>
    <cellStyle name="Comma 3 3 3 9 3 2" xfId="17160"/>
    <cellStyle name="Comma 3 3 3 9 3 2 2" xfId="29891"/>
    <cellStyle name="Comma 3 3 3 9 3 2 3" xfId="42492"/>
    <cellStyle name="Comma 3 3 3 9 3 3" xfId="21430"/>
    <cellStyle name="Comma 3 3 3 9 3 3 2" xfId="34092"/>
    <cellStyle name="Comma 3 3 3 9 3 3 3" xfId="46692"/>
    <cellStyle name="Comma 3 3 3 9 3 4" xfId="25691"/>
    <cellStyle name="Comma 3 3 3 9 3 5" xfId="38292"/>
    <cellStyle name="Comma 3 3 3 9 4" xfId="14360"/>
    <cellStyle name="Comma 3 3 3 9 4 2" xfId="27091"/>
    <cellStyle name="Comma 3 3 3 9 4 3" xfId="39692"/>
    <cellStyle name="Comma 3 3 3 9 5" xfId="18630"/>
    <cellStyle name="Comma 3 3 3 9 5 2" xfId="31292"/>
    <cellStyle name="Comma 3 3 3 9 5 3" xfId="43892"/>
    <cellStyle name="Comma 3 3 3 9 6" xfId="22891"/>
    <cellStyle name="Comma 3 3 3 9 7" xfId="35492"/>
    <cellStyle name="Comma 3 3 4" xfId="7062"/>
    <cellStyle name="Comma 3 3 4 10" xfId="10305"/>
    <cellStyle name="Comma 3 3 4 10 2" xfId="11720"/>
    <cellStyle name="Comma 3 3 4 10 2 2" xfId="15920"/>
    <cellStyle name="Comma 3 3 4 10 2 2 2" xfId="28651"/>
    <cellStyle name="Comma 3 3 4 10 2 2 3" xfId="41252"/>
    <cellStyle name="Comma 3 3 4 10 2 3" xfId="20190"/>
    <cellStyle name="Comma 3 3 4 10 2 3 2" xfId="32852"/>
    <cellStyle name="Comma 3 3 4 10 2 3 3" xfId="45452"/>
    <cellStyle name="Comma 3 3 4 10 2 4" xfId="24451"/>
    <cellStyle name="Comma 3 3 4 10 2 5" xfId="37052"/>
    <cellStyle name="Comma 3 3 4 10 3" xfId="13120"/>
    <cellStyle name="Comma 3 3 4 10 3 2" xfId="17320"/>
    <cellStyle name="Comma 3 3 4 10 3 2 2" xfId="30051"/>
    <cellStyle name="Comma 3 3 4 10 3 2 3" xfId="42652"/>
    <cellStyle name="Comma 3 3 4 10 3 3" xfId="21590"/>
    <cellStyle name="Comma 3 3 4 10 3 3 2" xfId="34252"/>
    <cellStyle name="Comma 3 3 4 10 3 3 3" xfId="46852"/>
    <cellStyle name="Comma 3 3 4 10 3 4" xfId="25851"/>
    <cellStyle name="Comma 3 3 4 10 3 5" xfId="38452"/>
    <cellStyle name="Comma 3 3 4 10 4" xfId="14520"/>
    <cellStyle name="Comma 3 3 4 10 4 2" xfId="27251"/>
    <cellStyle name="Comma 3 3 4 10 4 3" xfId="39852"/>
    <cellStyle name="Comma 3 3 4 10 5" xfId="18790"/>
    <cellStyle name="Comma 3 3 4 10 5 2" xfId="31452"/>
    <cellStyle name="Comma 3 3 4 10 5 3" xfId="44052"/>
    <cellStyle name="Comma 3 3 4 10 6" xfId="23051"/>
    <cellStyle name="Comma 3 3 4 10 7" xfId="35652"/>
    <cellStyle name="Comma 3 3 4 11" xfId="10446"/>
    <cellStyle name="Comma 3 3 4 11 2" xfId="14660"/>
    <cellStyle name="Comma 3 3 4 11 2 2" xfId="27391"/>
    <cellStyle name="Comma 3 3 4 11 2 3" xfId="39992"/>
    <cellStyle name="Comma 3 3 4 11 3" xfId="18930"/>
    <cellStyle name="Comma 3 3 4 11 3 2" xfId="31592"/>
    <cellStyle name="Comma 3 3 4 11 3 3" xfId="44192"/>
    <cellStyle name="Comma 3 3 4 11 4" xfId="23191"/>
    <cellStyle name="Comma 3 3 4 11 5" xfId="35792"/>
    <cellStyle name="Comma 3 3 4 12" xfId="11860"/>
    <cellStyle name="Comma 3 3 4 12 2" xfId="16060"/>
    <cellStyle name="Comma 3 3 4 12 2 2" xfId="28791"/>
    <cellStyle name="Comma 3 3 4 12 2 3" xfId="41392"/>
    <cellStyle name="Comma 3 3 4 12 3" xfId="20330"/>
    <cellStyle name="Comma 3 3 4 12 3 2" xfId="32992"/>
    <cellStyle name="Comma 3 3 4 12 3 3" xfId="45592"/>
    <cellStyle name="Comma 3 3 4 12 4" xfId="24591"/>
    <cellStyle name="Comma 3 3 4 12 5" xfId="37192"/>
    <cellStyle name="Comma 3 3 4 13" xfId="13260"/>
    <cellStyle name="Comma 3 3 4 13 2" xfId="25991"/>
    <cellStyle name="Comma 3 3 4 13 3" xfId="38592"/>
    <cellStyle name="Comma 3 3 4 14" xfId="17530"/>
    <cellStyle name="Comma 3 3 4 14 2" xfId="30192"/>
    <cellStyle name="Comma 3 3 4 14 3" xfId="42792"/>
    <cellStyle name="Comma 3 3 4 15" xfId="21791"/>
    <cellStyle name="Comma 3 3 4 16" xfId="34392"/>
    <cellStyle name="Comma 3 3 4 2" xfId="7202"/>
    <cellStyle name="Comma 3 3 4 2 2" xfId="10586"/>
    <cellStyle name="Comma 3 3 4 2 2 2" xfId="14800"/>
    <cellStyle name="Comma 3 3 4 2 2 2 2" xfId="27531"/>
    <cellStyle name="Comma 3 3 4 2 2 2 3" xfId="40132"/>
    <cellStyle name="Comma 3 3 4 2 2 3" xfId="19070"/>
    <cellStyle name="Comma 3 3 4 2 2 3 2" xfId="31732"/>
    <cellStyle name="Comma 3 3 4 2 2 3 3" xfId="44332"/>
    <cellStyle name="Comma 3 3 4 2 2 4" xfId="23331"/>
    <cellStyle name="Comma 3 3 4 2 2 5" xfId="35932"/>
    <cellStyle name="Comma 3 3 4 2 3" xfId="12000"/>
    <cellStyle name="Comma 3 3 4 2 3 2" xfId="16200"/>
    <cellStyle name="Comma 3 3 4 2 3 2 2" xfId="28931"/>
    <cellStyle name="Comma 3 3 4 2 3 2 3" xfId="41532"/>
    <cellStyle name="Comma 3 3 4 2 3 3" xfId="20470"/>
    <cellStyle name="Comma 3 3 4 2 3 3 2" xfId="33132"/>
    <cellStyle name="Comma 3 3 4 2 3 3 3" xfId="45732"/>
    <cellStyle name="Comma 3 3 4 2 3 4" xfId="24731"/>
    <cellStyle name="Comma 3 3 4 2 3 5" xfId="37332"/>
    <cellStyle name="Comma 3 3 4 2 4" xfId="13400"/>
    <cellStyle name="Comma 3 3 4 2 4 2" xfId="26131"/>
    <cellStyle name="Comma 3 3 4 2 4 3" xfId="38732"/>
    <cellStyle name="Comma 3 3 4 2 5" xfId="17670"/>
    <cellStyle name="Comma 3 3 4 2 5 2" xfId="30332"/>
    <cellStyle name="Comma 3 3 4 2 5 3" xfId="42932"/>
    <cellStyle name="Comma 3 3 4 2 6" xfId="21931"/>
    <cellStyle name="Comma 3 3 4 2 7" xfId="34532"/>
    <cellStyle name="Comma 3 3 4 3" xfId="7342"/>
    <cellStyle name="Comma 3 3 4 3 2" xfId="10726"/>
    <cellStyle name="Comma 3 3 4 3 2 2" xfId="14940"/>
    <cellStyle name="Comma 3 3 4 3 2 2 2" xfId="27671"/>
    <cellStyle name="Comma 3 3 4 3 2 2 3" xfId="40272"/>
    <cellStyle name="Comma 3 3 4 3 2 3" xfId="19210"/>
    <cellStyle name="Comma 3 3 4 3 2 3 2" xfId="31872"/>
    <cellStyle name="Comma 3 3 4 3 2 3 3" xfId="44472"/>
    <cellStyle name="Comma 3 3 4 3 2 4" xfId="23471"/>
    <cellStyle name="Comma 3 3 4 3 2 5" xfId="36072"/>
    <cellStyle name="Comma 3 3 4 3 3" xfId="12140"/>
    <cellStyle name="Comma 3 3 4 3 3 2" xfId="16340"/>
    <cellStyle name="Comma 3 3 4 3 3 2 2" xfId="29071"/>
    <cellStyle name="Comma 3 3 4 3 3 2 3" xfId="41672"/>
    <cellStyle name="Comma 3 3 4 3 3 3" xfId="20610"/>
    <cellStyle name="Comma 3 3 4 3 3 3 2" xfId="33272"/>
    <cellStyle name="Comma 3 3 4 3 3 3 3" xfId="45872"/>
    <cellStyle name="Comma 3 3 4 3 3 4" xfId="24871"/>
    <cellStyle name="Comma 3 3 4 3 3 5" xfId="37472"/>
    <cellStyle name="Comma 3 3 4 3 4" xfId="13540"/>
    <cellStyle name="Comma 3 3 4 3 4 2" xfId="26271"/>
    <cellStyle name="Comma 3 3 4 3 4 3" xfId="38872"/>
    <cellStyle name="Comma 3 3 4 3 5" xfId="17810"/>
    <cellStyle name="Comma 3 3 4 3 5 2" xfId="30472"/>
    <cellStyle name="Comma 3 3 4 3 5 3" xfId="43072"/>
    <cellStyle name="Comma 3 3 4 3 6" xfId="22071"/>
    <cellStyle name="Comma 3 3 4 3 7" xfId="34672"/>
    <cellStyle name="Comma 3 3 4 4" xfId="9355"/>
    <cellStyle name="Comma 3 3 4 4 2" xfId="10873"/>
    <cellStyle name="Comma 3 3 4 4 2 2" xfId="15080"/>
    <cellStyle name="Comma 3 3 4 4 2 2 2" xfId="27811"/>
    <cellStyle name="Comma 3 3 4 4 2 2 3" xfId="40412"/>
    <cellStyle name="Comma 3 3 4 4 2 3" xfId="19350"/>
    <cellStyle name="Comma 3 3 4 4 2 3 2" xfId="32012"/>
    <cellStyle name="Comma 3 3 4 4 2 3 3" xfId="44612"/>
    <cellStyle name="Comma 3 3 4 4 2 4" xfId="23611"/>
    <cellStyle name="Comma 3 3 4 4 2 5" xfId="36212"/>
    <cellStyle name="Comma 3 3 4 4 3" xfId="12280"/>
    <cellStyle name="Comma 3 3 4 4 3 2" xfId="16480"/>
    <cellStyle name="Comma 3 3 4 4 3 2 2" xfId="29211"/>
    <cellStyle name="Comma 3 3 4 4 3 2 3" xfId="41812"/>
    <cellStyle name="Comma 3 3 4 4 3 3" xfId="20750"/>
    <cellStyle name="Comma 3 3 4 4 3 3 2" xfId="33412"/>
    <cellStyle name="Comma 3 3 4 4 3 3 3" xfId="46012"/>
    <cellStyle name="Comma 3 3 4 4 3 4" xfId="25011"/>
    <cellStyle name="Comma 3 3 4 4 3 5" xfId="37612"/>
    <cellStyle name="Comma 3 3 4 4 4" xfId="13680"/>
    <cellStyle name="Comma 3 3 4 4 4 2" xfId="26411"/>
    <cellStyle name="Comma 3 3 4 4 4 3" xfId="39012"/>
    <cellStyle name="Comma 3 3 4 4 5" xfId="17950"/>
    <cellStyle name="Comma 3 3 4 4 5 2" xfId="30612"/>
    <cellStyle name="Comma 3 3 4 4 5 3" xfId="43212"/>
    <cellStyle name="Comma 3 3 4 4 6" xfId="22211"/>
    <cellStyle name="Comma 3 3 4 4 7" xfId="34812"/>
    <cellStyle name="Comma 3 3 4 5" xfId="9551"/>
    <cellStyle name="Comma 3 3 4 5 2" xfId="11017"/>
    <cellStyle name="Comma 3 3 4 5 2 2" xfId="15220"/>
    <cellStyle name="Comma 3 3 4 5 2 2 2" xfId="27951"/>
    <cellStyle name="Comma 3 3 4 5 2 2 3" xfId="40552"/>
    <cellStyle name="Comma 3 3 4 5 2 3" xfId="19490"/>
    <cellStyle name="Comma 3 3 4 5 2 3 2" xfId="32152"/>
    <cellStyle name="Comma 3 3 4 5 2 3 3" xfId="44752"/>
    <cellStyle name="Comma 3 3 4 5 2 4" xfId="23751"/>
    <cellStyle name="Comma 3 3 4 5 2 5" xfId="36352"/>
    <cellStyle name="Comma 3 3 4 5 3" xfId="12420"/>
    <cellStyle name="Comma 3 3 4 5 3 2" xfId="16620"/>
    <cellStyle name="Comma 3 3 4 5 3 2 2" xfId="29351"/>
    <cellStyle name="Comma 3 3 4 5 3 2 3" xfId="41952"/>
    <cellStyle name="Comma 3 3 4 5 3 3" xfId="20890"/>
    <cellStyle name="Comma 3 3 4 5 3 3 2" xfId="33552"/>
    <cellStyle name="Comma 3 3 4 5 3 3 3" xfId="46152"/>
    <cellStyle name="Comma 3 3 4 5 3 4" xfId="25151"/>
    <cellStyle name="Comma 3 3 4 5 3 5" xfId="37752"/>
    <cellStyle name="Comma 3 3 4 5 4" xfId="13820"/>
    <cellStyle name="Comma 3 3 4 5 4 2" xfId="26551"/>
    <cellStyle name="Comma 3 3 4 5 4 3" xfId="39152"/>
    <cellStyle name="Comma 3 3 4 5 5" xfId="18090"/>
    <cellStyle name="Comma 3 3 4 5 5 2" xfId="30752"/>
    <cellStyle name="Comma 3 3 4 5 5 3" xfId="43352"/>
    <cellStyle name="Comma 3 3 4 5 6" xfId="22351"/>
    <cellStyle name="Comma 3 3 4 5 7" xfId="34952"/>
    <cellStyle name="Comma 3 3 4 6" xfId="9691"/>
    <cellStyle name="Comma 3 3 4 6 2" xfId="11157"/>
    <cellStyle name="Comma 3 3 4 6 2 2" xfId="15360"/>
    <cellStyle name="Comma 3 3 4 6 2 2 2" xfId="28091"/>
    <cellStyle name="Comma 3 3 4 6 2 2 3" xfId="40692"/>
    <cellStyle name="Comma 3 3 4 6 2 3" xfId="19630"/>
    <cellStyle name="Comma 3 3 4 6 2 3 2" xfId="32292"/>
    <cellStyle name="Comma 3 3 4 6 2 3 3" xfId="44892"/>
    <cellStyle name="Comma 3 3 4 6 2 4" xfId="23891"/>
    <cellStyle name="Comma 3 3 4 6 2 5" xfId="36492"/>
    <cellStyle name="Comma 3 3 4 6 3" xfId="12560"/>
    <cellStyle name="Comma 3 3 4 6 3 2" xfId="16760"/>
    <cellStyle name="Comma 3 3 4 6 3 2 2" xfId="29491"/>
    <cellStyle name="Comma 3 3 4 6 3 2 3" xfId="42092"/>
    <cellStyle name="Comma 3 3 4 6 3 3" xfId="21030"/>
    <cellStyle name="Comma 3 3 4 6 3 3 2" xfId="33692"/>
    <cellStyle name="Comma 3 3 4 6 3 3 3" xfId="46292"/>
    <cellStyle name="Comma 3 3 4 6 3 4" xfId="25291"/>
    <cellStyle name="Comma 3 3 4 6 3 5" xfId="37892"/>
    <cellStyle name="Comma 3 3 4 6 4" xfId="13960"/>
    <cellStyle name="Comma 3 3 4 6 4 2" xfId="26691"/>
    <cellStyle name="Comma 3 3 4 6 4 3" xfId="39292"/>
    <cellStyle name="Comma 3 3 4 6 5" xfId="18230"/>
    <cellStyle name="Comma 3 3 4 6 5 2" xfId="30892"/>
    <cellStyle name="Comma 3 3 4 6 5 3" xfId="43492"/>
    <cellStyle name="Comma 3 3 4 6 6" xfId="22491"/>
    <cellStyle name="Comma 3 3 4 6 7" xfId="35092"/>
    <cellStyle name="Comma 3 3 4 7" xfId="9831"/>
    <cellStyle name="Comma 3 3 4 7 2" xfId="11297"/>
    <cellStyle name="Comma 3 3 4 7 2 2" xfId="15500"/>
    <cellStyle name="Comma 3 3 4 7 2 2 2" xfId="28231"/>
    <cellStyle name="Comma 3 3 4 7 2 2 3" xfId="40832"/>
    <cellStyle name="Comma 3 3 4 7 2 3" xfId="19770"/>
    <cellStyle name="Comma 3 3 4 7 2 3 2" xfId="32432"/>
    <cellStyle name="Comma 3 3 4 7 2 3 3" xfId="45032"/>
    <cellStyle name="Comma 3 3 4 7 2 4" xfId="24031"/>
    <cellStyle name="Comma 3 3 4 7 2 5" xfId="36632"/>
    <cellStyle name="Comma 3 3 4 7 3" xfId="12700"/>
    <cellStyle name="Comma 3 3 4 7 3 2" xfId="16900"/>
    <cellStyle name="Comma 3 3 4 7 3 2 2" xfId="29631"/>
    <cellStyle name="Comma 3 3 4 7 3 2 3" xfId="42232"/>
    <cellStyle name="Comma 3 3 4 7 3 3" xfId="21170"/>
    <cellStyle name="Comma 3 3 4 7 3 3 2" xfId="33832"/>
    <cellStyle name="Comma 3 3 4 7 3 3 3" xfId="46432"/>
    <cellStyle name="Comma 3 3 4 7 3 4" xfId="25431"/>
    <cellStyle name="Comma 3 3 4 7 3 5" xfId="38032"/>
    <cellStyle name="Comma 3 3 4 7 4" xfId="14100"/>
    <cellStyle name="Comma 3 3 4 7 4 2" xfId="26831"/>
    <cellStyle name="Comma 3 3 4 7 4 3" xfId="39432"/>
    <cellStyle name="Comma 3 3 4 7 5" xfId="18370"/>
    <cellStyle name="Comma 3 3 4 7 5 2" xfId="31032"/>
    <cellStyle name="Comma 3 3 4 7 5 3" xfId="43632"/>
    <cellStyle name="Comma 3 3 4 7 6" xfId="22631"/>
    <cellStyle name="Comma 3 3 4 7 7" xfId="35232"/>
    <cellStyle name="Comma 3 3 4 8" xfId="9971"/>
    <cellStyle name="Comma 3 3 4 8 2" xfId="11437"/>
    <cellStyle name="Comma 3 3 4 8 2 2" xfId="15640"/>
    <cellStyle name="Comma 3 3 4 8 2 2 2" xfId="28371"/>
    <cellStyle name="Comma 3 3 4 8 2 2 3" xfId="40972"/>
    <cellStyle name="Comma 3 3 4 8 2 3" xfId="19910"/>
    <cellStyle name="Comma 3 3 4 8 2 3 2" xfId="32572"/>
    <cellStyle name="Comma 3 3 4 8 2 3 3" xfId="45172"/>
    <cellStyle name="Comma 3 3 4 8 2 4" xfId="24171"/>
    <cellStyle name="Comma 3 3 4 8 2 5" xfId="36772"/>
    <cellStyle name="Comma 3 3 4 8 3" xfId="12840"/>
    <cellStyle name="Comma 3 3 4 8 3 2" xfId="17040"/>
    <cellStyle name="Comma 3 3 4 8 3 2 2" xfId="29771"/>
    <cellStyle name="Comma 3 3 4 8 3 2 3" xfId="42372"/>
    <cellStyle name="Comma 3 3 4 8 3 3" xfId="21310"/>
    <cellStyle name="Comma 3 3 4 8 3 3 2" xfId="33972"/>
    <cellStyle name="Comma 3 3 4 8 3 3 3" xfId="46572"/>
    <cellStyle name="Comma 3 3 4 8 3 4" xfId="25571"/>
    <cellStyle name="Comma 3 3 4 8 3 5" xfId="38172"/>
    <cellStyle name="Comma 3 3 4 8 4" xfId="14240"/>
    <cellStyle name="Comma 3 3 4 8 4 2" xfId="26971"/>
    <cellStyle name="Comma 3 3 4 8 4 3" xfId="39572"/>
    <cellStyle name="Comma 3 3 4 8 5" xfId="18510"/>
    <cellStyle name="Comma 3 3 4 8 5 2" xfId="31172"/>
    <cellStyle name="Comma 3 3 4 8 5 3" xfId="43772"/>
    <cellStyle name="Comma 3 3 4 8 6" xfId="22771"/>
    <cellStyle name="Comma 3 3 4 8 7" xfId="35372"/>
    <cellStyle name="Comma 3 3 4 9" xfId="10165"/>
    <cellStyle name="Comma 3 3 4 9 2" xfId="11580"/>
    <cellStyle name="Comma 3 3 4 9 2 2" xfId="15780"/>
    <cellStyle name="Comma 3 3 4 9 2 2 2" xfId="28511"/>
    <cellStyle name="Comma 3 3 4 9 2 2 3" xfId="41112"/>
    <cellStyle name="Comma 3 3 4 9 2 3" xfId="20050"/>
    <cellStyle name="Comma 3 3 4 9 2 3 2" xfId="32712"/>
    <cellStyle name="Comma 3 3 4 9 2 3 3" xfId="45312"/>
    <cellStyle name="Comma 3 3 4 9 2 4" xfId="24311"/>
    <cellStyle name="Comma 3 3 4 9 2 5" xfId="36912"/>
    <cellStyle name="Comma 3 3 4 9 3" xfId="12980"/>
    <cellStyle name="Comma 3 3 4 9 3 2" xfId="17180"/>
    <cellStyle name="Comma 3 3 4 9 3 2 2" xfId="29911"/>
    <cellStyle name="Comma 3 3 4 9 3 2 3" xfId="42512"/>
    <cellStyle name="Comma 3 3 4 9 3 3" xfId="21450"/>
    <cellStyle name="Comma 3 3 4 9 3 3 2" xfId="34112"/>
    <cellStyle name="Comma 3 3 4 9 3 3 3" xfId="46712"/>
    <cellStyle name="Comma 3 3 4 9 3 4" xfId="25711"/>
    <cellStyle name="Comma 3 3 4 9 3 5" xfId="38312"/>
    <cellStyle name="Comma 3 3 4 9 4" xfId="14380"/>
    <cellStyle name="Comma 3 3 4 9 4 2" xfId="27111"/>
    <cellStyle name="Comma 3 3 4 9 4 3" xfId="39712"/>
    <cellStyle name="Comma 3 3 4 9 5" xfId="18650"/>
    <cellStyle name="Comma 3 3 4 9 5 2" xfId="31312"/>
    <cellStyle name="Comma 3 3 4 9 5 3" xfId="43912"/>
    <cellStyle name="Comma 3 3 4 9 6" xfId="22911"/>
    <cellStyle name="Comma 3 3 4 9 7" xfId="35512"/>
    <cellStyle name="Comma 3 3 5" xfId="7082"/>
    <cellStyle name="Comma 3 3 5 10" xfId="10325"/>
    <cellStyle name="Comma 3 3 5 10 2" xfId="11740"/>
    <cellStyle name="Comma 3 3 5 10 2 2" xfId="15940"/>
    <cellStyle name="Comma 3 3 5 10 2 2 2" xfId="28671"/>
    <cellStyle name="Comma 3 3 5 10 2 2 3" xfId="41272"/>
    <cellStyle name="Comma 3 3 5 10 2 3" xfId="20210"/>
    <cellStyle name="Comma 3 3 5 10 2 3 2" xfId="32872"/>
    <cellStyle name="Comma 3 3 5 10 2 3 3" xfId="45472"/>
    <cellStyle name="Comma 3 3 5 10 2 4" xfId="24471"/>
    <cellStyle name="Comma 3 3 5 10 2 5" xfId="37072"/>
    <cellStyle name="Comma 3 3 5 10 3" xfId="13140"/>
    <cellStyle name="Comma 3 3 5 10 3 2" xfId="17340"/>
    <cellStyle name="Comma 3 3 5 10 3 2 2" xfId="30071"/>
    <cellStyle name="Comma 3 3 5 10 3 2 3" xfId="42672"/>
    <cellStyle name="Comma 3 3 5 10 3 3" xfId="21610"/>
    <cellStyle name="Comma 3 3 5 10 3 3 2" xfId="34272"/>
    <cellStyle name="Comma 3 3 5 10 3 3 3" xfId="46872"/>
    <cellStyle name="Comma 3 3 5 10 3 4" xfId="25871"/>
    <cellStyle name="Comma 3 3 5 10 3 5" xfId="38472"/>
    <cellStyle name="Comma 3 3 5 10 4" xfId="14540"/>
    <cellStyle name="Comma 3 3 5 10 4 2" xfId="27271"/>
    <cellStyle name="Comma 3 3 5 10 4 3" xfId="39872"/>
    <cellStyle name="Comma 3 3 5 10 5" xfId="18810"/>
    <cellStyle name="Comma 3 3 5 10 5 2" xfId="31472"/>
    <cellStyle name="Comma 3 3 5 10 5 3" xfId="44072"/>
    <cellStyle name="Comma 3 3 5 10 6" xfId="23071"/>
    <cellStyle name="Comma 3 3 5 10 7" xfId="35672"/>
    <cellStyle name="Comma 3 3 5 11" xfId="10466"/>
    <cellStyle name="Comma 3 3 5 11 2" xfId="14680"/>
    <cellStyle name="Comma 3 3 5 11 2 2" xfId="27411"/>
    <cellStyle name="Comma 3 3 5 11 2 3" xfId="40012"/>
    <cellStyle name="Comma 3 3 5 11 3" xfId="18950"/>
    <cellStyle name="Comma 3 3 5 11 3 2" xfId="31612"/>
    <cellStyle name="Comma 3 3 5 11 3 3" xfId="44212"/>
    <cellStyle name="Comma 3 3 5 11 4" xfId="23211"/>
    <cellStyle name="Comma 3 3 5 11 5" xfId="35812"/>
    <cellStyle name="Comma 3 3 5 12" xfId="11880"/>
    <cellStyle name="Comma 3 3 5 12 2" xfId="16080"/>
    <cellStyle name="Comma 3 3 5 12 2 2" xfId="28811"/>
    <cellStyle name="Comma 3 3 5 12 2 3" xfId="41412"/>
    <cellStyle name="Comma 3 3 5 12 3" xfId="20350"/>
    <cellStyle name="Comma 3 3 5 12 3 2" xfId="33012"/>
    <cellStyle name="Comma 3 3 5 12 3 3" xfId="45612"/>
    <cellStyle name="Comma 3 3 5 12 4" xfId="24611"/>
    <cellStyle name="Comma 3 3 5 12 5" xfId="37212"/>
    <cellStyle name="Comma 3 3 5 13" xfId="13280"/>
    <cellStyle name="Comma 3 3 5 13 2" xfId="26011"/>
    <cellStyle name="Comma 3 3 5 13 3" xfId="38612"/>
    <cellStyle name="Comma 3 3 5 14" xfId="17550"/>
    <cellStyle name="Comma 3 3 5 14 2" xfId="30212"/>
    <cellStyle name="Comma 3 3 5 14 3" xfId="42812"/>
    <cellStyle name="Comma 3 3 5 15" xfId="21811"/>
    <cellStyle name="Comma 3 3 5 16" xfId="34412"/>
    <cellStyle name="Comma 3 3 5 2" xfId="7222"/>
    <cellStyle name="Comma 3 3 5 2 2" xfId="10606"/>
    <cellStyle name="Comma 3 3 5 2 2 2" xfId="14820"/>
    <cellStyle name="Comma 3 3 5 2 2 2 2" xfId="27551"/>
    <cellStyle name="Comma 3 3 5 2 2 2 3" xfId="40152"/>
    <cellStyle name="Comma 3 3 5 2 2 3" xfId="19090"/>
    <cellStyle name="Comma 3 3 5 2 2 3 2" xfId="31752"/>
    <cellStyle name="Comma 3 3 5 2 2 3 3" xfId="44352"/>
    <cellStyle name="Comma 3 3 5 2 2 4" xfId="23351"/>
    <cellStyle name="Comma 3 3 5 2 2 5" xfId="35952"/>
    <cellStyle name="Comma 3 3 5 2 3" xfId="12020"/>
    <cellStyle name="Comma 3 3 5 2 3 2" xfId="16220"/>
    <cellStyle name="Comma 3 3 5 2 3 2 2" xfId="28951"/>
    <cellStyle name="Comma 3 3 5 2 3 2 3" xfId="41552"/>
    <cellStyle name="Comma 3 3 5 2 3 3" xfId="20490"/>
    <cellStyle name="Comma 3 3 5 2 3 3 2" xfId="33152"/>
    <cellStyle name="Comma 3 3 5 2 3 3 3" xfId="45752"/>
    <cellStyle name="Comma 3 3 5 2 3 4" xfId="24751"/>
    <cellStyle name="Comma 3 3 5 2 3 5" xfId="37352"/>
    <cellStyle name="Comma 3 3 5 2 4" xfId="13420"/>
    <cellStyle name="Comma 3 3 5 2 4 2" xfId="26151"/>
    <cellStyle name="Comma 3 3 5 2 4 3" xfId="38752"/>
    <cellStyle name="Comma 3 3 5 2 5" xfId="17690"/>
    <cellStyle name="Comma 3 3 5 2 5 2" xfId="30352"/>
    <cellStyle name="Comma 3 3 5 2 5 3" xfId="42952"/>
    <cellStyle name="Comma 3 3 5 2 6" xfId="21951"/>
    <cellStyle name="Comma 3 3 5 2 7" xfId="34552"/>
    <cellStyle name="Comma 3 3 5 3" xfId="7362"/>
    <cellStyle name="Comma 3 3 5 3 2" xfId="10746"/>
    <cellStyle name="Comma 3 3 5 3 2 2" xfId="14960"/>
    <cellStyle name="Comma 3 3 5 3 2 2 2" xfId="27691"/>
    <cellStyle name="Comma 3 3 5 3 2 2 3" xfId="40292"/>
    <cellStyle name="Comma 3 3 5 3 2 3" xfId="19230"/>
    <cellStyle name="Comma 3 3 5 3 2 3 2" xfId="31892"/>
    <cellStyle name="Comma 3 3 5 3 2 3 3" xfId="44492"/>
    <cellStyle name="Comma 3 3 5 3 2 4" xfId="23491"/>
    <cellStyle name="Comma 3 3 5 3 2 5" xfId="36092"/>
    <cellStyle name="Comma 3 3 5 3 3" xfId="12160"/>
    <cellStyle name="Comma 3 3 5 3 3 2" xfId="16360"/>
    <cellStyle name="Comma 3 3 5 3 3 2 2" xfId="29091"/>
    <cellStyle name="Comma 3 3 5 3 3 2 3" xfId="41692"/>
    <cellStyle name="Comma 3 3 5 3 3 3" xfId="20630"/>
    <cellStyle name="Comma 3 3 5 3 3 3 2" xfId="33292"/>
    <cellStyle name="Comma 3 3 5 3 3 3 3" xfId="45892"/>
    <cellStyle name="Comma 3 3 5 3 3 4" xfId="24891"/>
    <cellStyle name="Comma 3 3 5 3 3 5" xfId="37492"/>
    <cellStyle name="Comma 3 3 5 3 4" xfId="13560"/>
    <cellStyle name="Comma 3 3 5 3 4 2" xfId="26291"/>
    <cellStyle name="Comma 3 3 5 3 4 3" xfId="38892"/>
    <cellStyle name="Comma 3 3 5 3 5" xfId="17830"/>
    <cellStyle name="Comma 3 3 5 3 5 2" xfId="30492"/>
    <cellStyle name="Comma 3 3 5 3 5 3" xfId="43092"/>
    <cellStyle name="Comma 3 3 5 3 6" xfId="22091"/>
    <cellStyle name="Comma 3 3 5 3 7" xfId="34692"/>
    <cellStyle name="Comma 3 3 5 4" xfId="9375"/>
    <cellStyle name="Comma 3 3 5 4 2" xfId="10893"/>
    <cellStyle name="Comma 3 3 5 4 2 2" xfId="15100"/>
    <cellStyle name="Comma 3 3 5 4 2 2 2" xfId="27831"/>
    <cellStyle name="Comma 3 3 5 4 2 2 3" xfId="40432"/>
    <cellStyle name="Comma 3 3 5 4 2 3" xfId="19370"/>
    <cellStyle name="Comma 3 3 5 4 2 3 2" xfId="32032"/>
    <cellStyle name="Comma 3 3 5 4 2 3 3" xfId="44632"/>
    <cellStyle name="Comma 3 3 5 4 2 4" xfId="23631"/>
    <cellStyle name="Comma 3 3 5 4 2 5" xfId="36232"/>
    <cellStyle name="Comma 3 3 5 4 3" xfId="12300"/>
    <cellStyle name="Comma 3 3 5 4 3 2" xfId="16500"/>
    <cellStyle name="Comma 3 3 5 4 3 2 2" xfId="29231"/>
    <cellStyle name="Comma 3 3 5 4 3 2 3" xfId="41832"/>
    <cellStyle name="Comma 3 3 5 4 3 3" xfId="20770"/>
    <cellStyle name="Comma 3 3 5 4 3 3 2" xfId="33432"/>
    <cellStyle name="Comma 3 3 5 4 3 3 3" xfId="46032"/>
    <cellStyle name="Comma 3 3 5 4 3 4" xfId="25031"/>
    <cellStyle name="Comma 3 3 5 4 3 5" xfId="37632"/>
    <cellStyle name="Comma 3 3 5 4 4" xfId="13700"/>
    <cellStyle name="Comma 3 3 5 4 4 2" xfId="26431"/>
    <cellStyle name="Comma 3 3 5 4 4 3" xfId="39032"/>
    <cellStyle name="Comma 3 3 5 4 5" xfId="17970"/>
    <cellStyle name="Comma 3 3 5 4 5 2" xfId="30632"/>
    <cellStyle name="Comma 3 3 5 4 5 3" xfId="43232"/>
    <cellStyle name="Comma 3 3 5 4 6" xfId="22231"/>
    <cellStyle name="Comma 3 3 5 4 7" xfId="34832"/>
    <cellStyle name="Comma 3 3 5 5" xfId="9571"/>
    <cellStyle name="Comma 3 3 5 5 2" xfId="11037"/>
    <cellStyle name="Comma 3 3 5 5 2 2" xfId="15240"/>
    <cellStyle name="Comma 3 3 5 5 2 2 2" xfId="27971"/>
    <cellStyle name="Comma 3 3 5 5 2 2 3" xfId="40572"/>
    <cellStyle name="Comma 3 3 5 5 2 3" xfId="19510"/>
    <cellStyle name="Comma 3 3 5 5 2 3 2" xfId="32172"/>
    <cellStyle name="Comma 3 3 5 5 2 3 3" xfId="44772"/>
    <cellStyle name="Comma 3 3 5 5 2 4" xfId="23771"/>
    <cellStyle name="Comma 3 3 5 5 2 5" xfId="36372"/>
    <cellStyle name="Comma 3 3 5 5 3" xfId="12440"/>
    <cellStyle name="Comma 3 3 5 5 3 2" xfId="16640"/>
    <cellStyle name="Comma 3 3 5 5 3 2 2" xfId="29371"/>
    <cellStyle name="Comma 3 3 5 5 3 2 3" xfId="41972"/>
    <cellStyle name="Comma 3 3 5 5 3 3" xfId="20910"/>
    <cellStyle name="Comma 3 3 5 5 3 3 2" xfId="33572"/>
    <cellStyle name="Comma 3 3 5 5 3 3 3" xfId="46172"/>
    <cellStyle name="Comma 3 3 5 5 3 4" xfId="25171"/>
    <cellStyle name="Comma 3 3 5 5 3 5" xfId="37772"/>
    <cellStyle name="Comma 3 3 5 5 4" xfId="13840"/>
    <cellStyle name="Comma 3 3 5 5 4 2" xfId="26571"/>
    <cellStyle name="Comma 3 3 5 5 4 3" xfId="39172"/>
    <cellStyle name="Comma 3 3 5 5 5" xfId="18110"/>
    <cellStyle name="Comma 3 3 5 5 5 2" xfId="30772"/>
    <cellStyle name="Comma 3 3 5 5 5 3" xfId="43372"/>
    <cellStyle name="Comma 3 3 5 5 6" xfId="22371"/>
    <cellStyle name="Comma 3 3 5 5 7" xfId="34972"/>
    <cellStyle name="Comma 3 3 5 6" xfId="9711"/>
    <cellStyle name="Comma 3 3 5 6 2" xfId="11177"/>
    <cellStyle name="Comma 3 3 5 6 2 2" xfId="15380"/>
    <cellStyle name="Comma 3 3 5 6 2 2 2" xfId="28111"/>
    <cellStyle name="Comma 3 3 5 6 2 2 3" xfId="40712"/>
    <cellStyle name="Comma 3 3 5 6 2 3" xfId="19650"/>
    <cellStyle name="Comma 3 3 5 6 2 3 2" xfId="32312"/>
    <cellStyle name="Comma 3 3 5 6 2 3 3" xfId="44912"/>
    <cellStyle name="Comma 3 3 5 6 2 4" xfId="23911"/>
    <cellStyle name="Comma 3 3 5 6 2 5" xfId="36512"/>
    <cellStyle name="Comma 3 3 5 6 3" xfId="12580"/>
    <cellStyle name="Comma 3 3 5 6 3 2" xfId="16780"/>
    <cellStyle name="Comma 3 3 5 6 3 2 2" xfId="29511"/>
    <cellStyle name="Comma 3 3 5 6 3 2 3" xfId="42112"/>
    <cellStyle name="Comma 3 3 5 6 3 3" xfId="21050"/>
    <cellStyle name="Comma 3 3 5 6 3 3 2" xfId="33712"/>
    <cellStyle name="Comma 3 3 5 6 3 3 3" xfId="46312"/>
    <cellStyle name="Comma 3 3 5 6 3 4" xfId="25311"/>
    <cellStyle name="Comma 3 3 5 6 3 5" xfId="37912"/>
    <cellStyle name="Comma 3 3 5 6 4" xfId="13980"/>
    <cellStyle name="Comma 3 3 5 6 4 2" xfId="26711"/>
    <cellStyle name="Comma 3 3 5 6 4 3" xfId="39312"/>
    <cellStyle name="Comma 3 3 5 6 5" xfId="18250"/>
    <cellStyle name="Comma 3 3 5 6 5 2" xfId="30912"/>
    <cellStyle name="Comma 3 3 5 6 5 3" xfId="43512"/>
    <cellStyle name="Comma 3 3 5 6 6" xfId="22511"/>
    <cellStyle name="Comma 3 3 5 6 7" xfId="35112"/>
    <cellStyle name="Comma 3 3 5 7" xfId="9851"/>
    <cellStyle name="Comma 3 3 5 7 2" xfId="11317"/>
    <cellStyle name="Comma 3 3 5 7 2 2" xfId="15520"/>
    <cellStyle name="Comma 3 3 5 7 2 2 2" xfId="28251"/>
    <cellStyle name="Comma 3 3 5 7 2 2 3" xfId="40852"/>
    <cellStyle name="Comma 3 3 5 7 2 3" xfId="19790"/>
    <cellStyle name="Comma 3 3 5 7 2 3 2" xfId="32452"/>
    <cellStyle name="Comma 3 3 5 7 2 3 3" xfId="45052"/>
    <cellStyle name="Comma 3 3 5 7 2 4" xfId="24051"/>
    <cellStyle name="Comma 3 3 5 7 2 5" xfId="36652"/>
    <cellStyle name="Comma 3 3 5 7 3" xfId="12720"/>
    <cellStyle name="Comma 3 3 5 7 3 2" xfId="16920"/>
    <cellStyle name="Comma 3 3 5 7 3 2 2" xfId="29651"/>
    <cellStyle name="Comma 3 3 5 7 3 2 3" xfId="42252"/>
    <cellStyle name="Comma 3 3 5 7 3 3" xfId="21190"/>
    <cellStyle name="Comma 3 3 5 7 3 3 2" xfId="33852"/>
    <cellStyle name="Comma 3 3 5 7 3 3 3" xfId="46452"/>
    <cellStyle name="Comma 3 3 5 7 3 4" xfId="25451"/>
    <cellStyle name="Comma 3 3 5 7 3 5" xfId="38052"/>
    <cellStyle name="Comma 3 3 5 7 4" xfId="14120"/>
    <cellStyle name="Comma 3 3 5 7 4 2" xfId="26851"/>
    <cellStyle name="Comma 3 3 5 7 4 3" xfId="39452"/>
    <cellStyle name="Comma 3 3 5 7 5" xfId="18390"/>
    <cellStyle name="Comma 3 3 5 7 5 2" xfId="31052"/>
    <cellStyle name="Comma 3 3 5 7 5 3" xfId="43652"/>
    <cellStyle name="Comma 3 3 5 7 6" xfId="22651"/>
    <cellStyle name="Comma 3 3 5 7 7" xfId="35252"/>
    <cellStyle name="Comma 3 3 5 8" xfId="9991"/>
    <cellStyle name="Comma 3 3 5 8 2" xfId="11457"/>
    <cellStyle name="Comma 3 3 5 8 2 2" xfId="15660"/>
    <cellStyle name="Comma 3 3 5 8 2 2 2" xfId="28391"/>
    <cellStyle name="Comma 3 3 5 8 2 2 3" xfId="40992"/>
    <cellStyle name="Comma 3 3 5 8 2 3" xfId="19930"/>
    <cellStyle name="Comma 3 3 5 8 2 3 2" xfId="32592"/>
    <cellStyle name="Comma 3 3 5 8 2 3 3" xfId="45192"/>
    <cellStyle name="Comma 3 3 5 8 2 4" xfId="24191"/>
    <cellStyle name="Comma 3 3 5 8 2 5" xfId="36792"/>
    <cellStyle name="Comma 3 3 5 8 3" xfId="12860"/>
    <cellStyle name="Comma 3 3 5 8 3 2" xfId="17060"/>
    <cellStyle name="Comma 3 3 5 8 3 2 2" xfId="29791"/>
    <cellStyle name="Comma 3 3 5 8 3 2 3" xfId="42392"/>
    <cellStyle name="Comma 3 3 5 8 3 3" xfId="21330"/>
    <cellStyle name="Comma 3 3 5 8 3 3 2" xfId="33992"/>
    <cellStyle name="Comma 3 3 5 8 3 3 3" xfId="46592"/>
    <cellStyle name="Comma 3 3 5 8 3 4" xfId="25591"/>
    <cellStyle name="Comma 3 3 5 8 3 5" xfId="38192"/>
    <cellStyle name="Comma 3 3 5 8 4" xfId="14260"/>
    <cellStyle name="Comma 3 3 5 8 4 2" xfId="26991"/>
    <cellStyle name="Comma 3 3 5 8 4 3" xfId="39592"/>
    <cellStyle name="Comma 3 3 5 8 5" xfId="18530"/>
    <cellStyle name="Comma 3 3 5 8 5 2" xfId="31192"/>
    <cellStyle name="Comma 3 3 5 8 5 3" xfId="43792"/>
    <cellStyle name="Comma 3 3 5 8 6" xfId="22791"/>
    <cellStyle name="Comma 3 3 5 8 7" xfId="35392"/>
    <cellStyle name="Comma 3 3 5 9" xfId="10185"/>
    <cellStyle name="Comma 3 3 5 9 2" xfId="11600"/>
    <cellStyle name="Comma 3 3 5 9 2 2" xfId="15800"/>
    <cellStyle name="Comma 3 3 5 9 2 2 2" xfId="28531"/>
    <cellStyle name="Comma 3 3 5 9 2 2 3" xfId="41132"/>
    <cellStyle name="Comma 3 3 5 9 2 3" xfId="20070"/>
    <cellStyle name="Comma 3 3 5 9 2 3 2" xfId="32732"/>
    <cellStyle name="Comma 3 3 5 9 2 3 3" xfId="45332"/>
    <cellStyle name="Comma 3 3 5 9 2 4" xfId="24331"/>
    <cellStyle name="Comma 3 3 5 9 2 5" xfId="36932"/>
    <cellStyle name="Comma 3 3 5 9 3" xfId="13000"/>
    <cellStyle name="Comma 3 3 5 9 3 2" xfId="17200"/>
    <cellStyle name="Comma 3 3 5 9 3 2 2" xfId="29931"/>
    <cellStyle name="Comma 3 3 5 9 3 2 3" xfId="42532"/>
    <cellStyle name="Comma 3 3 5 9 3 3" xfId="21470"/>
    <cellStyle name="Comma 3 3 5 9 3 3 2" xfId="34132"/>
    <cellStyle name="Comma 3 3 5 9 3 3 3" xfId="46732"/>
    <cellStyle name="Comma 3 3 5 9 3 4" xfId="25731"/>
    <cellStyle name="Comma 3 3 5 9 3 5" xfId="38332"/>
    <cellStyle name="Comma 3 3 5 9 4" xfId="14400"/>
    <cellStyle name="Comma 3 3 5 9 4 2" xfId="27131"/>
    <cellStyle name="Comma 3 3 5 9 4 3" xfId="39732"/>
    <cellStyle name="Comma 3 3 5 9 5" xfId="18670"/>
    <cellStyle name="Comma 3 3 5 9 5 2" xfId="31332"/>
    <cellStyle name="Comma 3 3 5 9 5 3" xfId="43932"/>
    <cellStyle name="Comma 3 3 5 9 6" xfId="22931"/>
    <cellStyle name="Comma 3 3 5 9 7" xfId="35532"/>
    <cellStyle name="Comma 3 3 6" xfId="7102"/>
    <cellStyle name="Comma 3 3 6 10" xfId="10345"/>
    <cellStyle name="Comma 3 3 6 10 2" xfId="11760"/>
    <cellStyle name="Comma 3 3 6 10 2 2" xfId="15960"/>
    <cellStyle name="Comma 3 3 6 10 2 2 2" xfId="28691"/>
    <cellStyle name="Comma 3 3 6 10 2 2 3" xfId="41292"/>
    <cellStyle name="Comma 3 3 6 10 2 3" xfId="20230"/>
    <cellStyle name="Comma 3 3 6 10 2 3 2" xfId="32892"/>
    <cellStyle name="Comma 3 3 6 10 2 3 3" xfId="45492"/>
    <cellStyle name="Comma 3 3 6 10 2 4" xfId="24491"/>
    <cellStyle name="Comma 3 3 6 10 2 5" xfId="37092"/>
    <cellStyle name="Comma 3 3 6 10 3" xfId="13160"/>
    <cellStyle name="Comma 3 3 6 10 3 2" xfId="17360"/>
    <cellStyle name="Comma 3 3 6 10 3 2 2" xfId="30091"/>
    <cellStyle name="Comma 3 3 6 10 3 2 3" xfId="42692"/>
    <cellStyle name="Comma 3 3 6 10 3 3" xfId="21630"/>
    <cellStyle name="Comma 3 3 6 10 3 3 2" xfId="34292"/>
    <cellStyle name="Comma 3 3 6 10 3 3 3" xfId="46892"/>
    <cellStyle name="Comma 3 3 6 10 3 4" xfId="25891"/>
    <cellStyle name="Comma 3 3 6 10 3 5" xfId="38492"/>
    <cellStyle name="Comma 3 3 6 10 4" xfId="14560"/>
    <cellStyle name="Comma 3 3 6 10 4 2" xfId="27291"/>
    <cellStyle name="Comma 3 3 6 10 4 3" xfId="39892"/>
    <cellStyle name="Comma 3 3 6 10 5" xfId="18830"/>
    <cellStyle name="Comma 3 3 6 10 5 2" xfId="31492"/>
    <cellStyle name="Comma 3 3 6 10 5 3" xfId="44092"/>
    <cellStyle name="Comma 3 3 6 10 6" xfId="23091"/>
    <cellStyle name="Comma 3 3 6 10 7" xfId="35692"/>
    <cellStyle name="Comma 3 3 6 11" xfId="10486"/>
    <cellStyle name="Comma 3 3 6 11 2" xfId="14700"/>
    <cellStyle name="Comma 3 3 6 11 2 2" xfId="27431"/>
    <cellStyle name="Comma 3 3 6 11 2 3" xfId="40032"/>
    <cellStyle name="Comma 3 3 6 11 3" xfId="18970"/>
    <cellStyle name="Comma 3 3 6 11 3 2" xfId="31632"/>
    <cellStyle name="Comma 3 3 6 11 3 3" xfId="44232"/>
    <cellStyle name="Comma 3 3 6 11 4" xfId="23231"/>
    <cellStyle name="Comma 3 3 6 11 5" xfId="35832"/>
    <cellStyle name="Comma 3 3 6 12" xfId="11900"/>
    <cellStyle name="Comma 3 3 6 12 2" xfId="16100"/>
    <cellStyle name="Comma 3 3 6 12 2 2" xfId="28831"/>
    <cellStyle name="Comma 3 3 6 12 2 3" xfId="41432"/>
    <cellStyle name="Comma 3 3 6 12 3" xfId="20370"/>
    <cellStyle name="Comma 3 3 6 12 3 2" xfId="33032"/>
    <cellStyle name="Comma 3 3 6 12 3 3" xfId="45632"/>
    <cellStyle name="Comma 3 3 6 12 4" xfId="24631"/>
    <cellStyle name="Comma 3 3 6 12 5" xfId="37232"/>
    <cellStyle name="Comma 3 3 6 13" xfId="13300"/>
    <cellStyle name="Comma 3 3 6 13 2" xfId="26031"/>
    <cellStyle name="Comma 3 3 6 13 3" xfId="38632"/>
    <cellStyle name="Comma 3 3 6 14" xfId="17570"/>
    <cellStyle name="Comma 3 3 6 14 2" xfId="30232"/>
    <cellStyle name="Comma 3 3 6 14 3" xfId="42832"/>
    <cellStyle name="Comma 3 3 6 15" xfId="21831"/>
    <cellStyle name="Comma 3 3 6 16" xfId="34432"/>
    <cellStyle name="Comma 3 3 6 2" xfId="7242"/>
    <cellStyle name="Comma 3 3 6 2 2" xfId="10626"/>
    <cellStyle name="Comma 3 3 6 2 2 2" xfId="14840"/>
    <cellStyle name="Comma 3 3 6 2 2 2 2" xfId="27571"/>
    <cellStyle name="Comma 3 3 6 2 2 2 3" xfId="40172"/>
    <cellStyle name="Comma 3 3 6 2 2 3" xfId="19110"/>
    <cellStyle name="Comma 3 3 6 2 2 3 2" xfId="31772"/>
    <cellStyle name="Comma 3 3 6 2 2 3 3" xfId="44372"/>
    <cellStyle name="Comma 3 3 6 2 2 4" xfId="23371"/>
    <cellStyle name="Comma 3 3 6 2 2 5" xfId="35972"/>
    <cellStyle name="Comma 3 3 6 2 3" xfId="12040"/>
    <cellStyle name="Comma 3 3 6 2 3 2" xfId="16240"/>
    <cellStyle name="Comma 3 3 6 2 3 2 2" xfId="28971"/>
    <cellStyle name="Comma 3 3 6 2 3 2 3" xfId="41572"/>
    <cellStyle name="Comma 3 3 6 2 3 3" xfId="20510"/>
    <cellStyle name="Comma 3 3 6 2 3 3 2" xfId="33172"/>
    <cellStyle name="Comma 3 3 6 2 3 3 3" xfId="45772"/>
    <cellStyle name="Comma 3 3 6 2 3 4" xfId="24771"/>
    <cellStyle name="Comma 3 3 6 2 3 5" xfId="37372"/>
    <cellStyle name="Comma 3 3 6 2 4" xfId="13440"/>
    <cellStyle name="Comma 3 3 6 2 4 2" xfId="26171"/>
    <cellStyle name="Comma 3 3 6 2 4 3" xfId="38772"/>
    <cellStyle name="Comma 3 3 6 2 5" xfId="17710"/>
    <cellStyle name="Comma 3 3 6 2 5 2" xfId="30372"/>
    <cellStyle name="Comma 3 3 6 2 5 3" xfId="42972"/>
    <cellStyle name="Comma 3 3 6 2 6" xfId="21971"/>
    <cellStyle name="Comma 3 3 6 2 7" xfId="34572"/>
    <cellStyle name="Comma 3 3 6 3" xfId="7382"/>
    <cellStyle name="Comma 3 3 6 3 2" xfId="10766"/>
    <cellStyle name="Comma 3 3 6 3 2 2" xfId="14980"/>
    <cellStyle name="Comma 3 3 6 3 2 2 2" xfId="27711"/>
    <cellStyle name="Comma 3 3 6 3 2 2 3" xfId="40312"/>
    <cellStyle name="Comma 3 3 6 3 2 3" xfId="19250"/>
    <cellStyle name="Comma 3 3 6 3 2 3 2" xfId="31912"/>
    <cellStyle name="Comma 3 3 6 3 2 3 3" xfId="44512"/>
    <cellStyle name="Comma 3 3 6 3 2 4" xfId="23511"/>
    <cellStyle name="Comma 3 3 6 3 2 5" xfId="36112"/>
    <cellStyle name="Comma 3 3 6 3 3" xfId="12180"/>
    <cellStyle name="Comma 3 3 6 3 3 2" xfId="16380"/>
    <cellStyle name="Comma 3 3 6 3 3 2 2" xfId="29111"/>
    <cellStyle name="Comma 3 3 6 3 3 2 3" xfId="41712"/>
    <cellStyle name="Comma 3 3 6 3 3 3" xfId="20650"/>
    <cellStyle name="Comma 3 3 6 3 3 3 2" xfId="33312"/>
    <cellStyle name="Comma 3 3 6 3 3 3 3" xfId="45912"/>
    <cellStyle name="Comma 3 3 6 3 3 4" xfId="24911"/>
    <cellStyle name="Comma 3 3 6 3 3 5" xfId="37512"/>
    <cellStyle name="Comma 3 3 6 3 4" xfId="13580"/>
    <cellStyle name="Comma 3 3 6 3 4 2" xfId="26311"/>
    <cellStyle name="Comma 3 3 6 3 4 3" xfId="38912"/>
    <cellStyle name="Comma 3 3 6 3 5" xfId="17850"/>
    <cellStyle name="Comma 3 3 6 3 5 2" xfId="30512"/>
    <cellStyle name="Comma 3 3 6 3 5 3" xfId="43112"/>
    <cellStyle name="Comma 3 3 6 3 6" xfId="22111"/>
    <cellStyle name="Comma 3 3 6 3 7" xfId="34712"/>
    <cellStyle name="Comma 3 3 6 4" xfId="9395"/>
    <cellStyle name="Comma 3 3 6 4 2" xfId="10913"/>
    <cellStyle name="Comma 3 3 6 4 2 2" xfId="15120"/>
    <cellStyle name="Comma 3 3 6 4 2 2 2" xfId="27851"/>
    <cellStyle name="Comma 3 3 6 4 2 2 3" xfId="40452"/>
    <cellStyle name="Comma 3 3 6 4 2 3" xfId="19390"/>
    <cellStyle name="Comma 3 3 6 4 2 3 2" xfId="32052"/>
    <cellStyle name="Comma 3 3 6 4 2 3 3" xfId="44652"/>
    <cellStyle name="Comma 3 3 6 4 2 4" xfId="23651"/>
    <cellStyle name="Comma 3 3 6 4 2 5" xfId="36252"/>
    <cellStyle name="Comma 3 3 6 4 3" xfId="12320"/>
    <cellStyle name="Comma 3 3 6 4 3 2" xfId="16520"/>
    <cellStyle name="Comma 3 3 6 4 3 2 2" xfId="29251"/>
    <cellStyle name="Comma 3 3 6 4 3 2 3" xfId="41852"/>
    <cellStyle name="Comma 3 3 6 4 3 3" xfId="20790"/>
    <cellStyle name="Comma 3 3 6 4 3 3 2" xfId="33452"/>
    <cellStyle name="Comma 3 3 6 4 3 3 3" xfId="46052"/>
    <cellStyle name="Comma 3 3 6 4 3 4" xfId="25051"/>
    <cellStyle name="Comma 3 3 6 4 3 5" xfId="37652"/>
    <cellStyle name="Comma 3 3 6 4 4" xfId="13720"/>
    <cellStyle name="Comma 3 3 6 4 4 2" xfId="26451"/>
    <cellStyle name="Comma 3 3 6 4 4 3" xfId="39052"/>
    <cellStyle name="Comma 3 3 6 4 5" xfId="17990"/>
    <cellStyle name="Comma 3 3 6 4 5 2" xfId="30652"/>
    <cellStyle name="Comma 3 3 6 4 5 3" xfId="43252"/>
    <cellStyle name="Comma 3 3 6 4 6" xfId="22251"/>
    <cellStyle name="Comma 3 3 6 4 7" xfId="34852"/>
    <cellStyle name="Comma 3 3 6 5" xfId="9591"/>
    <cellStyle name="Comma 3 3 6 5 2" xfId="11057"/>
    <cellStyle name="Comma 3 3 6 5 2 2" xfId="15260"/>
    <cellStyle name="Comma 3 3 6 5 2 2 2" xfId="27991"/>
    <cellStyle name="Comma 3 3 6 5 2 2 3" xfId="40592"/>
    <cellStyle name="Comma 3 3 6 5 2 3" xfId="19530"/>
    <cellStyle name="Comma 3 3 6 5 2 3 2" xfId="32192"/>
    <cellStyle name="Comma 3 3 6 5 2 3 3" xfId="44792"/>
    <cellStyle name="Comma 3 3 6 5 2 4" xfId="23791"/>
    <cellStyle name="Comma 3 3 6 5 2 5" xfId="36392"/>
    <cellStyle name="Comma 3 3 6 5 3" xfId="12460"/>
    <cellStyle name="Comma 3 3 6 5 3 2" xfId="16660"/>
    <cellStyle name="Comma 3 3 6 5 3 2 2" xfId="29391"/>
    <cellStyle name="Comma 3 3 6 5 3 2 3" xfId="41992"/>
    <cellStyle name="Comma 3 3 6 5 3 3" xfId="20930"/>
    <cellStyle name="Comma 3 3 6 5 3 3 2" xfId="33592"/>
    <cellStyle name="Comma 3 3 6 5 3 3 3" xfId="46192"/>
    <cellStyle name="Comma 3 3 6 5 3 4" xfId="25191"/>
    <cellStyle name="Comma 3 3 6 5 3 5" xfId="37792"/>
    <cellStyle name="Comma 3 3 6 5 4" xfId="13860"/>
    <cellStyle name="Comma 3 3 6 5 4 2" xfId="26591"/>
    <cellStyle name="Comma 3 3 6 5 4 3" xfId="39192"/>
    <cellStyle name="Comma 3 3 6 5 5" xfId="18130"/>
    <cellStyle name="Comma 3 3 6 5 5 2" xfId="30792"/>
    <cellStyle name="Comma 3 3 6 5 5 3" xfId="43392"/>
    <cellStyle name="Comma 3 3 6 5 6" xfId="22391"/>
    <cellStyle name="Comma 3 3 6 5 7" xfId="34992"/>
    <cellStyle name="Comma 3 3 6 6" xfId="9731"/>
    <cellStyle name="Comma 3 3 6 6 2" xfId="11197"/>
    <cellStyle name="Comma 3 3 6 6 2 2" xfId="15400"/>
    <cellStyle name="Comma 3 3 6 6 2 2 2" xfId="28131"/>
    <cellStyle name="Comma 3 3 6 6 2 2 3" xfId="40732"/>
    <cellStyle name="Comma 3 3 6 6 2 3" xfId="19670"/>
    <cellStyle name="Comma 3 3 6 6 2 3 2" xfId="32332"/>
    <cellStyle name="Comma 3 3 6 6 2 3 3" xfId="44932"/>
    <cellStyle name="Comma 3 3 6 6 2 4" xfId="23931"/>
    <cellStyle name="Comma 3 3 6 6 2 5" xfId="36532"/>
    <cellStyle name="Comma 3 3 6 6 3" xfId="12600"/>
    <cellStyle name="Comma 3 3 6 6 3 2" xfId="16800"/>
    <cellStyle name="Comma 3 3 6 6 3 2 2" xfId="29531"/>
    <cellStyle name="Comma 3 3 6 6 3 2 3" xfId="42132"/>
    <cellStyle name="Comma 3 3 6 6 3 3" xfId="21070"/>
    <cellStyle name="Comma 3 3 6 6 3 3 2" xfId="33732"/>
    <cellStyle name="Comma 3 3 6 6 3 3 3" xfId="46332"/>
    <cellStyle name="Comma 3 3 6 6 3 4" xfId="25331"/>
    <cellStyle name="Comma 3 3 6 6 3 5" xfId="37932"/>
    <cellStyle name="Comma 3 3 6 6 4" xfId="14000"/>
    <cellStyle name="Comma 3 3 6 6 4 2" xfId="26731"/>
    <cellStyle name="Comma 3 3 6 6 4 3" xfId="39332"/>
    <cellStyle name="Comma 3 3 6 6 5" xfId="18270"/>
    <cellStyle name="Comma 3 3 6 6 5 2" xfId="30932"/>
    <cellStyle name="Comma 3 3 6 6 5 3" xfId="43532"/>
    <cellStyle name="Comma 3 3 6 6 6" xfId="22531"/>
    <cellStyle name="Comma 3 3 6 6 7" xfId="35132"/>
    <cellStyle name="Comma 3 3 6 7" xfId="9871"/>
    <cellStyle name="Comma 3 3 6 7 2" xfId="11337"/>
    <cellStyle name="Comma 3 3 6 7 2 2" xfId="15540"/>
    <cellStyle name="Comma 3 3 6 7 2 2 2" xfId="28271"/>
    <cellStyle name="Comma 3 3 6 7 2 2 3" xfId="40872"/>
    <cellStyle name="Comma 3 3 6 7 2 3" xfId="19810"/>
    <cellStyle name="Comma 3 3 6 7 2 3 2" xfId="32472"/>
    <cellStyle name="Comma 3 3 6 7 2 3 3" xfId="45072"/>
    <cellStyle name="Comma 3 3 6 7 2 4" xfId="24071"/>
    <cellStyle name="Comma 3 3 6 7 2 5" xfId="36672"/>
    <cellStyle name="Comma 3 3 6 7 3" xfId="12740"/>
    <cellStyle name="Comma 3 3 6 7 3 2" xfId="16940"/>
    <cellStyle name="Comma 3 3 6 7 3 2 2" xfId="29671"/>
    <cellStyle name="Comma 3 3 6 7 3 2 3" xfId="42272"/>
    <cellStyle name="Comma 3 3 6 7 3 3" xfId="21210"/>
    <cellStyle name="Comma 3 3 6 7 3 3 2" xfId="33872"/>
    <cellStyle name="Comma 3 3 6 7 3 3 3" xfId="46472"/>
    <cellStyle name="Comma 3 3 6 7 3 4" xfId="25471"/>
    <cellStyle name="Comma 3 3 6 7 3 5" xfId="38072"/>
    <cellStyle name="Comma 3 3 6 7 4" xfId="14140"/>
    <cellStyle name="Comma 3 3 6 7 4 2" xfId="26871"/>
    <cellStyle name="Comma 3 3 6 7 4 3" xfId="39472"/>
    <cellStyle name="Comma 3 3 6 7 5" xfId="18410"/>
    <cellStyle name="Comma 3 3 6 7 5 2" xfId="31072"/>
    <cellStyle name="Comma 3 3 6 7 5 3" xfId="43672"/>
    <cellStyle name="Comma 3 3 6 7 6" xfId="22671"/>
    <cellStyle name="Comma 3 3 6 7 7" xfId="35272"/>
    <cellStyle name="Comma 3 3 6 8" xfId="10011"/>
    <cellStyle name="Comma 3 3 6 8 2" xfId="11477"/>
    <cellStyle name="Comma 3 3 6 8 2 2" xfId="15680"/>
    <cellStyle name="Comma 3 3 6 8 2 2 2" xfId="28411"/>
    <cellStyle name="Comma 3 3 6 8 2 2 3" xfId="41012"/>
    <cellStyle name="Comma 3 3 6 8 2 3" xfId="19950"/>
    <cellStyle name="Comma 3 3 6 8 2 3 2" xfId="32612"/>
    <cellStyle name="Comma 3 3 6 8 2 3 3" xfId="45212"/>
    <cellStyle name="Comma 3 3 6 8 2 4" xfId="24211"/>
    <cellStyle name="Comma 3 3 6 8 2 5" xfId="36812"/>
    <cellStyle name="Comma 3 3 6 8 3" xfId="12880"/>
    <cellStyle name="Comma 3 3 6 8 3 2" xfId="17080"/>
    <cellStyle name="Comma 3 3 6 8 3 2 2" xfId="29811"/>
    <cellStyle name="Comma 3 3 6 8 3 2 3" xfId="42412"/>
    <cellStyle name="Comma 3 3 6 8 3 3" xfId="21350"/>
    <cellStyle name="Comma 3 3 6 8 3 3 2" xfId="34012"/>
    <cellStyle name="Comma 3 3 6 8 3 3 3" xfId="46612"/>
    <cellStyle name="Comma 3 3 6 8 3 4" xfId="25611"/>
    <cellStyle name="Comma 3 3 6 8 3 5" xfId="38212"/>
    <cellStyle name="Comma 3 3 6 8 4" xfId="14280"/>
    <cellStyle name="Comma 3 3 6 8 4 2" xfId="27011"/>
    <cellStyle name="Comma 3 3 6 8 4 3" xfId="39612"/>
    <cellStyle name="Comma 3 3 6 8 5" xfId="18550"/>
    <cellStyle name="Comma 3 3 6 8 5 2" xfId="31212"/>
    <cellStyle name="Comma 3 3 6 8 5 3" xfId="43812"/>
    <cellStyle name="Comma 3 3 6 8 6" xfId="22811"/>
    <cellStyle name="Comma 3 3 6 8 7" xfId="35412"/>
    <cellStyle name="Comma 3 3 6 9" xfId="10205"/>
    <cellStyle name="Comma 3 3 6 9 2" xfId="11620"/>
    <cellStyle name="Comma 3 3 6 9 2 2" xfId="15820"/>
    <cellStyle name="Comma 3 3 6 9 2 2 2" xfId="28551"/>
    <cellStyle name="Comma 3 3 6 9 2 2 3" xfId="41152"/>
    <cellStyle name="Comma 3 3 6 9 2 3" xfId="20090"/>
    <cellStyle name="Comma 3 3 6 9 2 3 2" xfId="32752"/>
    <cellStyle name="Comma 3 3 6 9 2 3 3" xfId="45352"/>
    <cellStyle name="Comma 3 3 6 9 2 4" xfId="24351"/>
    <cellStyle name="Comma 3 3 6 9 2 5" xfId="36952"/>
    <cellStyle name="Comma 3 3 6 9 3" xfId="13020"/>
    <cellStyle name="Comma 3 3 6 9 3 2" xfId="17220"/>
    <cellStyle name="Comma 3 3 6 9 3 2 2" xfId="29951"/>
    <cellStyle name="Comma 3 3 6 9 3 2 3" xfId="42552"/>
    <cellStyle name="Comma 3 3 6 9 3 3" xfId="21490"/>
    <cellStyle name="Comma 3 3 6 9 3 3 2" xfId="34152"/>
    <cellStyle name="Comma 3 3 6 9 3 3 3" xfId="46752"/>
    <cellStyle name="Comma 3 3 6 9 3 4" xfId="25751"/>
    <cellStyle name="Comma 3 3 6 9 3 5" xfId="38352"/>
    <cellStyle name="Comma 3 3 6 9 4" xfId="14420"/>
    <cellStyle name="Comma 3 3 6 9 4 2" xfId="27151"/>
    <cellStyle name="Comma 3 3 6 9 4 3" xfId="39752"/>
    <cellStyle name="Comma 3 3 6 9 5" xfId="18690"/>
    <cellStyle name="Comma 3 3 6 9 5 2" xfId="31352"/>
    <cellStyle name="Comma 3 3 6 9 5 3" xfId="43952"/>
    <cellStyle name="Comma 3 3 6 9 6" xfId="22951"/>
    <cellStyle name="Comma 3 3 6 9 7" xfId="35552"/>
    <cellStyle name="Comma 3 3 7" xfId="7122"/>
    <cellStyle name="Comma 3 3 7 10" xfId="10365"/>
    <cellStyle name="Comma 3 3 7 10 2" xfId="11780"/>
    <cellStyle name="Comma 3 3 7 10 2 2" xfId="15980"/>
    <cellStyle name="Comma 3 3 7 10 2 2 2" xfId="28711"/>
    <cellStyle name="Comma 3 3 7 10 2 2 3" xfId="41312"/>
    <cellStyle name="Comma 3 3 7 10 2 3" xfId="20250"/>
    <cellStyle name="Comma 3 3 7 10 2 3 2" xfId="32912"/>
    <cellStyle name="Comma 3 3 7 10 2 3 3" xfId="45512"/>
    <cellStyle name="Comma 3 3 7 10 2 4" xfId="24511"/>
    <cellStyle name="Comma 3 3 7 10 2 5" xfId="37112"/>
    <cellStyle name="Comma 3 3 7 10 3" xfId="13180"/>
    <cellStyle name="Comma 3 3 7 10 3 2" xfId="17380"/>
    <cellStyle name="Comma 3 3 7 10 3 2 2" xfId="30111"/>
    <cellStyle name="Comma 3 3 7 10 3 2 3" xfId="42712"/>
    <cellStyle name="Comma 3 3 7 10 3 3" xfId="21650"/>
    <cellStyle name="Comma 3 3 7 10 3 3 2" xfId="34312"/>
    <cellStyle name="Comma 3 3 7 10 3 3 3" xfId="46912"/>
    <cellStyle name="Comma 3 3 7 10 3 4" xfId="25911"/>
    <cellStyle name="Comma 3 3 7 10 3 5" xfId="38512"/>
    <cellStyle name="Comma 3 3 7 10 4" xfId="14580"/>
    <cellStyle name="Comma 3 3 7 10 4 2" xfId="27311"/>
    <cellStyle name="Comma 3 3 7 10 4 3" xfId="39912"/>
    <cellStyle name="Comma 3 3 7 10 5" xfId="18850"/>
    <cellStyle name="Comma 3 3 7 10 5 2" xfId="31512"/>
    <cellStyle name="Comma 3 3 7 10 5 3" xfId="44112"/>
    <cellStyle name="Comma 3 3 7 10 6" xfId="23111"/>
    <cellStyle name="Comma 3 3 7 10 7" xfId="35712"/>
    <cellStyle name="Comma 3 3 7 11" xfId="10506"/>
    <cellStyle name="Comma 3 3 7 11 2" xfId="14720"/>
    <cellStyle name="Comma 3 3 7 11 2 2" xfId="27451"/>
    <cellStyle name="Comma 3 3 7 11 2 3" xfId="40052"/>
    <cellStyle name="Comma 3 3 7 11 3" xfId="18990"/>
    <cellStyle name="Comma 3 3 7 11 3 2" xfId="31652"/>
    <cellStyle name="Comma 3 3 7 11 3 3" xfId="44252"/>
    <cellStyle name="Comma 3 3 7 11 4" xfId="23251"/>
    <cellStyle name="Comma 3 3 7 11 5" xfId="35852"/>
    <cellStyle name="Comma 3 3 7 12" xfId="11920"/>
    <cellStyle name="Comma 3 3 7 12 2" xfId="16120"/>
    <cellStyle name="Comma 3 3 7 12 2 2" xfId="28851"/>
    <cellStyle name="Comma 3 3 7 12 2 3" xfId="41452"/>
    <cellStyle name="Comma 3 3 7 12 3" xfId="20390"/>
    <cellStyle name="Comma 3 3 7 12 3 2" xfId="33052"/>
    <cellStyle name="Comma 3 3 7 12 3 3" xfId="45652"/>
    <cellStyle name="Comma 3 3 7 12 4" xfId="24651"/>
    <cellStyle name="Comma 3 3 7 12 5" xfId="37252"/>
    <cellStyle name="Comma 3 3 7 13" xfId="13320"/>
    <cellStyle name="Comma 3 3 7 13 2" xfId="26051"/>
    <cellStyle name="Comma 3 3 7 13 3" xfId="38652"/>
    <cellStyle name="Comma 3 3 7 14" xfId="17590"/>
    <cellStyle name="Comma 3 3 7 14 2" xfId="30252"/>
    <cellStyle name="Comma 3 3 7 14 3" xfId="42852"/>
    <cellStyle name="Comma 3 3 7 15" xfId="21851"/>
    <cellStyle name="Comma 3 3 7 16" xfId="34452"/>
    <cellStyle name="Comma 3 3 7 2" xfId="7262"/>
    <cellStyle name="Comma 3 3 7 2 2" xfId="10646"/>
    <cellStyle name="Comma 3 3 7 2 2 2" xfId="14860"/>
    <cellStyle name="Comma 3 3 7 2 2 2 2" xfId="27591"/>
    <cellStyle name="Comma 3 3 7 2 2 2 3" xfId="40192"/>
    <cellStyle name="Comma 3 3 7 2 2 3" xfId="19130"/>
    <cellStyle name="Comma 3 3 7 2 2 3 2" xfId="31792"/>
    <cellStyle name="Comma 3 3 7 2 2 3 3" xfId="44392"/>
    <cellStyle name="Comma 3 3 7 2 2 4" xfId="23391"/>
    <cellStyle name="Comma 3 3 7 2 2 5" xfId="35992"/>
    <cellStyle name="Comma 3 3 7 2 3" xfId="12060"/>
    <cellStyle name="Comma 3 3 7 2 3 2" xfId="16260"/>
    <cellStyle name="Comma 3 3 7 2 3 2 2" xfId="28991"/>
    <cellStyle name="Comma 3 3 7 2 3 2 3" xfId="41592"/>
    <cellStyle name="Comma 3 3 7 2 3 3" xfId="20530"/>
    <cellStyle name="Comma 3 3 7 2 3 3 2" xfId="33192"/>
    <cellStyle name="Comma 3 3 7 2 3 3 3" xfId="45792"/>
    <cellStyle name="Comma 3 3 7 2 3 4" xfId="24791"/>
    <cellStyle name="Comma 3 3 7 2 3 5" xfId="37392"/>
    <cellStyle name="Comma 3 3 7 2 4" xfId="13460"/>
    <cellStyle name="Comma 3 3 7 2 4 2" xfId="26191"/>
    <cellStyle name="Comma 3 3 7 2 4 3" xfId="38792"/>
    <cellStyle name="Comma 3 3 7 2 5" xfId="17730"/>
    <cellStyle name="Comma 3 3 7 2 5 2" xfId="30392"/>
    <cellStyle name="Comma 3 3 7 2 5 3" xfId="42992"/>
    <cellStyle name="Comma 3 3 7 2 6" xfId="21991"/>
    <cellStyle name="Comma 3 3 7 2 7" xfId="34592"/>
    <cellStyle name="Comma 3 3 7 3" xfId="7402"/>
    <cellStyle name="Comma 3 3 7 3 2" xfId="10786"/>
    <cellStyle name="Comma 3 3 7 3 2 2" xfId="15000"/>
    <cellStyle name="Comma 3 3 7 3 2 2 2" xfId="27731"/>
    <cellStyle name="Comma 3 3 7 3 2 2 3" xfId="40332"/>
    <cellStyle name="Comma 3 3 7 3 2 3" xfId="19270"/>
    <cellStyle name="Comma 3 3 7 3 2 3 2" xfId="31932"/>
    <cellStyle name="Comma 3 3 7 3 2 3 3" xfId="44532"/>
    <cellStyle name="Comma 3 3 7 3 2 4" xfId="23531"/>
    <cellStyle name="Comma 3 3 7 3 2 5" xfId="36132"/>
    <cellStyle name="Comma 3 3 7 3 3" xfId="12200"/>
    <cellStyle name="Comma 3 3 7 3 3 2" xfId="16400"/>
    <cellStyle name="Comma 3 3 7 3 3 2 2" xfId="29131"/>
    <cellStyle name="Comma 3 3 7 3 3 2 3" xfId="41732"/>
    <cellStyle name="Comma 3 3 7 3 3 3" xfId="20670"/>
    <cellStyle name="Comma 3 3 7 3 3 3 2" xfId="33332"/>
    <cellStyle name="Comma 3 3 7 3 3 3 3" xfId="45932"/>
    <cellStyle name="Comma 3 3 7 3 3 4" xfId="24931"/>
    <cellStyle name="Comma 3 3 7 3 3 5" xfId="37532"/>
    <cellStyle name="Comma 3 3 7 3 4" xfId="13600"/>
    <cellStyle name="Comma 3 3 7 3 4 2" xfId="26331"/>
    <cellStyle name="Comma 3 3 7 3 4 3" xfId="38932"/>
    <cellStyle name="Comma 3 3 7 3 5" xfId="17870"/>
    <cellStyle name="Comma 3 3 7 3 5 2" xfId="30532"/>
    <cellStyle name="Comma 3 3 7 3 5 3" xfId="43132"/>
    <cellStyle name="Comma 3 3 7 3 6" xfId="22131"/>
    <cellStyle name="Comma 3 3 7 3 7" xfId="34732"/>
    <cellStyle name="Comma 3 3 7 4" xfId="9415"/>
    <cellStyle name="Comma 3 3 7 4 2" xfId="10933"/>
    <cellStyle name="Comma 3 3 7 4 2 2" xfId="15140"/>
    <cellStyle name="Comma 3 3 7 4 2 2 2" xfId="27871"/>
    <cellStyle name="Comma 3 3 7 4 2 2 3" xfId="40472"/>
    <cellStyle name="Comma 3 3 7 4 2 3" xfId="19410"/>
    <cellStyle name="Comma 3 3 7 4 2 3 2" xfId="32072"/>
    <cellStyle name="Comma 3 3 7 4 2 3 3" xfId="44672"/>
    <cellStyle name="Comma 3 3 7 4 2 4" xfId="23671"/>
    <cellStyle name="Comma 3 3 7 4 2 5" xfId="36272"/>
    <cellStyle name="Comma 3 3 7 4 3" xfId="12340"/>
    <cellStyle name="Comma 3 3 7 4 3 2" xfId="16540"/>
    <cellStyle name="Comma 3 3 7 4 3 2 2" xfId="29271"/>
    <cellStyle name="Comma 3 3 7 4 3 2 3" xfId="41872"/>
    <cellStyle name="Comma 3 3 7 4 3 3" xfId="20810"/>
    <cellStyle name="Comma 3 3 7 4 3 3 2" xfId="33472"/>
    <cellStyle name="Comma 3 3 7 4 3 3 3" xfId="46072"/>
    <cellStyle name="Comma 3 3 7 4 3 4" xfId="25071"/>
    <cellStyle name="Comma 3 3 7 4 3 5" xfId="37672"/>
    <cellStyle name="Comma 3 3 7 4 4" xfId="13740"/>
    <cellStyle name="Comma 3 3 7 4 4 2" xfId="26471"/>
    <cellStyle name="Comma 3 3 7 4 4 3" xfId="39072"/>
    <cellStyle name="Comma 3 3 7 4 5" xfId="18010"/>
    <cellStyle name="Comma 3 3 7 4 5 2" xfId="30672"/>
    <cellStyle name="Comma 3 3 7 4 5 3" xfId="43272"/>
    <cellStyle name="Comma 3 3 7 4 6" xfId="22271"/>
    <cellStyle name="Comma 3 3 7 4 7" xfId="34872"/>
    <cellStyle name="Comma 3 3 7 5" xfId="9611"/>
    <cellStyle name="Comma 3 3 7 5 2" xfId="11077"/>
    <cellStyle name="Comma 3 3 7 5 2 2" xfId="15280"/>
    <cellStyle name="Comma 3 3 7 5 2 2 2" xfId="28011"/>
    <cellStyle name="Comma 3 3 7 5 2 2 3" xfId="40612"/>
    <cellStyle name="Comma 3 3 7 5 2 3" xfId="19550"/>
    <cellStyle name="Comma 3 3 7 5 2 3 2" xfId="32212"/>
    <cellStyle name="Comma 3 3 7 5 2 3 3" xfId="44812"/>
    <cellStyle name="Comma 3 3 7 5 2 4" xfId="23811"/>
    <cellStyle name="Comma 3 3 7 5 2 5" xfId="36412"/>
    <cellStyle name="Comma 3 3 7 5 3" xfId="12480"/>
    <cellStyle name="Comma 3 3 7 5 3 2" xfId="16680"/>
    <cellStyle name="Comma 3 3 7 5 3 2 2" xfId="29411"/>
    <cellStyle name="Comma 3 3 7 5 3 2 3" xfId="42012"/>
    <cellStyle name="Comma 3 3 7 5 3 3" xfId="20950"/>
    <cellStyle name="Comma 3 3 7 5 3 3 2" xfId="33612"/>
    <cellStyle name="Comma 3 3 7 5 3 3 3" xfId="46212"/>
    <cellStyle name="Comma 3 3 7 5 3 4" xfId="25211"/>
    <cellStyle name="Comma 3 3 7 5 3 5" xfId="37812"/>
    <cellStyle name="Comma 3 3 7 5 4" xfId="13880"/>
    <cellStyle name="Comma 3 3 7 5 4 2" xfId="26611"/>
    <cellStyle name="Comma 3 3 7 5 4 3" xfId="39212"/>
    <cellStyle name="Comma 3 3 7 5 5" xfId="18150"/>
    <cellStyle name="Comma 3 3 7 5 5 2" xfId="30812"/>
    <cellStyle name="Comma 3 3 7 5 5 3" xfId="43412"/>
    <cellStyle name="Comma 3 3 7 5 6" xfId="22411"/>
    <cellStyle name="Comma 3 3 7 5 7" xfId="35012"/>
    <cellStyle name="Comma 3 3 7 6" xfId="9751"/>
    <cellStyle name="Comma 3 3 7 6 2" xfId="11217"/>
    <cellStyle name="Comma 3 3 7 6 2 2" xfId="15420"/>
    <cellStyle name="Comma 3 3 7 6 2 2 2" xfId="28151"/>
    <cellStyle name="Comma 3 3 7 6 2 2 3" xfId="40752"/>
    <cellStyle name="Comma 3 3 7 6 2 3" xfId="19690"/>
    <cellStyle name="Comma 3 3 7 6 2 3 2" xfId="32352"/>
    <cellStyle name="Comma 3 3 7 6 2 3 3" xfId="44952"/>
    <cellStyle name="Comma 3 3 7 6 2 4" xfId="23951"/>
    <cellStyle name="Comma 3 3 7 6 2 5" xfId="36552"/>
    <cellStyle name="Comma 3 3 7 6 3" xfId="12620"/>
    <cellStyle name="Comma 3 3 7 6 3 2" xfId="16820"/>
    <cellStyle name="Comma 3 3 7 6 3 2 2" xfId="29551"/>
    <cellStyle name="Comma 3 3 7 6 3 2 3" xfId="42152"/>
    <cellStyle name="Comma 3 3 7 6 3 3" xfId="21090"/>
    <cellStyle name="Comma 3 3 7 6 3 3 2" xfId="33752"/>
    <cellStyle name="Comma 3 3 7 6 3 3 3" xfId="46352"/>
    <cellStyle name="Comma 3 3 7 6 3 4" xfId="25351"/>
    <cellStyle name="Comma 3 3 7 6 3 5" xfId="37952"/>
    <cellStyle name="Comma 3 3 7 6 4" xfId="14020"/>
    <cellStyle name="Comma 3 3 7 6 4 2" xfId="26751"/>
    <cellStyle name="Comma 3 3 7 6 4 3" xfId="39352"/>
    <cellStyle name="Comma 3 3 7 6 5" xfId="18290"/>
    <cellStyle name="Comma 3 3 7 6 5 2" xfId="30952"/>
    <cellStyle name="Comma 3 3 7 6 5 3" xfId="43552"/>
    <cellStyle name="Comma 3 3 7 6 6" xfId="22551"/>
    <cellStyle name="Comma 3 3 7 6 7" xfId="35152"/>
    <cellStyle name="Comma 3 3 7 7" xfId="9891"/>
    <cellStyle name="Comma 3 3 7 7 2" xfId="11357"/>
    <cellStyle name="Comma 3 3 7 7 2 2" xfId="15560"/>
    <cellStyle name="Comma 3 3 7 7 2 2 2" xfId="28291"/>
    <cellStyle name="Comma 3 3 7 7 2 2 3" xfId="40892"/>
    <cellStyle name="Comma 3 3 7 7 2 3" xfId="19830"/>
    <cellStyle name="Comma 3 3 7 7 2 3 2" xfId="32492"/>
    <cellStyle name="Comma 3 3 7 7 2 3 3" xfId="45092"/>
    <cellStyle name="Comma 3 3 7 7 2 4" xfId="24091"/>
    <cellStyle name="Comma 3 3 7 7 2 5" xfId="36692"/>
    <cellStyle name="Comma 3 3 7 7 3" xfId="12760"/>
    <cellStyle name="Comma 3 3 7 7 3 2" xfId="16960"/>
    <cellStyle name="Comma 3 3 7 7 3 2 2" xfId="29691"/>
    <cellStyle name="Comma 3 3 7 7 3 2 3" xfId="42292"/>
    <cellStyle name="Comma 3 3 7 7 3 3" xfId="21230"/>
    <cellStyle name="Comma 3 3 7 7 3 3 2" xfId="33892"/>
    <cellStyle name="Comma 3 3 7 7 3 3 3" xfId="46492"/>
    <cellStyle name="Comma 3 3 7 7 3 4" xfId="25491"/>
    <cellStyle name="Comma 3 3 7 7 3 5" xfId="38092"/>
    <cellStyle name="Comma 3 3 7 7 4" xfId="14160"/>
    <cellStyle name="Comma 3 3 7 7 4 2" xfId="26891"/>
    <cellStyle name="Comma 3 3 7 7 4 3" xfId="39492"/>
    <cellStyle name="Comma 3 3 7 7 5" xfId="18430"/>
    <cellStyle name="Comma 3 3 7 7 5 2" xfId="31092"/>
    <cellStyle name="Comma 3 3 7 7 5 3" xfId="43692"/>
    <cellStyle name="Comma 3 3 7 7 6" xfId="22691"/>
    <cellStyle name="Comma 3 3 7 7 7" xfId="35292"/>
    <cellStyle name="Comma 3 3 7 8" xfId="10031"/>
    <cellStyle name="Comma 3 3 7 8 2" xfId="11497"/>
    <cellStyle name="Comma 3 3 7 8 2 2" xfId="15700"/>
    <cellStyle name="Comma 3 3 7 8 2 2 2" xfId="28431"/>
    <cellStyle name="Comma 3 3 7 8 2 2 3" xfId="41032"/>
    <cellStyle name="Comma 3 3 7 8 2 3" xfId="19970"/>
    <cellStyle name="Comma 3 3 7 8 2 3 2" xfId="32632"/>
    <cellStyle name="Comma 3 3 7 8 2 3 3" xfId="45232"/>
    <cellStyle name="Comma 3 3 7 8 2 4" xfId="24231"/>
    <cellStyle name="Comma 3 3 7 8 2 5" xfId="36832"/>
    <cellStyle name="Comma 3 3 7 8 3" xfId="12900"/>
    <cellStyle name="Comma 3 3 7 8 3 2" xfId="17100"/>
    <cellStyle name="Comma 3 3 7 8 3 2 2" xfId="29831"/>
    <cellStyle name="Comma 3 3 7 8 3 2 3" xfId="42432"/>
    <cellStyle name="Comma 3 3 7 8 3 3" xfId="21370"/>
    <cellStyle name="Comma 3 3 7 8 3 3 2" xfId="34032"/>
    <cellStyle name="Comma 3 3 7 8 3 3 3" xfId="46632"/>
    <cellStyle name="Comma 3 3 7 8 3 4" xfId="25631"/>
    <cellStyle name="Comma 3 3 7 8 3 5" xfId="38232"/>
    <cellStyle name="Comma 3 3 7 8 4" xfId="14300"/>
    <cellStyle name="Comma 3 3 7 8 4 2" xfId="27031"/>
    <cellStyle name="Comma 3 3 7 8 4 3" xfId="39632"/>
    <cellStyle name="Comma 3 3 7 8 5" xfId="18570"/>
    <cellStyle name="Comma 3 3 7 8 5 2" xfId="31232"/>
    <cellStyle name="Comma 3 3 7 8 5 3" xfId="43832"/>
    <cellStyle name="Comma 3 3 7 8 6" xfId="22831"/>
    <cellStyle name="Comma 3 3 7 8 7" xfId="35432"/>
    <cellStyle name="Comma 3 3 7 9" xfId="10225"/>
    <cellStyle name="Comma 3 3 7 9 2" xfId="11640"/>
    <cellStyle name="Comma 3 3 7 9 2 2" xfId="15840"/>
    <cellStyle name="Comma 3 3 7 9 2 2 2" xfId="28571"/>
    <cellStyle name="Comma 3 3 7 9 2 2 3" xfId="41172"/>
    <cellStyle name="Comma 3 3 7 9 2 3" xfId="20110"/>
    <cellStyle name="Comma 3 3 7 9 2 3 2" xfId="32772"/>
    <cellStyle name="Comma 3 3 7 9 2 3 3" xfId="45372"/>
    <cellStyle name="Comma 3 3 7 9 2 4" xfId="24371"/>
    <cellStyle name="Comma 3 3 7 9 2 5" xfId="36972"/>
    <cellStyle name="Comma 3 3 7 9 3" xfId="13040"/>
    <cellStyle name="Comma 3 3 7 9 3 2" xfId="17240"/>
    <cellStyle name="Comma 3 3 7 9 3 2 2" xfId="29971"/>
    <cellStyle name="Comma 3 3 7 9 3 2 3" xfId="42572"/>
    <cellStyle name="Comma 3 3 7 9 3 3" xfId="21510"/>
    <cellStyle name="Comma 3 3 7 9 3 3 2" xfId="34172"/>
    <cellStyle name="Comma 3 3 7 9 3 3 3" xfId="46772"/>
    <cellStyle name="Comma 3 3 7 9 3 4" xfId="25771"/>
    <cellStyle name="Comma 3 3 7 9 3 5" xfId="38372"/>
    <cellStyle name="Comma 3 3 7 9 4" xfId="14440"/>
    <cellStyle name="Comma 3 3 7 9 4 2" xfId="27171"/>
    <cellStyle name="Comma 3 3 7 9 4 3" xfId="39772"/>
    <cellStyle name="Comma 3 3 7 9 5" xfId="18710"/>
    <cellStyle name="Comma 3 3 7 9 5 2" xfId="31372"/>
    <cellStyle name="Comma 3 3 7 9 5 3" xfId="43972"/>
    <cellStyle name="Comma 3 3 7 9 6" xfId="22971"/>
    <cellStyle name="Comma 3 3 7 9 7" xfId="35572"/>
    <cellStyle name="Comma 3 3 8" xfId="7142"/>
    <cellStyle name="Comma 3 3 8 2" xfId="10526"/>
    <cellStyle name="Comma 3 3 8 2 2" xfId="14740"/>
    <cellStyle name="Comma 3 3 8 2 2 2" xfId="27471"/>
    <cellStyle name="Comma 3 3 8 2 2 3" xfId="40072"/>
    <cellStyle name="Comma 3 3 8 2 3" xfId="19010"/>
    <cellStyle name="Comma 3 3 8 2 3 2" xfId="31672"/>
    <cellStyle name="Comma 3 3 8 2 3 3" xfId="44272"/>
    <cellStyle name="Comma 3 3 8 2 4" xfId="23271"/>
    <cellStyle name="Comma 3 3 8 2 5" xfId="35872"/>
    <cellStyle name="Comma 3 3 8 3" xfId="11940"/>
    <cellStyle name="Comma 3 3 8 3 2" xfId="16140"/>
    <cellStyle name="Comma 3 3 8 3 2 2" xfId="28871"/>
    <cellStyle name="Comma 3 3 8 3 2 3" xfId="41472"/>
    <cellStyle name="Comma 3 3 8 3 3" xfId="20410"/>
    <cellStyle name="Comma 3 3 8 3 3 2" xfId="33072"/>
    <cellStyle name="Comma 3 3 8 3 3 3" xfId="45672"/>
    <cellStyle name="Comma 3 3 8 3 4" xfId="24671"/>
    <cellStyle name="Comma 3 3 8 3 5" xfId="37272"/>
    <cellStyle name="Comma 3 3 8 4" xfId="13340"/>
    <cellStyle name="Comma 3 3 8 4 2" xfId="26071"/>
    <cellStyle name="Comma 3 3 8 4 3" xfId="38672"/>
    <cellStyle name="Comma 3 3 8 5" xfId="17610"/>
    <cellStyle name="Comma 3 3 8 5 2" xfId="30272"/>
    <cellStyle name="Comma 3 3 8 5 3" xfId="42872"/>
    <cellStyle name="Comma 3 3 8 6" xfId="21871"/>
    <cellStyle name="Comma 3 3 8 7" xfId="34472"/>
    <cellStyle name="Comma 3 3 9" xfId="7282"/>
    <cellStyle name="Comma 3 3 9 2" xfId="10666"/>
    <cellStyle name="Comma 3 3 9 2 2" xfId="14880"/>
    <cellStyle name="Comma 3 3 9 2 2 2" xfId="27611"/>
    <cellStyle name="Comma 3 3 9 2 2 3" xfId="40212"/>
    <cellStyle name="Comma 3 3 9 2 3" xfId="19150"/>
    <cellStyle name="Comma 3 3 9 2 3 2" xfId="31812"/>
    <cellStyle name="Comma 3 3 9 2 3 3" xfId="44412"/>
    <cellStyle name="Comma 3 3 9 2 4" xfId="23411"/>
    <cellStyle name="Comma 3 3 9 2 5" xfId="36012"/>
    <cellStyle name="Comma 3 3 9 3" xfId="12080"/>
    <cellStyle name="Comma 3 3 9 3 2" xfId="16280"/>
    <cellStyle name="Comma 3 3 9 3 2 2" xfId="29011"/>
    <cellStyle name="Comma 3 3 9 3 2 3" xfId="41612"/>
    <cellStyle name="Comma 3 3 9 3 3" xfId="20550"/>
    <cellStyle name="Comma 3 3 9 3 3 2" xfId="33212"/>
    <cellStyle name="Comma 3 3 9 3 3 3" xfId="45812"/>
    <cellStyle name="Comma 3 3 9 3 4" xfId="24811"/>
    <cellStyle name="Comma 3 3 9 3 5" xfId="37412"/>
    <cellStyle name="Comma 3 3 9 4" xfId="13480"/>
    <cellStyle name="Comma 3 3 9 4 2" xfId="26211"/>
    <cellStyle name="Comma 3 3 9 4 3" xfId="38812"/>
    <cellStyle name="Comma 3 3 9 5" xfId="17750"/>
    <cellStyle name="Comma 3 3 9 5 2" xfId="30412"/>
    <cellStyle name="Comma 3 3 9 5 3" xfId="43012"/>
    <cellStyle name="Comma 3 3 9 6" xfId="22011"/>
    <cellStyle name="Comma 3 3 9 7" xfId="34612"/>
    <cellStyle name="Comma 3 4" xfId="7006"/>
    <cellStyle name="Comma 3 4 10" xfId="9299"/>
    <cellStyle name="Comma 3 4 10 2" xfId="10817"/>
    <cellStyle name="Comma 3 4 10 2 2" xfId="15024"/>
    <cellStyle name="Comma 3 4 10 2 2 2" xfId="27755"/>
    <cellStyle name="Comma 3 4 10 2 2 3" xfId="40356"/>
    <cellStyle name="Comma 3 4 10 2 3" xfId="19294"/>
    <cellStyle name="Comma 3 4 10 2 3 2" xfId="31956"/>
    <cellStyle name="Comma 3 4 10 2 3 3" xfId="44556"/>
    <cellStyle name="Comma 3 4 10 2 4" xfId="23555"/>
    <cellStyle name="Comma 3 4 10 2 5" xfId="36156"/>
    <cellStyle name="Comma 3 4 10 3" xfId="12224"/>
    <cellStyle name="Comma 3 4 10 3 2" xfId="16424"/>
    <cellStyle name="Comma 3 4 10 3 2 2" xfId="29155"/>
    <cellStyle name="Comma 3 4 10 3 2 3" xfId="41756"/>
    <cellStyle name="Comma 3 4 10 3 3" xfId="20694"/>
    <cellStyle name="Comma 3 4 10 3 3 2" xfId="33356"/>
    <cellStyle name="Comma 3 4 10 3 3 3" xfId="45956"/>
    <cellStyle name="Comma 3 4 10 3 4" xfId="24955"/>
    <cellStyle name="Comma 3 4 10 3 5" xfId="37556"/>
    <cellStyle name="Comma 3 4 10 4" xfId="13624"/>
    <cellStyle name="Comma 3 4 10 4 2" xfId="26355"/>
    <cellStyle name="Comma 3 4 10 4 3" xfId="38956"/>
    <cellStyle name="Comma 3 4 10 5" xfId="17894"/>
    <cellStyle name="Comma 3 4 10 5 2" xfId="30556"/>
    <cellStyle name="Comma 3 4 10 5 3" xfId="43156"/>
    <cellStyle name="Comma 3 4 10 6" xfId="22155"/>
    <cellStyle name="Comma 3 4 10 7" xfId="34756"/>
    <cellStyle name="Comma 3 4 11" xfId="9495"/>
    <cellStyle name="Comma 3 4 11 2" xfId="10961"/>
    <cellStyle name="Comma 3 4 11 2 2" xfId="15164"/>
    <cellStyle name="Comma 3 4 11 2 2 2" xfId="27895"/>
    <cellStyle name="Comma 3 4 11 2 2 3" xfId="40496"/>
    <cellStyle name="Comma 3 4 11 2 3" xfId="19434"/>
    <cellStyle name="Comma 3 4 11 2 3 2" xfId="32096"/>
    <cellStyle name="Comma 3 4 11 2 3 3" xfId="44696"/>
    <cellStyle name="Comma 3 4 11 2 4" xfId="23695"/>
    <cellStyle name="Comma 3 4 11 2 5" xfId="36296"/>
    <cellStyle name="Comma 3 4 11 3" xfId="12364"/>
    <cellStyle name="Comma 3 4 11 3 2" xfId="16564"/>
    <cellStyle name="Comma 3 4 11 3 2 2" xfId="29295"/>
    <cellStyle name="Comma 3 4 11 3 2 3" xfId="41896"/>
    <cellStyle name="Comma 3 4 11 3 3" xfId="20834"/>
    <cellStyle name="Comma 3 4 11 3 3 2" xfId="33496"/>
    <cellStyle name="Comma 3 4 11 3 3 3" xfId="46096"/>
    <cellStyle name="Comma 3 4 11 3 4" xfId="25095"/>
    <cellStyle name="Comma 3 4 11 3 5" xfId="37696"/>
    <cellStyle name="Comma 3 4 11 4" xfId="13764"/>
    <cellStyle name="Comma 3 4 11 4 2" xfId="26495"/>
    <cellStyle name="Comma 3 4 11 4 3" xfId="39096"/>
    <cellStyle name="Comma 3 4 11 5" xfId="18034"/>
    <cellStyle name="Comma 3 4 11 5 2" xfId="30696"/>
    <cellStyle name="Comma 3 4 11 5 3" xfId="43296"/>
    <cellStyle name="Comma 3 4 11 6" xfId="22295"/>
    <cellStyle name="Comma 3 4 11 7" xfId="34896"/>
    <cellStyle name="Comma 3 4 12" xfId="9635"/>
    <cellStyle name="Comma 3 4 12 2" xfId="11101"/>
    <cellStyle name="Comma 3 4 12 2 2" xfId="15304"/>
    <cellStyle name="Comma 3 4 12 2 2 2" xfId="28035"/>
    <cellStyle name="Comma 3 4 12 2 2 3" xfId="40636"/>
    <cellStyle name="Comma 3 4 12 2 3" xfId="19574"/>
    <cellStyle name="Comma 3 4 12 2 3 2" xfId="32236"/>
    <cellStyle name="Comma 3 4 12 2 3 3" xfId="44836"/>
    <cellStyle name="Comma 3 4 12 2 4" xfId="23835"/>
    <cellStyle name="Comma 3 4 12 2 5" xfId="36436"/>
    <cellStyle name="Comma 3 4 12 3" xfId="12504"/>
    <cellStyle name="Comma 3 4 12 3 2" xfId="16704"/>
    <cellStyle name="Comma 3 4 12 3 2 2" xfId="29435"/>
    <cellStyle name="Comma 3 4 12 3 2 3" xfId="42036"/>
    <cellStyle name="Comma 3 4 12 3 3" xfId="20974"/>
    <cellStyle name="Comma 3 4 12 3 3 2" xfId="33636"/>
    <cellStyle name="Comma 3 4 12 3 3 3" xfId="46236"/>
    <cellStyle name="Comma 3 4 12 3 4" xfId="25235"/>
    <cellStyle name="Comma 3 4 12 3 5" xfId="37836"/>
    <cellStyle name="Comma 3 4 12 4" xfId="13904"/>
    <cellStyle name="Comma 3 4 12 4 2" xfId="26635"/>
    <cellStyle name="Comma 3 4 12 4 3" xfId="39236"/>
    <cellStyle name="Comma 3 4 12 5" xfId="18174"/>
    <cellStyle name="Comma 3 4 12 5 2" xfId="30836"/>
    <cellStyle name="Comma 3 4 12 5 3" xfId="43436"/>
    <cellStyle name="Comma 3 4 12 6" xfId="22435"/>
    <cellStyle name="Comma 3 4 12 7" xfId="35036"/>
    <cellStyle name="Comma 3 4 13" xfId="9775"/>
    <cellStyle name="Comma 3 4 13 2" xfId="11241"/>
    <cellStyle name="Comma 3 4 13 2 2" xfId="15444"/>
    <cellStyle name="Comma 3 4 13 2 2 2" xfId="28175"/>
    <cellStyle name="Comma 3 4 13 2 2 3" xfId="40776"/>
    <cellStyle name="Comma 3 4 13 2 3" xfId="19714"/>
    <cellStyle name="Comma 3 4 13 2 3 2" xfId="32376"/>
    <cellStyle name="Comma 3 4 13 2 3 3" xfId="44976"/>
    <cellStyle name="Comma 3 4 13 2 4" xfId="23975"/>
    <cellStyle name="Comma 3 4 13 2 5" xfId="36576"/>
    <cellStyle name="Comma 3 4 13 3" xfId="12644"/>
    <cellStyle name="Comma 3 4 13 3 2" xfId="16844"/>
    <cellStyle name="Comma 3 4 13 3 2 2" xfId="29575"/>
    <cellStyle name="Comma 3 4 13 3 2 3" xfId="42176"/>
    <cellStyle name="Comma 3 4 13 3 3" xfId="21114"/>
    <cellStyle name="Comma 3 4 13 3 3 2" xfId="33776"/>
    <cellStyle name="Comma 3 4 13 3 3 3" xfId="46376"/>
    <cellStyle name="Comma 3 4 13 3 4" xfId="25375"/>
    <cellStyle name="Comma 3 4 13 3 5" xfId="37976"/>
    <cellStyle name="Comma 3 4 13 4" xfId="14044"/>
    <cellStyle name="Comma 3 4 13 4 2" xfId="26775"/>
    <cellStyle name="Comma 3 4 13 4 3" xfId="39376"/>
    <cellStyle name="Comma 3 4 13 5" xfId="18314"/>
    <cellStyle name="Comma 3 4 13 5 2" xfId="30976"/>
    <cellStyle name="Comma 3 4 13 5 3" xfId="43576"/>
    <cellStyle name="Comma 3 4 13 6" xfId="22575"/>
    <cellStyle name="Comma 3 4 13 7" xfId="35176"/>
    <cellStyle name="Comma 3 4 14" xfId="9915"/>
    <cellStyle name="Comma 3 4 14 2" xfId="11381"/>
    <cellStyle name="Comma 3 4 14 2 2" xfId="15584"/>
    <cellStyle name="Comma 3 4 14 2 2 2" xfId="28315"/>
    <cellStyle name="Comma 3 4 14 2 2 3" xfId="40916"/>
    <cellStyle name="Comma 3 4 14 2 3" xfId="19854"/>
    <cellStyle name="Comma 3 4 14 2 3 2" xfId="32516"/>
    <cellStyle name="Comma 3 4 14 2 3 3" xfId="45116"/>
    <cellStyle name="Comma 3 4 14 2 4" xfId="24115"/>
    <cellStyle name="Comma 3 4 14 2 5" xfId="36716"/>
    <cellStyle name="Comma 3 4 14 3" xfId="12784"/>
    <cellStyle name="Comma 3 4 14 3 2" xfId="16984"/>
    <cellStyle name="Comma 3 4 14 3 2 2" xfId="29715"/>
    <cellStyle name="Comma 3 4 14 3 2 3" xfId="42316"/>
    <cellStyle name="Comma 3 4 14 3 3" xfId="21254"/>
    <cellStyle name="Comma 3 4 14 3 3 2" xfId="33916"/>
    <cellStyle name="Comma 3 4 14 3 3 3" xfId="46516"/>
    <cellStyle name="Comma 3 4 14 3 4" xfId="25515"/>
    <cellStyle name="Comma 3 4 14 3 5" xfId="38116"/>
    <cellStyle name="Comma 3 4 14 4" xfId="14184"/>
    <cellStyle name="Comma 3 4 14 4 2" xfId="26915"/>
    <cellStyle name="Comma 3 4 14 4 3" xfId="39516"/>
    <cellStyle name="Comma 3 4 14 5" xfId="18454"/>
    <cellStyle name="Comma 3 4 14 5 2" xfId="31116"/>
    <cellStyle name="Comma 3 4 14 5 3" xfId="43716"/>
    <cellStyle name="Comma 3 4 14 6" xfId="22715"/>
    <cellStyle name="Comma 3 4 14 7" xfId="35316"/>
    <cellStyle name="Comma 3 4 15" xfId="10109"/>
    <cellStyle name="Comma 3 4 15 2" xfId="11524"/>
    <cellStyle name="Comma 3 4 15 2 2" xfId="15724"/>
    <cellStyle name="Comma 3 4 15 2 2 2" xfId="28455"/>
    <cellStyle name="Comma 3 4 15 2 2 3" xfId="41056"/>
    <cellStyle name="Comma 3 4 15 2 3" xfId="19994"/>
    <cellStyle name="Comma 3 4 15 2 3 2" xfId="32656"/>
    <cellStyle name="Comma 3 4 15 2 3 3" xfId="45256"/>
    <cellStyle name="Comma 3 4 15 2 4" xfId="24255"/>
    <cellStyle name="Comma 3 4 15 2 5" xfId="36856"/>
    <cellStyle name="Comma 3 4 15 3" xfId="12924"/>
    <cellStyle name="Comma 3 4 15 3 2" xfId="17124"/>
    <cellStyle name="Comma 3 4 15 3 2 2" xfId="29855"/>
    <cellStyle name="Comma 3 4 15 3 2 3" xfId="42456"/>
    <cellStyle name="Comma 3 4 15 3 3" xfId="21394"/>
    <cellStyle name="Comma 3 4 15 3 3 2" xfId="34056"/>
    <cellStyle name="Comma 3 4 15 3 3 3" xfId="46656"/>
    <cellStyle name="Comma 3 4 15 3 4" xfId="25655"/>
    <cellStyle name="Comma 3 4 15 3 5" xfId="38256"/>
    <cellStyle name="Comma 3 4 15 4" xfId="14324"/>
    <cellStyle name="Comma 3 4 15 4 2" xfId="27055"/>
    <cellStyle name="Comma 3 4 15 4 3" xfId="39656"/>
    <cellStyle name="Comma 3 4 15 5" xfId="18594"/>
    <cellStyle name="Comma 3 4 15 5 2" xfId="31256"/>
    <cellStyle name="Comma 3 4 15 5 3" xfId="43856"/>
    <cellStyle name="Comma 3 4 15 6" xfId="22855"/>
    <cellStyle name="Comma 3 4 15 7" xfId="35456"/>
    <cellStyle name="Comma 3 4 16" xfId="10249"/>
    <cellStyle name="Comma 3 4 16 2" xfId="11664"/>
    <cellStyle name="Comma 3 4 16 2 2" xfId="15864"/>
    <cellStyle name="Comma 3 4 16 2 2 2" xfId="28595"/>
    <cellStyle name="Comma 3 4 16 2 2 3" xfId="41196"/>
    <cellStyle name="Comma 3 4 16 2 3" xfId="20134"/>
    <cellStyle name="Comma 3 4 16 2 3 2" xfId="32796"/>
    <cellStyle name="Comma 3 4 16 2 3 3" xfId="45396"/>
    <cellStyle name="Comma 3 4 16 2 4" xfId="24395"/>
    <cellStyle name="Comma 3 4 16 2 5" xfId="36996"/>
    <cellStyle name="Comma 3 4 16 3" xfId="13064"/>
    <cellStyle name="Comma 3 4 16 3 2" xfId="17264"/>
    <cellStyle name="Comma 3 4 16 3 2 2" xfId="29995"/>
    <cellStyle name="Comma 3 4 16 3 2 3" xfId="42596"/>
    <cellStyle name="Comma 3 4 16 3 3" xfId="21534"/>
    <cellStyle name="Comma 3 4 16 3 3 2" xfId="34196"/>
    <cellStyle name="Comma 3 4 16 3 3 3" xfId="46796"/>
    <cellStyle name="Comma 3 4 16 3 4" xfId="25795"/>
    <cellStyle name="Comma 3 4 16 3 5" xfId="38396"/>
    <cellStyle name="Comma 3 4 16 4" xfId="14464"/>
    <cellStyle name="Comma 3 4 16 4 2" xfId="27195"/>
    <cellStyle name="Comma 3 4 16 4 3" xfId="39796"/>
    <cellStyle name="Comma 3 4 16 5" xfId="18734"/>
    <cellStyle name="Comma 3 4 16 5 2" xfId="31396"/>
    <cellStyle name="Comma 3 4 16 5 3" xfId="43996"/>
    <cellStyle name="Comma 3 4 16 6" xfId="22995"/>
    <cellStyle name="Comma 3 4 16 7" xfId="35596"/>
    <cellStyle name="Comma 3 4 17" xfId="10390"/>
    <cellStyle name="Comma 3 4 17 2" xfId="14604"/>
    <cellStyle name="Comma 3 4 17 2 2" xfId="27335"/>
    <cellStyle name="Comma 3 4 17 2 3" xfId="39936"/>
    <cellStyle name="Comma 3 4 17 3" xfId="18874"/>
    <cellStyle name="Comma 3 4 17 3 2" xfId="31536"/>
    <cellStyle name="Comma 3 4 17 3 3" xfId="44136"/>
    <cellStyle name="Comma 3 4 17 4" xfId="23135"/>
    <cellStyle name="Comma 3 4 17 5" xfId="35736"/>
    <cellStyle name="Comma 3 4 18" xfId="11804"/>
    <cellStyle name="Comma 3 4 18 2" xfId="16004"/>
    <cellStyle name="Comma 3 4 18 2 2" xfId="28735"/>
    <cellStyle name="Comma 3 4 18 2 3" xfId="41336"/>
    <cellStyle name="Comma 3 4 18 3" xfId="20274"/>
    <cellStyle name="Comma 3 4 18 3 2" xfId="32936"/>
    <cellStyle name="Comma 3 4 18 3 3" xfId="45536"/>
    <cellStyle name="Comma 3 4 18 4" xfId="24535"/>
    <cellStyle name="Comma 3 4 18 5" xfId="37136"/>
    <cellStyle name="Comma 3 4 19" xfId="13204"/>
    <cellStyle name="Comma 3 4 19 2" xfId="25935"/>
    <cellStyle name="Comma 3 4 19 3" xfId="38536"/>
    <cellStyle name="Comma 3 4 2" xfId="7026"/>
    <cellStyle name="Comma 3 4 2 10" xfId="10269"/>
    <cellStyle name="Comma 3 4 2 10 2" xfId="11684"/>
    <cellStyle name="Comma 3 4 2 10 2 2" xfId="15884"/>
    <cellStyle name="Comma 3 4 2 10 2 2 2" xfId="28615"/>
    <cellStyle name="Comma 3 4 2 10 2 2 3" xfId="41216"/>
    <cellStyle name="Comma 3 4 2 10 2 3" xfId="20154"/>
    <cellStyle name="Comma 3 4 2 10 2 3 2" xfId="32816"/>
    <cellStyle name="Comma 3 4 2 10 2 3 3" xfId="45416"/>
    <cellStyle name="Comma 3 4 2 10 2 4" xfId="24415"/>
    <cellStyle name="Comma 3 4 2 10 2 5" xfId="37016"/>
    <cellStyle name="Comma 3 4 2 10 3" xfId="13084"/>
    <cellStyle name="Comma 3 4 2 10 3 2" xfId="17284"/>
    <cellStyle name="Comma 3 4 2 10 3 2 2" xfId="30015"/>
    <cellStyle name="Comma 3 4 2 10 3 2 3" xfId="42616"/>
    <cellStyle name="Comma 3 4 2 10 3 3" xfId="21554"/>
    <cellStyle name="Comma 3 4 2 10 3 3 2" xfId="34216"/>
    <cellStyle name="Comma 3 4 2 10 3 3 3" xfId="46816"/>
    <cellStyle name="Comma 3 4 2 10 3 4" xfId="25815"/>
    <cellStyle name="Comma 3 4 2 10 3 5" xfId="38416"/>
    <cellStyle name="Comma 3 4 2 10 4" xfId="14484"/>
    <cellStyle name="Comma 3 4 2 10 4 2" xfId="27215"/>
    <cellStyle name="Comma 3 4 2 10 4 3" xfId="39816"/>
    <cellStyle name="Comma 3 4 2 10 5" xfId="18754"/>
    <cellStyle name="Comma 3 4 2 10 5 2" xfId="31416"/>
    <cellStyle name="Comma 3 4 2 10 5 3" xfId="44016"/>
    <cellStyle name="Comma 3 4 2 10 6" xfId="23015"/>
    <cellStyle name="Comma 3 4 2 10 7" xfId="35616"/>
    <cellStyle name="Comma 3 4 2 11" xfId="10410"/>
    <cellStyle name="Comma 3 4 2 11 2" xfId="14624"/>
    <cellStyle name="Comma 3 4 2 11 2 2" xfId="27355"/>
    <cellStyle name="Comma 3 4 2 11 2 3" xfId="39956"/>
    <cellStyle name="Comma 3 4 2 11 3" xfId="18894"/>
    <cellStyle name="Comma 3 4 2 11 3 2" xfId="31556"/>
    <cellStyle name="Comma 3 4 2 11 3 3" xfId="44156"/>
    <cellStyle name="Comma 3 4 2 11 4" xfId="23155"/>
    <cellStyle name="Comma 3 4 2 11 5" xfId="35756"/>
    <cellStyle name="Comma 3 4 2 12" xfId="11824"/>
    <cellStyle name="Comma 3 4 2 12 2" xfId="16024"/>
    <cellStyle name="Comma 3 4 2 12 2 2" xfId="28755"/>
    <cellStyle name="Comma 3 4 2 12 2 3" xfId="41356"/>
    <cellStyle name="Comma 3 4 2 12 3" xfId="20294"/>
    <cellStyle name="Comma 3 4 2 12 3 2" xfId="32956"/>
    <cellStyle name="Comma 3 4 2 12 3 3" xfId="45556"/>
    <cellStyle name="Comma 3 4 2 12 4" xfId="24555"/>
    <cellStyle name="Comma 3 4 2 12 5" xfId="37156"/>
    <cellStyle name="Comma 3 4 2 13" xfId="13224"/>
    <cellStyle name="Comma 3 4 2 13 2" xfId="25955"/>
    <cellStyle name="Comma 3 4 2 13 3" xfId="38556"/>
    <cellStyle name="Comma 3 4 2 14" xfId="17494"/>
    <cellStyle name="Comma 3 4 2 14 2" xfId="30156"/>
    <cellStyle name="Comma 3 4 2 14 3" xfId="42756"/>
    <cellStyle name="Comma 3 4 2 15" xfId="21755"/>
    <cellStyle name="Comma 3 4 2 16" xfId="34356"/>
    <cellStyle name="Comma 3 4 2 2" xfId="7166"/>
    <cellStyle name="Comma 3 4 2 2 2" xfId="10550"/>
    <cellStyle name="Comma 3 4 2 2 2 2" xfId="14764"/>
    <cellStyle name="Comma 3 4 2 2 2 2 2" xfId="27495"/>
    <cellStyle name="Comma 3 4 2 2 2 2 3" xfId="40096"/>
    <cellStyle name="Comma 3 4 2 2 2 3" xfId="19034"/>
    <cellStyle name="Comma 3 4 2 2 2 3 2" xfId="31696"/>
    <cellStyle name="Comma 3 4 2 2 2 3 3" xfId="44296"/>
    <cellStyle name="Comma 3 4 2 2 2 4" xfId="23295"/>
    <cellStyle name="Comma 3 4 2 2 2 5" xfId="35896"/>
    <cellStyle name="Comma 3 4 2 2 3" xfId="11964"/>
    <cellStyle name="Comma 3 4 2 2 3 2" xfId="16164"/>
    <cellStyle name="Comma 3 4 2 2 3 2 2" xfId="28895"/>
    <cellStyle name="Comma 3 4 2 2 3 2 3" xfId="41496"/>
    <cellStyle name="Comma 3 4 2 2 3 3" xfId="20434"/>
    <cellStyle name="Comma 3 4 2 2 3 3 2" xfId="33096"/>
    <cellStyle name="Comma 3 4 2 2 3 3 3" xfId="45696"/>
    <cellStyle name="Comma 3 4 2 2 3 4" xfId="24695"/>
    <cellStyle name="Comma 3 4 2 2 3 5" xfId="37296"/>
    <cellStyle name="Comma 3 4 2 2 4" xfId="13364"/>
    <cellStyle name="Comma 3 4 2 2 4 2" xfId="26095"/>
    <cellStyle name="Comma 3 4 2 2 4 3" xfId="38696"/>
    <cellStyle name="Comma 3 4 2 2 5" xfId="17634"/>
    <cellStyle name="Comma 3 4 2 2 5 2" xfId="30296"/>
    <cellStyle name="Comma 3 4 2 2 5 3" xfId="42896"/>
    <cellStyle name="Comma 3 4 2 2 6" xfId="21895"/>
    <cellStyle name="Comma 3 4 2 2 7" xfId="34496"/>
    <cellStyle name="Comma 3 4 2 3" xfId="7306"/>
    <cellStyle name="Comma 3 4 2 3 2" xfId="10690"/>
    <cellStyle name="Comma 3 4 2 3 2 2" xfId="14904"/>
    <cellStyle name="Comma 3 4 2 3 2 2 2" xfId="27635"/>
    <cellStyle name="Comma 3 4 2 3 2 2 3" xfId="40236"/>
    <cellStyle name="Comma 3 4 2 3 2 3" xfId="19174"/>
    <cellStyle name="Comma 3 4 2 3 2 3 2" xfId="31836"/>
    <cellStyle name="Comma 3 4 2 3 2 3 3" xfId="44436"/>
    <cellStyle name="Comma 3 4 2 3 2 4" xfId="23435"/>
    <cellStyle name="Comma 3 4 2 3 2 5" xfId="36036"/>
    <cellStyle name="Comma 3 4 2 3 3" xfId="12104"/>
    <cellStyle name="Comma 3 4 2 3 3 2" xfId="16304"/>
    <cellStyle name="Comma 3 4 2 3 3 2 2" xfId="29035"/>
    <cellStyle name="Comma 3 4 2 3 3 2 3" xfId="41636"/>
    <cellStyle name="Comma 3 4 2 3 3 3" xfId="20574"/>
    <cellStyle name="Comma 3 4 2 3 3 3 2" xfId="33236"/>
    <cellStyle name="Comma 3 4 2 3 3 3 3" xfId="45836"/>
    <cellStyle name="Comma 3 4 2 3 3 4" xfId="24835"/>
    <cellStyle name="Comma 3 4 2 3 3 5" xfId="37436"/>
    <cellStyle name="Comma 3 4 2 3 4" xfId="13504"/>
    <cellStyle name="Comma 3 4 2 3 4 2" xfId="26235"/>
    <cellStyle name="Comma 3 4 2 3 4 3" xfId="38836"/>
    <cellStyle name="Comma 3 4 2 3 5" xfId="17774"/>
    <cellStyle name="Comma 3 4 2 3 5 2" xfId="30436"/>
    <cellStyle name="Comma 3 4 2 3 5 3" xfId="43036"/>
    <cellStyle name="Comma 3 4 2 3 6" xfId="22035"/>
    <cellStyle name="Comma 3 4 2 3 7" xfId="34636"/>
    <cellStyle name="Comma 3 4 2 4" xfId="9319"/>
    <cellStyle name="Comma 3 4 2 4 2" xfId="10837"/>
    <cellStyle name="Comma 3 4 2 4 2 2" xfId="15044"/>
    <cellStyle name="Comma 3 4 2 4 2 2 2" xfId="27775"/>
    <cellStyle name="Comma 3 4 2 4 2 2 3" xfId="40376"/>
    <cellStyle name="Comma 3 4 2 4 2 3" xfId="19314"/>
    <cellStyle name="Comma 3 4 2 4 2 3 2" xfId="31976"/>
    <cellStyle name="Comma 3 4 2 4 2 3 3" xfId="44576"/>
    <cellStyle name="Comma 3 4 2 4 2 4" xfId="23575"/>
    <cellStyle name="Comma 3 4 2 4 2 5" xfId="36176"/>
    <cellStyle name="Comma 3 4 2 4 3" xfId="12244"/>
    <cellStyle name="Comma 3 4 2 4 3 2" xfId="16444"/>
    <cellStyle name="Comma 3 4 2 4 3 2 2" xfId="29175"/>
    <cellStyle name="Comma 3 4 2 4 3 2 3" xfId="41776"/>
    <cellStyle name="Comma 3 4 2 4 3 3" xfId="20714"/>
    <cellStyle name="Comma 3 4 2 4 3 3 2" xfId="33376"/>
    <cellStyle name="Comma 3 4 2 4 3 3 3" xfId="45976"/>
    <cellStyle name="Comma 3 4 2 4 3 4" xfId="24975"/>
    <cellStyle name="Comma 3 4 2 4 3 5" xfId="37576"/>
    <cellStyle name="Comma 3 4 2 4 4" xfId="13644"/>
    <cellStyle name="Comma 3 4 2 4 4 2" xfId="26375"/>
    <cellStyle name="Comma 3 4 2 4 4 3" xfId="38976"/>
    <cellStyle name="Comma 3 4 2 4 5" xfId="17914"/>
    <cellStyle name="Comma 3 4 2 4 5 2" xfId="30576"/>
    <cellStyle name="Comma 3 4 2 4 5 3" xfId="43176"/>
    <cellStyle name="Comma 3 4 2 4 6" xfId="22175"/>
    <cellStyle name="Comma 3 4 2 4 7" xfId="34776"/>
    <cellStyle name="Comma 3 4 2 5" xfId="9515"/>
    <cellStyle name="Comma 3 4 2 5 2" xfId="10981"/>
    <cellStyle name="Comma 3 4 2 5 2 2" xfId="15184"/>
    <cellStyle name="Comma 3 4 2 5 2 2 2" xfId="27915"/>
    <cellStyle name="Comma 3 4 2 5 2 2 3" xfId="40516"/>
    <cellStyle name="Comma 3 4 2 5 2 3" xfId="19454"/>
    <cellStyle name="Comma 3 4 2 5 2 3 2" xfId="32116"/>
    <cellStyle name="Comma 3 4 2 5 2 3 3" xfId="44716"/>
    <cellStyle name="Comma 3 4 2 5 2 4" xfId="23715"/>
    <cellStyle name="Comma 3 4 2 5 2 5" xfId="36316"/>
    <cellStyle name="Comma 3 4 2 5 3" xfId="12384"/>
    <cellStyle name="Comma 3 4 2 5 3 2" xfId="16584"/>
    <cellStyle name="Comma 3 4 2 5 3 2 2" xfId="29315"/>
    <cellStyle name="Comma 3 4 2 5 3 2 3" xfId="41916"/>
    <cellStyle name="Comma 3 4 2 5 3 3" xfId="20854"/>
    <cellStyle name="Comma 3 4 2 5 3 3 2" xfId="33516"/>
    <cellStyle name="Comma 3 4 2 5 3 3 3" xfId="46116"/>
    <cellStyle name="Comma 3 4 2 5 3 4" xfId="25115"/>
    <cellStyle name="Comma 3 4 2 5 3 5" xfId="37716"/>
    <cellStyle name="Comma 3 4 2 5 4" xfId="13784"/>
    <cellStyle name="Comma 3 4 2 5 4 2" xfId="26515"/>
    <cellStyle name="Comma 3 4 2 5 4 3" xfId="39116"/>
    <cellStyle name="Comma 3 4 2 5 5" xfId="18054"/>
    <cellStyle name="Comma 3 4 2 5 5 2" xfId="30716"/>
    <cellStyle name="Comma 3 4 2 5 5 3" xfId="43316"/>
    <cellStyle name="Comma 3 4 2 5 6" xfId="22315"/>
    <cellStyle name="Comma 3 4 2 5 7" xfId="34916"/>
    <cellStyle name="Comma 3 4 2 6" xfId="9655"/>
    <cellStyle name="Comma 3 4 2 6 2" xfId="11121"/>
    <cellStyle name="Comma 3 4 2 6 2 2" xfId="15324"/>
    <cellStyle name="Comma 3 4 2 6 2 2 2" xfId="28055"/>
    <cellStyle name="Comma 3 4 2 6 2 2 3" xfId="40656"/>
    <cellStyle name="Comma 3 4 2 6 2 3" xfId="19594"/>
    <cellStyle name="Comma 3 4 2 6 2 3 2" xfId="32256"/>
    <cellStyle name="Comma 3 4 2 6 2 3 3" xfId="44856"/>
    <cellStyle name="Comma 3 4 2 6 2 4" xfId="23855"/>
    <cellStyle name="Comma 3 4 2 6 2 5" xfId="36456"/>
    <cellStyle name="Comma 3 4 2 6 3" xfId="12524"/>
    <cellStyle name="Comma 3 4 2 6 3 2" xfId="16724"/>
    <cellStyle name="Comma 3 4 2 6 3 2 2" xfId="29455"/>
    <cellStyle name="Comma 3 4 2 6 3 2 3" xfId="42056"/>
    <cellStyle name="Comma 3 4 2 6 3 3" xfId="20994"/>
    <cellStyle name="Comma 3 4 2 6 3 3 2" xfId="33656"/>
    <cellStyle name="Comma 3 4 2 6 3 3 3" xfId="46256"/>
    <cellStyle name="Comma 3 4 2 6 3 4" xfId="25255"/>
    <cellStyle name="Comma 3 4 2 6 3 5" xfId="37856"/>
    <cellStyle name="Comma 3 4 2 6 4" xfId="13924"/>
    <cellStyle name="Comma 3 4 2 6 4 2" xfId="26655"/>
    <cellStyle name="Comma 3 4 2 6 4 3" xfId="39256"/>
    <cellStyle name="Comma 3 4 2 6 5" xfId="18194"/>
    <cellStyle name="Comma 3 4 2 6 5 2" xfId="30856"/>
    <cellStyle name="Comma 3 4 2 6 5 3" xfId="43456"/>
    <cellStyle name="Comma 3 4 2 6 6" xfId="22455"/>
    <cellStyle name="Comma 3 4 2 6 7" xfId="35056"/>
    <cellStyle name="Comma 3 4 2 7" xfId="9795"/>
    <cellStyle name="Comma 3 4 2 7 2" xfId="11261"/>
    <cellStyle name="Comma 3 4 2 7 2 2" xfId="15464"/>
    <cellStyle name="Comma 3 4 2 7 2 2 2" xfId="28195"/>
    <cellStyle name="Comma 3 4 2 7 2 2 3" xfId="40796"/>
    <cellStyle name="Comma 3 4 2 7 2 3" xfId="19734"/>
    <cellStyle name="Comma 3 4 2 7 2 3 2" xfId="32396"/>
    <cellStyle name="Comma 3 4 2 7 2 3 3" xfId="44996"/>
    <cellStyle name="Comma 3 4 2 7 2 4" xfId="23995"/>
    <cellStyle name="Comma 3 4 2 7 2 5" xfId="36596"/>
    <cellStyle name="Comma 3 4 2 7 3" xfId="12664"/>
    <cellStyle name="Comma 3 4 2 7 3 2" xfId="16864"/>
    <cellStyle name="Comma 3 4 2 7 3 2 2" xfId="29595"/>
    <cellStyle name="Comma 3 4 2 7 3 2 3" xfId="42196"/>
    <cellStyle name="Comma 3 4 2 7 3 3" xfId="21134"/>
    <cellStyle name="Comma 3 4 2 7 3 3 2" xfId="33796"/>
    <cellStyle name="Comma 3 4 2 7 3 3 3" xfId="46396"/>
    <cellStyle name="Comma 3 4 2 7 3 4" xfId="25395"/>
    <cellStyle name="Comma 3 4 2 7 3 5" xfId="37996"/>
    <cellStyle name="Comma 3 4 2 7 4" xfId="14064"/>
    <cellStyle name="Comma 3 4 2 7 4 2" xfId="26795"/>
    <cellStyle name="Comma 3 4 2 7 4 3" xfId="39396"/>
    <cellStyle name="Comma 3 4 2 7 5" xfId="18334"/>
    <cellStyle name="Comma 3 4 2 7 5 2" xfId="30996"/>
    <cellStyle name="Comma 3 4 2 7 5 3" xfId="43596"/>
    <cellStyle name="Comma 3 4 2 7 6" xfId="22595"/>
    <cellStyle name="Comma 3 4 2 7 7" xfId="35196"/>
    <cellStyle name="Comma 3 4 2 8" xfId="9935"/>
    <cellStyle name="Comma 3 4 2 8 2" xfId="11401"/>
    <cellStyle name="Comma 3 4 2 8 2 2" xfId="15604"/>
    <cellStyle name="Comma 3 4 2 8 2 2 2" xfId="28335"/>
    <cellStyle name="Comma 3 4 2 8 2 2 3" xfId="40936"/>
    <cellStyle name="Comma 3 4 2 8 2 3" xfId="19874"/>
    <cellStyle name="Comma 3 4 2 8 2 3 2" xfId="32536"/>
    <cellStyle name="Comma 3 4 2 8 2 3 3" xfId="45136"/>
    <cellStyle name="Comma 3 4 2 8 2 4" xfId="24135"/>
    <cellStyle name="Comma 3 4 2 8 2 5" xfId="36736"/>
    <cellStyle name="Comma 3 4 2 8 3" xfId="12804"/>
    <cellStyle name="Comma 3 4 2 8 3 2" xfId="17004"/>
    <cellStyle name="Comma 3 4 2 8 3 2 2" xfId="29735"/>
    <cellStyle name="Comma 3 4 2 8 3 2 3" xfId="42336"/>
    <cellStyle name="Comma 3 4 2 8 3 3" xfId="21274"/>
    <cellStyle name="Comma 3 4 2 8 3 3 2" xfId="33936"/>
    <cellStyle name="Comma 3 4 2 8 3 3 3" xfId="46536"/>
    <cellStyle name="Comma 3 4 2 8 3 4" xfId="25535"/>
    <cellStyle name="Comma 3 4 2 8 3 5" xfId="38136"/>
    <cellStyle name="Comma 3 4 2 8 4" xfId="14204"/>
    <cellStyle name="Comma 3 4 2 8 4 2" xfId="26935"/>
    <cellStyle name="Comma 3 4 2 8 4 3" xfId="39536"/>
    <cellStyle name="Comma 3 4 2 8 5" xfId="18474"/>
    <cellStyle name="Comma 3 4 2 8 5 2" xfId="31136"/>
    <cellStyle name="Comma 3 4 2 8 5 3" xfId="43736"/>
    <cellStyle name="Comma 3 4 2 8 6" xfId="22735"/>
    <cellStyle name="Comma 3 4 2 8 7" xfId="35336"/>
    <cellStyle name="Comma 3 4 2 9" xfId="10129"/>
    <cellStyle name="Comma 3 4 2 9 2" xfId="11544"/>
    <cellStyle name="Comma 3 4 2 9 2 2" xfId="15744"/>
    <cellStyle name="Comma 3 4 2 9 2 2 2" xfId="28475"/>
    <cellStyle name="Comma 3 4 2 9 2 2 3" xfId="41076"/>
    <cellStyle name="Comma 3 4 2 9 2 3" xfId="20014"/>
    <cellStyle name="Comma 3 4 2 9 2 3 2" xfId="32676"/>
    <cellStyle name="Comma 3 4 2 9 2 3 3" xfId="45276"/>
    <cellStyle name="Comma 3 4 2 9 2 4" xfId="24275"/>
    <cellStyle name="Comma 3 4 2 9 2 5" xfId="36876"/>
    <cellStyle name="Comma 3 4 2 9 3" xfId="12944"/>
    <cellStyle name="Comma 3 4 2 9 3 2" xfId="17144"/>
    <cellStyle name="Comma 3 4 2 9 3 2 2" xfId="29875"/>
    <cellStyle name="Comma 3 4 2 9 3 2 3" xfId="42476"/>
    <cellStyle name="Comma 3 4 2 9 3 3" xfId="21414"/>
    <cellStyle name="Comma 3 4 2 9 3 3 2" xfId="34076"/>
    <cellStyle name="Comma 3 4 2 9 3 3 3" xfId="46676"/>
    <cellStyle name="Comma 3 4 2 9 3 4" xfId="25675"/>
    <cellStyle name="Comma 3 4 2 9 3 5" xfId="38276"/>
    <cellStyle name="Comma 3 4 2 9 4" xfId="14344"/>
    <cellStyle name="Comma 3 4 2 9 4 2" xfId="27075"/>
    <cellStyle name="Comma 3 4 2 9 4 3" xfId="39676"/>
    <cellStyle name="Comma 3 4 2 9 5" xfId="18614"/>
    <cellStyle name="Comma 3 4 2 9 5 2" xfId="31276"/>
    <cellStyle name="Comma 3 4 2 9 5 3" xfId="43876"/>
    <cellStyle name="Comma 3 4 2 9 6" xfId="22875"/>
    <cellStyle name="Comma 3 4 2 9 7" xfId="35476"/>
    <cellStyle name="Comma 3 4 20" xfId="17474"/>
    <cellStyle name="Comma 3 4 20 2" xfId="30136"/>
    <cellStyle name="Comma 3 4 20 3" xfId="42736"/>
    <cellStyle name="Comma 3 4 21" xfId="21735"/>
    <cellStyle name="Comma 3 4 22" xfId="34336"/>
    <cellStyle name="Comma 3 4 3" xfId="7046"/>
    <cellStyle name="Comma 3 4 3 10" xfId="10289"/>
    <cellStyle name="Comma 3 4 3 10 2" xfId="11704"/>
    <cellStyle name="Comma 3 4 3 10 2 2" xfId="15904"/>
    <cellStyle name="Comma 3 4 3 10 2 2 2" xfId="28635"/>
    <cellStyle name="Comma 3 4 3 10 2 2 3" xfId="41236"/>
    <cellStyle name="Comma 3 4 3 10 2 3" xfId="20174"/>
    <cellStyle name="Comma 3 4 3 10 2 3 2" xfId="32836"/>
    <cellStyle name="Comma 3 4 3 10 2 3 3" xfId="45436"/>
    <cellStyle name="Comma 3 4 3 10 2 4" xfId="24435"/>
    <cellStyle name="Comma 3 4 3 10 2 5" xfId="37036"/>
    <cellStyle name="Comma 3 4 3 10 3" xfId="13104"/>
    <cellStyle name="Comma 3 4 3 10 3 2" xfId="17304"/>
    <cellStyle name="Comma 3 4 3 10 3 2 2" xfId="30035"/>
    <cellStyle name="Comma 3 4 3 10 3 2 3" xfId="42636"/>
    <cellStyle name="Comma 3 4 3 10 3 3" xfId="21574"/>
    <cellStyle name="Comma 3 4 3 10 3 3 2" xfId="34236"/>
    <cellStyle name="Comma 3 4 3 10 3 3 3" xfId="46836"/>
    <cellStyle name="Comma 3 4 3 10 3 4" xfId="25835"/>
    <cellStyle name="Comma 3 4 3 10 3 5" xfId="38436"/>
    <cellStyle name="Comma 3 4 3 10 4" xfId="14504"/>
    <cellStyle name="Comma 3 4 3 10 4 2" xfId="27235"/>
    <cellStyle name="Comma 3 4 3 10 4 3" xfId="39836"/>
    <cellStyle name="Comma 3 4 3 10 5" xfId="18774"/>
    <cellStyle name="Comma 3 4 3 10 5 2" xfId="31436"/>
    <cellStyle name="Comma 3 4 3 10 5 3" xfId="44036"/>
    <cellStyle name="Comma 3 4 3 10 6" xfId="23035"/>
    <cellStyle name="Comma 3 4 3 10 7" xfId="35636"/>
    <cellStyle name="Comma 3 4 3 11" xfId="10430"/>
    <cellStyle name="Comma 3 4 3 11 2" xfId="14644"/>
    <cellStyle name="Comma 3 4 3 11 2 2" xfId="27375"/>
    <cellStyle name="Comma 3 4 3 11 2 3" xfId="39976"/>
    <cellStyle name="Comma 3 4 3 11 3" xfId="18914"/>
    <cellStyle name="Comma 3 4 3 11 3 2" xfId="31576"/>
    <cellStyle name="Comma 3 4 3 11 3 3" xfId="44176"/>
    <cellStyle name="Comma 3 4 3 11 4" xfId="23175"/>
    <cellStyle name="Comma 3 4 3 11 5" xfId="35776"/>
    <cellStyle name="Comma 3 4 3 12" xfId="11844"/>
    <cellStyle name="Comma 3 4 3 12 2" xfId="16044"/>
    <cellStyle name="Comma 3 4 3 12 2 2" xfId="28775"/>
    <cellStyle name="Comma 3 4 3 12 2 3" xfId="41376"/>
    <cellStyle name="Comma 3 4 3 12 3" xfId="20314"/>
    <cellStyle name="Comma 3 4 3 12 3 2" xfId="32976"/>
    <cellStyle name="Comma 3 4 3 12 3 3" xfId="45576"/>
    <cellStyle name="Comma 3 4 3 12 4" xfId="24575"/>
    <cellStyle name="Comma 3 4 3 12 5" xfId="37176"/>
    <cellStyle name="Comma 3 4 3 13" xfId="13244"/>
    <cellStyle name="Comma 3 4 3 13 2" xfId="25975"/>
    <cellStyle name="Comma 3 4 3 13 3" xfId="38576"/>
    <cellStyle name="Comma 3 4 3 14" xfId="17514"/>
    <cellStyle name="Comma 3 4 3 14 2" xfId="30176"/>
    <cellStyle name="Comma 3 4 3 14 3" xfId="42776"/>
    <cellStyle name="Comma 3 4 3 15" xfId="21775"/>
    <cellStyle name="Comma 3 4 3 16" xfId="34376"/>
    <cellStyle name="Comma 3 4 3 2" xfId="7186"/>
    <cellStyle name="Comma 3 4 3 2 2" xfId="10570"/>
    <cellStyle name="Comma 3 4 3 2 2 2" xfId="14784"/>
    <cellStyle name="Comma 3 4 3 2 2 2 2" xfId="27515"/>
    <cellStyle name="Comma 3 4 3 2 2 2 3" xfId="40116"/>
    <cellStyle name="Comma 3 4 3 2 2 3" xfId="19054"/>
    <cellStyle name="Comma 3 4 3 2 2 3 2" xfId="31716"/>
    <cellStyle name="Comma 3 4 3 2 2 3 3" xfId="44316"/>
    <cellStyle name="Comma 3 4 3 2 2 4" xfId="23315"/>
    <cellStyle name="Comma 3 4 3 2 2 5" xfId="35916"/>
    <cellStyle name="Comma 3 4 3 2 3" xfId="11984"/>
    <cellStyle name="Comma 3 4 3 2 3 2" xfId="16184"/>
    <cellStyle name="Comma 3 4 3 2 3 2 2" xfId="28915"/>
    <cellStyle name="Comma 3 4 3 2 3 2 3" xfId="41516"/>
    <cellStyle name="Comma 3 4 3 2 3 3" xfId="20454"/>
    <cellStyle name="Comma 3 4 3 2 3 3 2" xfId="33116"/>
    <cellStyle name="Comma 3 4 3 2 3 3 3" xfId="45716"/>
    <cellStyle name="Comma 3 4 3 2 3 4" xfId="24715"/>
    <cellStyle name="Comma 3 4 3 2 3 5" xfId="37316"/>
    <cellStyle name="Comma 3 4 3 2 4" xfId="13384"/>
    <cellStyle name="Comma 3 4 3 2 4 2" xfId="26115"/>
    <cellStyle name="Comma 3 4 3 2 4 3" xfId="38716"/>
    <cellStyle name="Comma 3 4 3 2 5" xfId="17654"/>
    <cellStyle name="Comma 3 4 3 2 5 2" xfId="30316"/>
    <cellStyle name="Comma 3 4 3 2 5 3" xfId="42916"/>
    <cellStyle name="Comma 3 4 3 2 6" xfId="21915"/>
    <cellStyle name="Comma 3 4 3 2 7" xfId="34516"/>
    <cellStyle name="Comma 3 4 3 3" xfId="7326"/>
    <cellStyle name="Comma 3 4 3 3 2" xfId="10710"/>
    <cellStyle name="Comma 3 4 3 3 2 2" xfId="14924"/>
    <cellStyle name="Comma 3 4 3 3 2 2 2" xfId="27655"/>
    <cellStyle name="Comma 3 4 3 3 2 2 3" xfId="40256"/>
    <cellStyle name="Comma 3 4 3 3 2 3" xfId="19194"/>
    <cellStyle name="Comma 3 4 3 3 2 3 2" xfId="31856"/>
    <cellStyle name="Comma 3 4 3 3 2 3 3" xfId="44456"/>
    <cellStyle name="Comma 3 4 3 3 2 4" xfId="23455"/>
    <cellStyle name="Comma 3 4 3 3 2 5" xfId="36056"/>
    <cellStyle name="Comma 3 4 3 3 3" xfId="12124"/>
    <cellStyle name="Comma 3 4 3 3 3 2" xfId="16324"/>
    <cellStyle name="Comma 3 4 3 3 3 2 2" xfId="29055"/>
    <cellStyle name="Comma 3 4 3 3 3 2 3" xfId="41656"/>
    <cellStyle name="Comma 3 4 3 3 3 3" xfId="20594"/>
    <cellStyle name="Comma 3 4 3 3 3 3 2" xfId="33256"/>
    <cellStyle name="Comma 3 4 3 3 3 3 3" xfId="45856"/>
    <cellStyle name="Comma 3 4 3 3 3 4" xfId="24855"/>
    <cellStyle name="Comma 3 4 3 3 3 5" xfId="37456"/>
    <cellStyle name="Comma 3 4 3 3 4" xfId="13524"/>
    <cellStyle name="Comma 3 4 3 3 4 2" xfId="26255"/>
    <cellStyle name="Comma 3 4 3 3 4 3" xfId="38856"/>
    <cellStyle name="Comma 3 4 3 3 5" xfId="17794"/>
    <cellStyle name="Comma 3 4 3 3 5 2" xfId="30456"/>
    <cellStyle name="Comma 3 4 3 3 5 3" xfId="43056"/>
    <cellStyle name="Comma 3 4 3 3 6" xfId="22055"/>
    <cellStyle name="Comma 3 4 3 3 7" xfId="34656"/>
    <cellStyle name="Comma 3 4 3 4" xfId="9339"/>
    <cellStyle name="Comma 3 4 3 4 2" xfId="10857"/>
    <cellStyle name="Comma 3 4 3 4 2 2" xfId="15064"/>
    <cellStyle name="Comma 3 4 3 4 2 2 2" xfId="27795"/>
    <cellStyle name="Comma 3 4 3 4 2 2 3" xfId="40396"/>
    <cellStyle name="Comma 3 4 3 4 2 3" xfId="19334"/>
    <cellStyle name="Comma 3 4 3 4 2 3 2" xfId="31996"/>
    <cellStyle name="Comma 3 4 3 4 2 3 3" xfId="44596"/>
    <cellStyle name="Comma 3 4 3 4 2 4" xfId="23595"/>
    <cellStyle name="Comma 3 4 3 4 2 5" xfId="36196"/>
    <cellStyle name="Comma 3 4 3 4 3" xfId="12264"/>
    <cellStyle name="Comma 3 4 3 4 3 2" xfId="16464"/>
    <cellStyle name="Comma 3 4 3 4 3 2 2" xfId="29195"/>
    <cellStyle name="Comma 3 4 3 4 3 2 3" xfId="41796"/>
    <cellStyle name="Comma 3 4 3 4 3 3" xfId="20734"/>
    <cellStyle name="Comma 3 4 3 4 3 3 2" xfId="33396"/>
    <cellStyle name="Comma 3 4 3 4 3 3 3" xfId="45996"/>
    <cellStyle name="Comma 3 4 3 4 3 4" xfId="24995"/>
    <cellStyle name="Comma 3 4 3 4 3 5" xfId="37596"/>
    <cellStyle name="Comma 3 4 3 4 4" xfId="13664"/>
    <cellStyle name="Comma 3 4 3 4 4 2" xfId="26395"/>
    <cellStyle name="Comma 3 4 3 4 4 3" xfId="38996"/>
    <cellStyle name="Comma 3 4 3 4 5" xfId="17934"/>
    <cellStyle name="Comma 3 4 3 4 5 2" xfId="30596"/>
    <cellStyle name="Comma 3 4 3 4 5 3" xfId="43196"/>
    <cellStyle name="Comma 3 4 3 4 6" xfId="22195"/>
    <cellStyle name="Comma 3 4 3 4 7" xfId="34796"/>
    <cellStyle name="Comma 3 4 3 5" xfId="9535"/>
    <cellStyle name="Comma 3 4 3 5 2" xfId="11001"/>
    <cellStyle name="Comma 3 4 3 5 2 2" xfId="15204"/>
    <cellStyle name="Comma 3 4 3 5 2 2 2" xfId="27935"/>
    <cellStyle name="Comma 3 4 3 5 2 2 3" xfId="40536"/>
    <cellStyle name="Comma 3 4 3 5 2 3" xfId="19474"/>
    <cellStyle name="Comma 3 4 3 5 2 3 2" xfId="32136"/>
    <cellStyle name="Comma 3 4 3 5 2 3 3" xfId="44736"/>
    <cellStyle name="Comma 3 4 3 5 2 4" xfId="23735"/>
    <cellStyle name="Comma 3 4 3 5 2 5" xfId="36336"/>
    <cellStyle name="Comma 3 4 3 5 3" xfId="12404"/>
    <cellStyle name="Comma 3 4 3 5 3 2" xfId="16604"/>
    <cellStyle name="Comma 3 4 3 5 3 2 2" xfId="29335"/>
    <cellStyle name="Comma 3 4 3 5 3 2 3" xfId="41936"/>
    <cellStyle name="Comma 3 4 3 5 3 3" xfId="20874"/>
    <cellStyle name="Comma 3 4 3 5 3 3 2" xfId="33536"/>
    <cellStyle name="Comma 3 4 3 5 3 3 3" xfId="46136"/>
    <cellStyle name="Comma 3 4 3 5 3 4" xfId="25135"/>
    <cellStyle name="Comma 3 4 3 5 3 5" xfId="37736"/>
    <cellStyle name="Comma 3 4 3 5 4" xfId="13804"/>
    <cellStyle name="Comma 3 4 3 5 4 2" xfId="26535"/>
    <cellStyle name="Comma 3 4 3 5 4 3" xfId="39136"/>
    <cellStyle name="Comma 3 4 3 5 5" xfId="18074"/>
    <cellStyle name="Comma 3 4 3 5 5 2" xfId="30736"/>
    <cellStyle name="Comma 3 4 3 5 5 3" xfId="43336"/>
    <cellStyle name="Comma 3 4 3 5 6" xfId="22335"/>
    <cellStyle name="Comma 3 4 3 5 7" xfId="34936"/>
    <cellStyle name="Comma 3 4 3 6" xfId="9675"/>
    <cellStyle name="Comma 3 4 3 6 2" xfId="11141"/>
    <cellStyle name="Comma 3 4 3 6 2 2" xfId="15344"/>
    <cellStyle name="Comma 3 4 3 6 2 2 2" xfId="28075"/>
    <cellStyle name="Comma 3 4 3 6 2 2 3" xfId="40676"/>
    <cellStyle name="Comma 3 4 3 6 2 3" xfId="19614"/>
    <cellStyle name="Comma 3 4 3 6 2 3 2" xfId="32276"/>
    <cellStyle name="Comma 3 4 3 6 2 3 3" xfId="44876"/>
    <cellStyle name="Comma 3 4 3 6 2 4" xfId="23875"/>
    <cellStyle name="Comma 3 4 3 6 2 5" xfId="36476"/>
    <cellStyle name="Comma 3 4 3 6 3" xfId="12544"/>
    <cellStyle name="Comma 3 4 3 6 3 2" xfId="16744"/>
    <cellStyle name="Comma 3 4 3 6 3 2 2" xfId="29475"/>
    <cellStyle name="Comma 3 4 3 6 3 2 3" xfId="42076"/>
    <cellStyle name="Comma 3 4 3 6 3 3" xfId="21014"/>
    <cellStyle name="Comma 3 4 3 6 3 3 2" xfId="33676"/>
    <cellStyle name="Comma 3 4 3 6 3 3 3" xfId="46276"/>
    <cellStyle name="Comma 3 4 3 6 3 4" xfId="25275"/>
    <cellStyle name="Comma 3 4 3 6 3 5" xfId="37876"/>
    <cellStyle name="Comma 3 4 3 6 4" xfId="13944"/>
    <cellStyle name="Comma 3 4 3 6 4 2" xfId="26675"/>
    <cellStyle name="Comma 3 4 3 6 4 3" xfId="39276"/>
    <cellStyle name="Comma 3 4 3 6 5" xfId="18214"/>
    <cellStyle name="Comma 3 4 3 6 5 2" xfId="30876"/>
    <cellStyle name="Comma 3 4 3 6 5 3" xfId="43476"/>
    <cellStyle name="Comma 3 4 3 6 6" xfId="22475"/>
    <cellStyle name="Comma 3 4 3 6 7" xfId="35076"/>
    <cellStyle name="Comma 3 4 3 7" xfId="9815"/>
    <cellStyle name="Comma 3 4 3 7 2" xfId="11281"/>
    <cellStyle name="Comma 3 4 3 7 2 2" xfId="15484"/>
    <cellStyle name="Comma 3 4 3 7 2 2 2" xfId="28215"/>
    <cellStyle name="Comma 3 4 3 7 2 2 3" xfId="40816"/>
    <cellStyle name="Comma 3 4 3 7 2 3" xfId="19754"/>
    <cellStyle name="Comma 3 4 3 7 2 3 2" xfId="32416"/>
    <cellStyle name="Comma 3 4 3 7 2 3 3" xfId="45016"/>
    <cellStyle name="Comma 3 4 3 7 2 4" xfId="24015"/>
    <cellStyle name="Comma 3 4 3 7 2 5" xfId="36616"/>
    <cellStyle name="Comma 3 4 3 7 3" xfId="12684"/>
    <cellStyle name="Comma 3 4 3 7 3 2" xfId="16884"/>
    <cellStyle name="Comma 3 4 3 7 3 2 2" xfId="29615"/>
    <cellStyle name="Comma 3 4 3 7 3 2 3" xfId="42216"/>
    <cellStyle name="Comma 3 4 3 7 3 3" xfId="21154"/>
    <cellStyle name="Comma 3 4 3 7 3 3 2" xfId="33816"/>
    <cellStyle name="Comma 3 4 3 7 3 3 3" xfId="46416"/>
    <cellStyle name="Comma 3 4 3 7 3 4" xfId="25415"/>
    <cellStyle name="Comma 3 4 3 7 3 5" xfId="38016"/>
    <cellStyle name="Comma 3 4 3 7 4" xfId="14084"/>
    <cellStyle name="Comma 3 4 3 7 4 2" xfId="26815"/>
    <cellStyle name="Comma 3 4 3 7 4 3" xfId="39416"/>
    <cellStyle name="Comma 3 4 3 7 5" xfId="18354"/>
    <cellStyle name="Comma 3 4 3 7 5 2" xfId="31016"/>
    <cellStyle name="Comma 3 4 3 7 5 3" xfId="43616"/>
    <cellStyle name="Comma 3 4 3 7 6" xfId="22615"/>
    <cellStyle name="Comma 3 4 3 7 7" xfId="35216"/>
    <cellStyle name="Comma 3 4 3 8" xfId="9955"/>
    <cellStyle name="Comma 3 4 3 8 2" xfId="11421"/>
    <cellStyle name="Comma 3 4 3 8 2 2" xfId="15624"/>
    <cellStyle name="Comma 3 4 3 8 2 2 2" xfId="28355"/>
    <cellStyle name="Comma 3 4 3 8 2 2 3" xfId="40956"/>
    <cellStyle name="Comma 3 4 3 8 2 3" xfId="19894"/>
    <cellStyle name="Comma 3 4 3 8 2 3 2" xfId="32556"/>
    <cellStyle name="Comma 3 4 3 8 2 3 3" xfId="45156"/>
    <cellStyle name="Comma 3 4 3 8 2 4" xfId="24155"/>
    <cellStyle name="Comma 3 4 3 8 2 5" xfId="36756"/>
    <cellStyle name="Comma 3 4 3 8 3" xfId="12824"/>
    <cellStyle name="Comma 3 4 3 8 3 2" xfId="17024"/>
    <cellStyle name="Comma 3 4 3 8 3 2 2" xfId="29755"/>
    <cellStyle name="Comma 3 4 3 8 3 2 3" xfId="42356"/>
    <cellStyle name="Comma 3 4 3 8 3 3" xfId="21294"/>
    <cellStyle name="Comma 3 4 3 8 3 3 2" xfId="33956"/>
    <cellStyle name="Comma 3 4 3 8 3 3 3" xfId="46556"/>
    <cellStyle name="Comma 3 4 3 8 3 4" xfId="25555"/>
    <cellStyle name="Comma 3 4 3 8 3 5" xfId="38156"/>
    <cellStyle name="Comma 3 4 3 8 4" xfId="14224"/>
    <cellStyle name="Comma 3 4 3 8 4 2" xfId="26955"/>
    <cellStyle name="Comma 3 4 3 8 4 3" xfId="39556"/>
    <cellStyle name="Comma 3 4 3 8 5" xfId="18494"/>
    <cellStyle name="Comma 3 4 3 8 5 2" xfId="31156"/>
    <cellStyle name="Comma 3 4 3 8 5 3" xfId="43756"/>
    <cellStyle name="Comma 3 4 3 8 6" xfId="22755"/>
    <cellStyle name="Comma 3 4 3 8 7" xfId="35356"/>
    <cellStyle name="Comma 3 4 3 9" xfId="10149"/>
    <cellStyle name="Comma 3 4 3 9 2" xfId="11564"/>
    <cellStyle name="Comma 3 4 3 9 2 2" xfId="15764"/>
    <cellStyle name="Comma 3 4 3 9 2 2 2" xfId="28495"/>
    <cellStyle name="Comma 3 4 3 9 2 2 3" xfId="41096"/>
    <cellStyle name="Comma 3 4 3 9 2 3" xfId="20034"/>
    <cellStyle name="Comma 3 4 3 9 2 3 2" xfId="32696"/>
    <cellStyle name="Comma 3 4 3 9 2 3 3" xfId="45296"/>
    <cellStyle name="Comma 3 4 3 9 2 4" xfId="24295"/>
    <cellStyle name="Comma 3 4 3 9 2 5" xfId="36896"/>
    <cellStyle name="Comma 3 4 3 9 3" xfId="12964"/>
    <cellStyle name="Comma 3 4 3 9 3 2" xfId="17164"/>
    <cellStyle name="Comma 3 4 3 9 3 2 2" xfId="29895"/>
    <cellStyle name="Comma 3 4 3 9 3 2 3" xfId="42496"/>
    <cellStyle name="Comma 3 4 3 9 3 3" xfId="21434"/>
    <cellStyle name="Comma 3 4 3 9 3 3 2" xfId="34096"/>
    <cellStyle name="Comma 3 4 3 9 3 3 3" xfId="46696"/>
    <cellStyle name="Comma 3 4 3 9 3 4" xfId="25695"/>
    <cellStyle name="Comma 3 4 3 9 3 5" xfId="38296"/>
    <cellStyle name="Comma 3 4 3 9 4" xfId="14364"/>
    <cellStyle name="Comma 3 4 3 9 4 2" xfId="27095"/>
    <cellStyle name="Comma 3 4 3 9 4 3" xfId="39696"/>
    <cellStyle name="Comma 3 4 3 9 5" xfId="18634"/>
    <cellStyle name="Comma 3 4 3 9 5 2" xfId="31296"/>
    <cellStyle name="Comma 3 4 3 9 5 3" xfId="43896"/>
    <cellStyle name="Comma 3 4 3 9 6" xfId="22895"/>
    <cellStyle name="Comma 3 4 3 9 7" xfId="35496"/>
    <cellStyle name="Comma 3 4 4" xfId="7066"/>
    <cellStyle name="Comma 3 4 4 10" xfId="10309"/>
    <cellStyle name="Comma 3 4 4 10 2" xfId="11724"/>
    <cellStyle name="Comma 3 4 4 10 2 2" xfId="15924"/>
    <cellStyle name="Comma 3 4 4 10 2 2 2" xfId="28655"/>
    <cellStyle name="Comma 3 4 4 10 2 2 3" xfId="41256"/>
    <cellStyle name="Comma 3 4 4 10 2 3" xfId="20194"/>
    <cellStyle name="Comma 3 4 4 10 2 3 2" xfId="32856"/>
    <cellStyle name="Comma 3 4 4 10 2 3 3" xfId="45456"/>
    <cellStyle name="Comma 3 4 4 10 2 4" xfId="24455"/>
    <cellStyle name="Comma 3 4 4 10 2 5" xfId="37056"/>
    <cellStyle name="Comma 3 4 4 10 3" xfId="13124"/>
    <cellStyle name="Comma 3 4 4 10 3 2" xfId="17324"/>
    <cellStyle name="Comma 3 4 4 10 3 2 2" xfId="30055"/>
    <cellStyle name="Comma 3 4 4 10 3 2 3" xfId="42656"/>
    <cellStyle name="Comma 3 4 4 10 3 3" xfId="21594"/>
    <cellStyle name="Comma 3 4 4 10 3 3 2" xfId="34256"/>
    <cellStyle name="Comma 3 4 4 10 3 3 3" xfId="46856"/>
    <cellStyle name="Comma 3 4 4 10 3 4" xfId="25855"/>
    <cellStyle name="Comma 3 4 4 10 3 5" xfId="38456"/>
    <cellStyle name="Comma 3 4 4 10 4" xfId="14524"/>
    <cellStyle name="Comma 3 4 4 10 4 2" xfId="27255"/>
    <cellStyle name="Comma 3 4 4 10 4 3" xfId="39856"/>
    <cellStyle name="Comma 3 4 4 10 5" xfId="18794"/>
    <cellStyle name="Comma 3 4 4 10 5 2" xfId="31456"/>
    <cellStyle name="Comma 3 4 4 10 5 3" xfId="44056"/>
    <cellStyle name="Comma 3 4 4 10 6" xfId="23055"/>
    <cellStyle name="Comma 3 4 4 10 7" xfId="35656"/>
    <cellStyle name="Comma 3 4 4 11" xfId="10450"/>
    <cellStyle name="Comma 3 4 4 11 2" xfId="14664"/>
    <cellStyle name="Comma 3 4 4 11 2 2" xfId="27395"/>
    <cellStyle name="Comma 3 4 4 11 2 3" xfId="39996"/>
    <cellStyle name="Comma 3 4 4 11 3" xfId="18934"/>
    <cellStyle name="Comma 3 4 4 11 3 2" xfId="31596"/>
    <cellStyle name="Comma 3 4 4 11 3 3" xfId="44196"/>
    <cellStyle name="Comma 3 4 4 11 4" xfId="23195"/>
    <cellStyle name="Comma 3 4 4 11 5" xfId="35796"/>
    <cellStyle name="Comma 3 4 4 12" xfId="11864"/>
    <cellStyle name="Comma 3 4 4 12 2" xfId="16064"/>
    <cellStyle name="Comma 3 4 4 12 2 2" xfId="28795"/>
    <cellStyle name="Comma 3 4 4 12 2 3" xfId="41396"/>
    <cellStyle name="Comma 3 4 4 12 3" xfId="20334"/>
    <cellStyle name="Comma 3 4 4 12 3 2" xfId="32996"/>
    <cellStyle name="Comma 3 4 4 12 3 3" xfId="45596"/>
    <cellStyle name="Comma 3 4 4 12 4" xfId="24595"/>
    <cellStyle name="Comma 3 4 4 12 5" xfId="37196"/>
    <cellStyle name="Comma 3 4 4 13" xfId="13264"/>
    <cellStyle name="Comma 3 4 4 13 2" xfId="25995"/>
    <cellStyle name="Comma 3 4 4 13 3" xfId="38596"/>
    <cellStyle name="Comma 3 4 4 14" xfId="17534"/>
    <cellStyle name="Comma 3 4 4 14 2" xfId="30196"/>
    <cellStyle name="Comma 3 4 4 14 3" xfId="42796"/>
    <cellStyle name="Comma 3 4 4 15" xfId="21795"/>
    <cellStyle name="Comma 3 4 4 16" xfId="34396"/>
    <cellStyle name="Comma 3 4 4 2" xfId="7206"/>
    <cellStyle name="Comma 3 4 4 2 2" xfId="10590"/>
    <cellStyle name="Comma 3 4 4 2 2 2" xfId="14804"/>
    <cellStyle name="Comma 3 4 4 2 2 2 2" xfId="27535"/>
    <cellStyle name="Comma 3 4 4 2 2 2 3" xfId="40136"/>
    <cellStyle name="Comma 3 4 4 2 2 3" xfId="19074"/>
    <cellStyle name="Comma 3 4 4 2 2 3 2" xfId="31736"/>
    <cellStyle name="Comma 3 4 4 2 2 3 3" xfId="44336"/>
    <cellStyle name="Comma 3 4 4 2 2 4" xfId="23335"/>
    <cellStyle name="Comma 3 4 4 2 2 5" xfId="35936"/>
    <cellStyle name="Comma 3 4 4 2 3" xfId="12004"/>
    <cellStyle name="Comma 3 4 4 2 3 2" xfId="16204"/>
    <cellStyle name="Comma 3 4 4 2 3 2 2" xfId="28935"/>
    <cellStyle name="Comma 3 4 4 2 3 2 3" xfId="41536"/>
    <cellStyle name="Comma 3 4 4 2 3 3" xfId="20474"/>
    <cellStyle name="Comma 3 4 4 2 3 3 2" xfId="33136"/>
    <cellStyle name="Comma 3 4 4 2 3 3 3" xfId="45736"/>
    <cellStyle name="Comma 3 4 4 2 3 4" xfId="24735"/>
    <cellStyle name="Comma 3 4 4 2 3 5" xfId="37336"/>
    <cellStyle name="Comma 3 4 4 2 4" xfId="13404"/>
    <cellStyle name="Comma 3 4 4 2 4 2" xfId="26135"/>
    <cellStyle name="Comma 3 4 4 2 4 3" xfId="38736"/>
    <cellStyle name="Comma 3 4 4 2 5" xfId="17674"/>
    <cellStyle name="Comma 3 4 4 2 5 2" xfId="30336"/>
    <cellStyle name="Comma 3 4 4 2 5 3" xfId="42936"/>
    <cellStyle name="Comma 3 4 4 2 6" xfId="21935"/>
    <cellStyle name="Comma 3 4 4 2 7" xfId="34536"/>
    <cellStyle name="Comma 3 4 4 3" xfId="7346"/>
    <cellStyle name="Comma 3 4 4 3 2" xfId="10730"/>
    <cellStyle name="Comma 3 4 4 3 2 2" xfId="14944"/>
    <cellStyle name="Comma 3 4 4 3 2 2 2" xfId="27675"/>
    <cellStyle name="Comma 3 4 4 3 2 2 3" xfId="40276"/>
    <cellStyle name="Comma 3 4 4 3 2 3" xfId="19214"/>
    <cellStyle name="Comma 3 4 4 3 2 3 2" xfId="31876"/>
    <cellStyle name="Comma 3 4 4 3 2 3 3" xfId="44476"/>
    <cellStyle name="Comma 3 4 4 3 2 4" xfId="23475"/>
    <cellStyle name="Comma 3 4 4 3 2 5" xfId="36076"/>
    <cellStyle name="Comma 3 4 4 3 3" xfId="12144"/>
    <cellStyle name="Comma 3 4 4 3 3 2" xfId="16344"/>
    <cellStyle name="Comma 3 4 4 3 3 2 2" xfId="29075"/>
    <cellStyle name="Comma 3 4 4 3 3 2 3" xfId="41676"/>
    <cellStyle name="Comma 3 4 4 3 3 3" xfId="20614"/>
    <cellStyle name="Comma 3 4 4 3 3 3 2" xfId="33276"/>
    <cellStyle name="Comma 3 4 4 3 3 3 3" xfId="45876"/>
    <cellStyle name="Comma 3 4 4 3 3 4" xfId="24875"/>
    <cellStyle name="Comma 3 4 4 3 3 5" xfId="37476"/>
    <cellStyle name="Comma 3 4 4 3 4" xfId="13544"/>
    <cellStyle name="Comma 3 4 4 3 4 2" xfId="26275"/>
    <cellStyle name="Comma 3 4 4 3 4 3" xfId="38876"/>
    <cellStyle name="Comma 3 4 4 3 5" xfId="17814"/>
    <cellStyle name="Comma 3 4 4 3 5 2" xfId="30476"/>
    <cellStyle name="Comma 3 4 4 3 5 3" xfId="43076"/>
    <cellStyle name="Comma 3 4 4 3 6" xfId="22075"/>
    <cellStyle name="Comma 3 4 4 3 7" xfId="34676"/>
    <cellStyle name="Comma 3 4 4 4" xfId="9359"/>
    <cellStyle name="Comma 3 4 4 4 2" xfId="10877"/>
    <cellStyle name="Comma 3 4 4 4 2 2" xfId="15084"/>
    <cellStyle name="Comma 3 4 4 4 2 2 2" xfId="27815"/>
    <cellStyle name="Comma 3 4 4 4 2 2 3" xfId="40416"/>
    <cellStyle name="Comma 3 4 4 4 2 3" xfId="19354"/>
    <cellStyle name="Comma 3 4 4 4 2 3 2" xfId="32016"/>
    <cellStyle name="Comma 3 4 4 4 2 3 3" xfId="44616"/>
    <cellStyle name="Comma 3 4 4 4 2 4" xfId="23615"/>
    <cellStyle name="Comma 3 4 4 4 2 5" xfId="36216"/>
    <cellStyle name="Comma 3 4 4 4 3" xfId="12284"/>
    <cellStyle name="Comma 3 4 4 4 3 2" xfId="16484"/>
    <cellStyle name="Comma 3 4 4 4 3 2 2" xfId="29215"/>
    <cellStyle name="Comma 3 4 4 4 3 2 3" xfId="41816"/>
    <cellStyle name="Comma 3 4 4 4 3 3" xfId="20754"/>
    <cellStyle name="Comma 3 4 4 4 3 3 2" xfId="33416"/>
    <cellStyle name="Comma 3 4 4 4 3 3 3" xfId="46016"/>
    <cellStyle name="Comma 3 4 4 4 3 4" xfId="25015"/>
    <cellStyle name="Comma 3 4 4 4 3 5" xfId="37616"/>
    <cellStyle name="Comma 3 4 4 4 4" xfId="13684"/>
    <cellStyle name="Comma 3 4 4 4 4 2" xfId="26415"/>
    <cellStyle name="Comma 3 4 4 4 4 3" xfId="39016"/>
    <cellStyle name="Comma 3 4 4 4 5" xfId="17954"/>
    <cellStyle name="Comma 3 4 4 4 5 2" xfId="30616"/>
    <cellStyle name="Comma 3 4 4 4 5 3" xfId="43216"/>
    <cellStyle name="Comma 3 4 4 4 6" xfId="22215"/>
    <cellStyle name="Comma 3 4 4 4 7" xfId="34816"/>
    <cellStyle name="Comma 3 4 4 5" xfId="9555"/>
    <cellStyle name="Comma 3 4 4 5 2" xfId="11021"/>
    <cellStyle name="Comma 3 4 4 5 2 2" xfId="15224"/>
    <cellStyle name="Comma 3 4 4 5 2 2 2" xfId="27955"/>
    <cellStyle name="Comma 3 4 4 5 2 2 3" xfId="40556"/>
    <cellStyle name="Comma 3 4 4 5 2 3" xfId="19494"/>
    <cellStyle name="Comma 3 4 4 5 2 3 2" xfId="32156"/>
    <cellStyle name="Comma 3 4 4 5 2 3 3" xfId="44756"/>
    <cellStyle name="Comma 3 4 4 5 2 4" xfId="23755"/>
    <cellStyle name="Comma 3 4 4 5 2 5" xfId="36356"/>
    <cellStyle name="Comma 3 4 4 5 3" xfId="12424"/>
    <cellStyle name="Comma 3 4 4 5 3 2" xfId="16624"/>
    <cellStyle name="Comma 3 4 4 5 3 2 2" xfId="29355"/>
    <cellStyle name="Comma 3 4 4 5 3 2 3" xfId="41956"/>
    <cellStyle name="Comma 3 4 4 5 3 3" xfId="20894"/>
    <cellStyle name="Comma 3 4 4 5 3 3 2" xfId="33556"/>
    <cellStyle name="Comma 3 4 4 5 3 3 3" xfId="46156"/>
    <cellStyle name="Comma 3 4 4 5 3 4" xfId="25155"/>
    <cellStyle name="Comma 3 4 4 5 3 5" xfId="37756"/>
    <cellStyle name="Comma 3 4 4 5 4" xfId="13824"/>
    <cellStyle name="Comma 3 4 4 5 4 2" xfId="26555"/>
    <cellStyle name="Comma 3 4 4 5 4 3" xfId="39156"/>
    <cellStyle name="Comma 3 4 4 5 5" xfId="18094"/>
    <cellStyle name="Comma 3 4 4 5 5 2" xfId="30756"/>
    <cellStyle name="Comma 3 4 4 5 5 3" xfId="43356"/>
    <cellStyle name="Comma 3 4 4 5 6" xfId="22355"/>
    <cellStyle name="Comma 3 4 4 5 7" xfId="34956"/>
    <cellStyle name="Comma 3 4 4 6" xfId="9695"/>
    <cellStyle name="Comma 3 4 4 6 2" xfId="11161"/>
    <cellStyle name="Comma 3 4 4 6 2 2" xfId="15364"/>
    <cellStyle name="Comma 3 4 4 6 2 2 2" xfId="28095"/>
    <cellStyle name="Comma 3 4 4 6 2 2 3" xfId="40696"/>
    <cellStyle name="Comma 3 4 4 6 2 3" xfId="19634"/>
    <cellStyle name="Comma 3 4 4 6 2 3 2" xfId="32296"/>
    <cellStyle name="Comma 3 4 4 6 2 3 3" xfId="44896"/>
    <cellStyle name="Comma 3 4 4 6 2 4" xfId="23895"/>
    <cellStyle name="Comma 3 4 4 6 2 5" xfId="36496"/>
    <cellStyle name="Comma 3 4 4 6 3" xfId="12564"/>
    <cellStyle name="Comma 3 4 4 6 3 2" xfId="16764"/>
    <cellStyle name="Comma 3 4 4 6 3 2 2" xfId="29495"/>
    <cellStyle name="Comma 3 4 4 6 3 2 3" xfId="42096"/>
    <cellStyle name="Comma 3 4 4 6 3 3" xfId="21034"/>
    <cellStyle name="Comma 3 4 4 6 3 3 2" xfId="33696"/>
    <cellStyle name="Comma 3 4 4 6 3 3 3" xfId="46296"/>
    <cellStyle name="Comma 3 4 4 6 3 4" xfId="25295"/>
    <cellStyle name="Comma 3 4 4 6 3 5" xfId="37896"/>
    <cellStyle name="Comma 3 4 4 6 4" xfId="13964"/>
    <cellStyle name="Comma 3 4 4 6 4 2" xfId="26695"/>
    <cellStyle name="Comma 3 4 4 6 4 3" xfId="39296"/>
    <cellStyle name="Comma 3 4 4 6 5" xfId="18234"/>
    <cellStyle name="Comma 3 4 4 6 5 2" xfId="30896"/>
    <cellStyle name="Comma 3 4 4 6 5 3" xfId="43496"/>
    <cellStyle name="Comma 3 4 4 6 6" xfId="22495"/>
    <cellStyle name="Comma 3 4 4 6 7" xfId="35096"/>
    <cellStyle name="Comma 3 4 4 7" xfId="9835"/>
    <cellStyle name="Comma 3 4 4 7 2" xfId="11301"/>
    <cellStyle name="Comma 3 4 4 7 2 2" xfId="15504"/>
    <cellStyle name="Comma 3 4 4 7 2 2 2" xfId="28235"/>
    <cellStyle name="Comma 3 4 4 7 2 2 3" xfId="40836"/>
    <cellStyle name="Comma 3 4 4 7 2 3" xfId="19774"/>
    <cellStyle name="Comma 3 4 4 7 2 3 2" xfId="32436"/>
    <cellStyle name="Comma 3 4 4 7 2 3 3" xfId="45036"/>
    <cellStyle name="Comma 3 4 4 7 2 4" xfId="24035"/>
    <cellStyle name="Comma 3 4 4 7 2 5" xfId="36636"/>
    <cellStyle name="Comma 3 4 4 7 3" xfId="12704"/>
    <cellStyle name="Comma 3 4 4 7 3 2" xfId="16904"/>
    <cellStyle name="Comma 3 4 4 7 3 2 2" xfId="29635"/>
    <cellStyle name="Comma 3 4 4 7 3 2 3" xfId="42236"/>
    <cellStyle name="Comma 3 4 4 7 3 3" xfId="21174"/>
    <cellStyle name="Comma 3 4 4 7 3 3 2" xfId="33836"/>
    <cellStyle name="Comma 3 4 4 7 3 3 3" xfId="46436"/>
    <cellStyle name="Comma 3 4 4 7 3 4" xfId="25435"/>
    <cellStyle name="Comma 3 4 4 7 3 5" xfId="38036"/>
    <cellStyle name="Comma 3 4 4 7 4" xfId="14104"/>
    <cellStyle name="Comma 3 4 4 7 4 2" xfId="26835"/>
    <cellStyle name="Comma 3 4 4 7 4 3" xfId="39436"/>
    <cellStyle name="Comma 3 4 4 7 5" xfId="18374"/>
    <cellStyle name="Comma 3 4 4 7 5 2" xfId="31036"/>
    <cellStyle name="Comma 3 4 4 7 5 3" xfId="43636"/>
    <cellStyle name="Comma 3 4 4 7 6" xfId="22635"/>
    <cellStyle name="Comma 3 4 4 7 7" xfId="35236"/>
    <cellStyle name="Comma 3 4 4 8" xfId="9975"/>
    <cellStyle name="Comma 3 4 4 8 2" xfId="11441"/>
    <cellStyle name="Comma 3 4 4 8 2 2" xfId="15644"/>
    <cellStyle name="Comma 3 4 4 8 2 2 2" xfId="28375"/>
    <cellStyle name="Comma 3 4 4 8 2 2 3" xfId="40976"/>
    <cellStyle name="Comma 3 4 4 8 2 3" xfId="19914"/>
    <cellStyle name="Comma 3 4 4 8 2 3 2" xfId="32576"/>
    <cellStyle name="Comma 3 4 4 8 2 3 3" xfId="45176"/>
    <cellStyle name="Comma 3 4 4 8 2 4" xfId="24175"/>
    <cellStyle name="Comma 3 4 4 8 2 5" xfId="36776"/>
    <cellStyle name="Comma 3 4 4 8 3" xfId="12844"/>
    <cellStyle name="Comma 3 4 4 8 3 2" xfId="17044"/>
    <cellStyle name="Comma 3 4 4 8 3 2 2" xfId="29775"/>
    <cellStyle name="Comma 3 4 4 8 3 2 3" xfId="42376"/>
    <cellStyle name="Comma 3 4 4 8 3 3" xfId="21314"/>
    <cellStyle name="Comma 3 4 4 8 3 3 2" xfId="33976"/>
    <cellStyle name="Comma 3 4 4 8 3 3 3" xfId="46576"/>
    <cellStyle name="Comma 3 4 4 8 3 4" xfId="25575"/>
    <cellStyle name="Comma 3 4 4 8 3 5" xfId="38176"/>
    <cellStyle name="Comma 3 4 4 8 4" xfId="14244"/>
    <cellStyle name="Comma 3 4 4 8 4 2" xfId="26975"/>
    <cellStyle name="Comma 3 4 4 8 4 3" xfId="39576"/>
    <cellStyle name="Comma 3 4 4 8 5" xfId="18514"/>
    <cellStyle name="Comma 3 4 4 8 5 2" xfId="31176"/>
    <cellStyle name="Comma 3 4 4 8 5 3" xfId="43776"/>
    <cellStyle name="Comma 3 4 4 8 6" xfId="22775"/>
    <cellStyle name="Comma 3 4 4 8 7" xfId="35376"/>
    <cellStyle name="Comma 3 4 4 9" xfId="10169"/>
    <cellStyle name="Comma 3 4 4 9 2" xfId="11584"/>
    <cellStyle name="Comma 3 4 4 9 2 2" xfId="15784"/>
    <cellStyle name="Comma 3 4 4 9 2 2 2" xfId="28515"/>
    <cellStyle name="Comma 3 4 4 9 2 2 3" xfId="41116"/>
    <cellStyle name="Comma 3 4 4 9 2 3" xfId="20054"/>
    <cellStyle name="Comma 3 4 4 9 2 3 2" xfId="32716"/>
    <cellStyle name="Comma 3 4 4 9 2 3 3" xfId="45316"/>
    <cellStyle name="Comma 3 4 4 9 2 4" xfId="24315"/>
    <cellStyle name="Comma 3 4 4 9 2 5" xfId="36916"/>
    <cellStyle name="Comma 3 4 4 9 3" xfId="12984"/>
    <cellStyle name="Comma 3 4 4 9 3 2" xfId="17184"/>
    <cellStyle name="Comma 3 4 4 9 3 2 2" xfId="29915"/>
    <cellStyle name="Comma 3 4 4 9 3 2 3" xfId="42516"/>
    <cellStyle name="Comma 3 4 4 9 3 3" xfId="21454"/>
    <cellStyle name="Comma 3 4 4 9 3 3 2" xfId="34116"/>
    <cellStyle name="Comma 3 4 4 9 3 3 3" xfId="46716"/>
    <cellStyle name="Comma 3 4 4 9 3 4" xfId="25715"/>
    <cellStyle name="Comma 3 4 4 9 3 5" xfId="38316"/>
    <cellStyle name="Comma 3 4 4 9 4" xfId="14384"/>
    <cellStyle name="Comma 3 4 4 9 4 2" xfId="27115"/>
    <cellStyle name="Comma 3 4 4 9 4 3" xfId="39716"/>
    <cellStyle name="Comma 3 4 4 9 5" xfId="18654"/>
    <cellStyle name="Comma 3 4 4 9 5 2" xfId="31316"/>
    <cellStyle name="Comma 3 4 4 9 5 3" xfId="43916"/>
    <cellStyle name="Comma 3 4 4 9 6" xfId="22915"/>
    <cellStyle name="Comma 3 4 4 9 7" xfId="35516"/>
    <cellStyle name="Comma 3 4 5" xfId="7086"/>
    <cellStyle name="Comma 3 4 5 10" xfId="10329"/>
    <cellStyle name="Comma 3 4 5 10 2" xfId="11744"/>
    <cellStyle name="Comma 3 4 5 10 2 2" xfId="15944"/>
    <cellStyle name="Comma 3 4 5 10 2 2 2" xfId="28675"/>
    <cellStyle name="Comma 3 4 5 10 2 2 3" xfId="41276"/>
    <cellStyle name="Comma 3 4 5 10 2 3" xfId="20214"/>
    <cellStyle name="Comma 3 4 5 10 2 3 2" xfId="32876"/>
    <cellStyle name="Comma 3 4 5 10 2 3 3" xfId="45476"/>
    <cellStyle name="Comma 3 4 5 10 2 4" xfId="24475"/>
    <cellStyle name="Comma 3 4 5 10 2 5" xfId="37076"/>
    <cellStyle name="Comma 3 4 5 10 3" xfId="13144"/>
    <cellStyle name="Comma 3 4 5 10 3 2" xfId="17344"/>
    <cellStyle name="Comma 3 4 5 10 3 2 2" xfId="30075"/>
    <cellStyle name="Comma 3 4 5 10 3 2 3" xfId="42676"/>
    <cellStyle name="Comma 3 4 5 10 3 3" xfId="21614"/>
    <cellStyle name="Comma 3 4 5 10 3 3 2" xfId="34276"/>
    <cellStyle name="Comma 3 4 5 10 3 3 3" xfId="46876"/>
    <cellStyle name="Comma 3 4 5 10 3 4" xfId="25875"/>
    <cellStyle name="Comma 3 4 5 10 3 5" xfId="38476"/>
    <cellStyle name="Comma 3 4 5 10 4" xfId="14544"/>
    <cellStyle name="Comma 3 4 5 10 4 2" xfId="27275"/>
    <cellStyle name="Comma 3 4 5 10 4 3" xfId="39876"/>
    <cellStyle name="Comma 3 4 5 10 5" xfId="18814"/>
    <cellStyle name="Comma 3 4 5 10 5 2" xfId="31476"/>
    <cellStyle name="Comma 3 4 5 10 5 3" xfId="44076"/>
    <cellStyle name="Comma 3 4 5 10 6" xfId="23075"/>
    <cellStyle name="Comma 3 4 5 10 7" xfId="35676"/>
    <cellStyle name="Comma 3 4 5 11" xfId="10470"/>
    <cellStyle name="Comma 3 4 5 11 2" xfId="14684"/>
    <cellStyle name="Comma 3 4 5 11 2 2" xfId="27415"/>
    <cellStyle name="Comma 3 4 5 11 2 3" xfId="40016"/>
    <cellStyle name="Comma 3 4 5 11 3" xfId="18954"/>
    <cellStyle name="Comma 3 4 5 11 3 2" xfId="31616"/>
    <cellStyle name="Comma 3 4 5 11 3 3" xfId="44216"/>
    <cellStyle name="Comma 3 4 5 11 4" xfId="23215"/>
    <cellStyle name="Comma 3 4 5 11 5" xfId="35816"/>
    <cellStyle name="Comma 3 4 5 12" xfId="11884"/>
    <cellStyle name="Comma 3 4 5 12 2" xfId="16084"/>
    <cellStyle name="Comma 3 4 5 12 2 2" xfId="28815"/>
    <cellStyle name="Comma 3 4 5 12 2 3" xfId="41416"/>
    <cellStyle name="Comma 3 4 5 12 3" xfId="20354"/>
    <cellStyle name="Comma 3 4 5 12 3 2" xfId="33016"/>
    <cellStyle name="Comma 3 4 5 12 3 3" xfId="45616"/>
    <cellStyle name="Comma 3 4 5 12 4" xfId="24615"/>
    <cellStyle name="Comma 3 4 5 12 5" xfId="37216"/>
    <cellStyle name="Comma 3 4 5 13" xfId="13284"/>
    <cellStyle name="Comma 3 4 5 13 2" xfId="26015"/>
    <cellStyle name="Comma 3 4 5 13 3" xfId="38616"/>
    <cellStyle name="Comma 3 4 5 14" xfId="17554"/>
    <cellStyle name="Comma 3 4 5 14 2" xfId="30216"/>
    <cellStyle name="Comma 3 4 5 14 3" xfId="42816"/>
    <cellStyle name="Comma 3 4 5 15" xfId="21815"/>
    <cellStyle name="Comma 3 4 5 16" xfId="34416"/>
    <cellStyle name="Comma 3 4 5 2" xfId="7226"/>
    <cellStyle name="Comma 3 4 5 2 2" xfId="10610"/>
    <cellStyle name="Comma 3 4 5 2 2 2" xfId="14824"/>
    <cellStyle name="Comma 3 4 5 2 2 2 2" xfId="27555"/>
    <cellStyle name="Comma 3 4 5 2 2 2 3" xfId="40156"/>
    <cellStyle name="Comma 3 4 5 2 2 3" xfId="19094"/>
    <cellStyle name="Comma 3 4 5 2 2 3 2" xfId="31756"/>
    <cellStyle name="Comma 3 4 5 2 2 3 3" xfId="44356"/>
    <cellStyle name="Comma 3 4 5 2 2 4" xfId="23355"/>
    <cellStyle name="Comma 3 4 5 2 2 5" xfId="35956"/>
    <cellStyle name="Comma 3 4 5 2 3" xfId="12024"/>
    <cellStyle name="Comma 3 4 5 2 3 2" xfId="16224"/>
    <cellStyle name="Comma 3 4 5 2 3 2 2" xfId="28955"/>
    <cellStyle name="Comma 3 4 5 2 3 2 3" xfId="41556"/>
    <cellStyle name="Comma 3 4 5 2 3 3" xfId="20494"/>
    <cellStyle name="Comma 3 4 5 2 3 3 2" xfId="33156"/>
    <cellStyle name="Comma 3 4 5 2 3 3 3" xfId="45756"/>
    <cellStyle name="Comma 3 4 5 2 3 4" xfId="24755"/>
    <cellStyle name="Comma 3 4 5 2 3 5" xfId="37356"/>
    <cellStyle name="Comma 3 4 5 2 4" xfId="13424"/>
    <cellStyle name="Comma 3 4 5 2 4 2" xfId="26155"/>
    <cellStyle name="Comma 3 4 5 2 4 3" xfId="38756"/>
    <cellStyle name="Comma 3 4 5 2 5" xfId="17694"/>
    <cellStyle name="Comma 3 4 5 2 5 2" xfId="30356"/>
    <cellStyle name="Comma 3 4 5 2 5 3" xfId="42956"/>
    <cellStyle name="Comma 3 4 5 2 6" xfId="21955"/>
    <cellStyle name="Comma 3 4 5 2 7" xfId="34556"/>
    <cellStyle name="Comma 3 4 5 3" xfId="7366"/>
    <cellStyle name="Comma 3 4 5 3 2" xfId="10750"/>
    <cellStyle name="Comma 3 4 5 3 2 2" xfId="14964"/>
    <cellStyle name="Comma 3 4 5 3 2 2 2" xfId="27695"/>
    <cellStyle name="Comma 3 4 5 3 2 2 3" xfId="40296"/>
    <cellStyle name="Comma 3 4 5 3 2 3" xfId="19234"/>
    <cellStyle name="Comma 3 4 5 3 2 3 2" xfId="31896"/>
    <cellStyle name="Comma 3 4 5 3 2 3 3" xfId="44496"/>
    <cellStyle name="Comma 3 4 5 3 2 4" xfId="23495"/>
    <cellStyle name="Comma 3 4 5 3 2 5" xfId="36096"/>
    <cellStyle name="Comma 3 4 5 3 3" xfId="12164"/>
    <cellStyle name="Comma 3 4 5 3 3 2" xfId="16364"/>
    <cellStyle name="Comma 3 4 5 3 3 2 2" xfId="29095"/>
    <cellStyle name="Comma 3 4 5 3 3 2 3" xfId="41696"/>
    <cellStyle name="Comma 3 4 5 3 3 3" xfId="20634"/>
    <cellStyle name="Comma 3 4 5 3 3 3 2" xfId="33296"/>
    <cellStyle name="Comma 3 4 5 3 3 3 3" xfId="45896"/>
    <cellStyle name="Comma 3 4 5 3 3 4" xfId="24895"/>
    <cellStyle name="Comma 3 4 5 3 3 5" xfId="37496"/>
    <cellStyle name="Comma 3 4 5 3 4" xfId="13564"/>
    <cellStyle name="Comma 3 4 5 3 4 2" xfId="26295"/>
    <cellStyle name="Comma 3 4 5 3 4 3" xfId="38896"/>
    <cellStyle name="Comma 3 4 5 3 5" xfId="17834"/>
    <cellStyle name="Comma 3 4 5 3 5 2" xfId="30496"/>
    <cellStyle name="Comma 3 4 5 3 5 3" xfId="43096"/>
    <cellStyle name="Comma 3 4 5 3 6" xfId="22095"/>
    <cellStyle name="Comma 3 4 5 3 7" xfId="34696"/>
    <cellStyle name="Comma 3 4 5 4" xfId="9379"/>
    <cellStyle name="Comma 3 4 5 4 2" xfId="10897"/>
    <cellStyle name="Comma 3 4 5 4 2 2" xfId="15104"/>
    <cellStyle name="Comma 3 4 5 4 2 2 2" xfId="27835"/>
    <cellStyle name="Comma 3 4 5 4 2 2 3" xfId="40436"/>
    <cellStyle name="Comma 3 4 5 4 2 3" xfId="19374"/>
    <cellStyle name="Comma 3 4 5 4 2 3 2" xfId="32036"/>
    <cellStyle name="Comma 3 4 5 4 2 3 3" xfId="44636"/>
    <cellStyle name="Comma 3 4 5 4 2 4" xfId="23635"/>
    <cellStyle name="Comma 3 4 5 4 2 5" xfId="36236"/>
    <cellStyle name="Comma 3 4 5 4 3" xfId="12304"/>
    <cellStyle name="Comma 3 4 5 4 3 2" xfId="16504"/>
    <cellStyle name="Comma 3 4 5 4 3 2 2" xfId="29235"/>
    <cellStyle name="Comma 3 4 5 4 3 2 3" xfId="41836"/>
    <cellStyle name="Comma 3 4 5 4 3 3" xfId="20774"/>
    <cellStyle name="Comma 3 4 5 4 3 3 2" xfId="33436"/>
    <cellStyle name="Comma 3 4 5 4 3 3 3" xfId="46036"/>
    <cellStyle name="Comma 3 4 5 4 3 4" xfId="25035"/>
    <cellStyle name="Comma 3 4 5 4 3 5" xfId="37636"/>
    <cellStyle name="Comma 3 4 5 4 4" xfId="13704"/>
    <cellStyle name="Comma 3 4 5 4 4 2" xfId="26435"/>
    <cellStyle name="Comma 3 4 5 4 4 3" xfId="39036"/>
    <cellStyle name="Comma 3 4 5 4 5" xfId="17974"/>
    <cellStyle name="Comma 3 4 5 4 5 2" xfId="30636"/>
    <cellStyle name="Comma 3 4 5 4 5 3" xfId="43236"/>
    <cellStyle name="Comma 3 4 5 4 6" xfId="22235"/>
    <cellStyle name="Comma 3 4 5 4 7" xfId="34836"/>
    <cellStyle name="Comma 3 4 5 5" xfId="9575"/>
    <cellStyle name="Comma 3 4 5 5 2" xfId="11041"/>
    <cellStyle name="Comma 3 4 5 5 2 2" xfId="15244"/>
    <cellStyle name="Comma 3 4 5 5 2 2 2" xfId="27975"/>
    <cellStyle name="Comma 3 4 5 5 2 2 3" xfId="40576"/>
    <cellStyle name="Comma 3 4 5 5 2 3" xfId="19514"/>
    <cellStyle name="Comma 3 4 5 5 2 3 2" xfId="32176"/>
    <cellStyle name="Comma 3 4 5 5 2 3 3" xfId="44776"/>
    <cellStyle name="Comma 3 4 5 5 2 4" xfId="23775"/>
    <cellStyle name="Comma 3 4 5 5 2 5" xfId="36376"/>
    <cellStyle name="Comma 3 4 5 5 3" xfId="12444"/>
    <cellStyle name="Comma 3 4 5 5 3 2" xfId="16644"/>
    <cellStyle name="Comma 3 4 5 5 3 2 2" xfId="29375"/>
    <cellStyle name="Comma 3 4 5 5 3 2 3" xfId="41976"/>
    <cellStyle name="Comma 3 4 5 5 3 3" xfId="20914"/>
    <cellStyle name="Comma 3 4 5 5 3 3 2" xfId="33576"/>
    <cellStyle name="Comma 3 4 5 5 3 3 3" xfId="46176"/>
    <cellStyle name="Comma 3 4 5 5 3 4" xfId="25175"/>
    <cellStyle name="Comma 3 4 5 5 3 5" xfId="37776"/>
    <cellStyle name="Comma 3 4 5 5 4" xfId="13844"/>
    <cellStyle name="Comma 3 4 5 5 4 2" xfId="26575"/>
    <cellStyle name="Comma 3 4 5 5 4 3" xfId="39176"/>
    <cellStyle name="Comma 3 4 5 5 5" xfId="18114"/>
    <cellStyle name="Comma 3 4 5 5 5 2" xfId="30776"/>
    <cellStyle name="Comma 3 4 5 5 5 3" xfId="43376"/>
    <cellStyle name="Comma 3 4 5 5 6" xfId="22375"/>
    <cellStyle name="Comma 3 4 5 5 7" xfId="34976"/>
    <cellStyle name="Comma 3 4 5 6" xfId="9715"/>
    <cellStyle name="Comma 3 4 5 6 2" xfId="11181"/>
    <cellStyle name="Comma 3 4 5 6 2 2" xfId="15384"/>
    <cellStyle name="Comma 3 4 5 6 2 2 2" xfId="28115"/>
    <cellStyle name="Comma 3 4 5 6 2 2 3" xfId="40716"/>
    <cellStyle name="Comma 3 4 5 6 2 3" xfId="19654"/>
    <cellStyle name="Comma 3 4 5 6 2 3 2" xfId="32316"/>
    <cellStyle name="Comma 3 4 5 6 2 3 3" xfId="44916"/>
    <cellStyle name="Comma 3 4 5 6 2 4" xfId="23915"/>
    <cellStyle name="Comma 3 4 5 6 2 5" xfId="36516"/>
    <cellStyle name="Comma 3 4 5 6 3" xfId="12584"/>
    <cellStyle name="Comma 3 4 5 6 3 2" xfId="16784"/>
    <cellStyle name="Comma 3 4 5 6 3 2 2" xfId="29515"/>
    <cellStyle name="Comma 3 4 5 6 3 2 3" xfId="42116"/>
    <cellStyle name="Comma 3 4 5 6 3 3" xfId="21054"/>
    <cellStyle name="Comma 3 4 5 6 3 3 2" xfId="33716"/>
    <cellStyle name="Comma 3 4 5 6 3 3 3" xfId="46316"/>
    <cellStyle name="Comma 3 4 5 6 3 4" xfId="25315"/>
    <cellStyle name="Comma 3 4 5 6 3 5" xfId="37916"/>
    <cellStyle name="Comma 3 4 5 6 4" xfId="13984"/>
    <cellStyle name="Comma 3 4 5 6 4 2" xfId="26715"/>
    <cellStyle name="Comma 3 4 5 6 4 3" xfId="39316"/>
    <cellStyle name="Comma 3 4 5 6 5" xfId="18254"/>
    <cellStyle name="Comma 3 4 5 6 5 2" xfId="30916"/>
    <cellStyle name="Comma 3 4 5 6 5 3" xfId="43516"/>
    <cellStyle name="Comma 3 4 5 6 6" xfId="22515"/>
    <cellStyle name="Comma 3 4 5 6 7" xfId="35116"/>
    <cellStyle name="Comma 3 4 5 7" xfId="9855"/>
    <cellStyle name="Comma 3 4 5 7 2" xfId="11321"/>
    <cellStyle name="Comma 3 4 5 7 2 2" xfId="15524"/>
    <cellStyle name="Comma 3 4 5 7 2 2 2" xfId="28255"/>
    <cellStyle name="Comma 3 4 5 7 2 2 3" xfId="40856"/>
    <cellStyle name="Comma 3 4 5 7 2 3" xfId="19794"/>
    <cellStyle name="Comma 3 4 5 7 2 3 2" xfId="32456"/>
    <cellStyle name="Comma 3 4 5 7 2 3 3" xfId="45056"/>
    <cellStyle name="Comma 3 4 5 7 2 4" xfId="24055"/>
    <cellStyle name="Comma 3 4 5 7 2 5" xfId="36656"/>
    <cellStyle name="Comma 3 4 5 7 3" xfId="12724"/>
    <cellStyle name="Comma 3 4 5 7 3 2" xfId="16924"/>
    <cellStyle name="Comma 3 4 5 7 3 2 2" xfId="29655"/>
    <cellStyle name="Comma 3 4 5 7 3 2 3" xfId="42256"/>
    <cellStyle name="Comma 3 4 5 7 3 3" xfId="21194"/>
    <cellStyle name="Comma 3 4 5 7 3 3 2" xfId="33856"/>
    <cellStyle name="Comma 3 4 5 7 3 3 3" xfId="46456"/>
    <cellStyle name="Comma 3 4 5 7 3 4" xfId="25455"/>
    <cellStyle name="Comma 3 4 5 7 3 5" xfId="38056"/>
    <cellStyle name="Comma 3 4 5 7 4" xfId="14124"/>
    <cellStyle name="Comma 3 4 5 7 4 2" xfId="26855"/>
    <cellStyle name="Comma 3 4 5 7 4 3" xfId="39456"/>
    <cellStyle name="Comma 3 4 5 7 5" xfId="18394"/>
    <cellStyle name="Comma 3 4 5 7 5 2" xfId="31056"/>
    <cellStyle name="Comma 3 4 5 7 5 3" xfId="43656"/>
    <cellStyle name="Comma 3 4 5 7 6" xfId="22655"/>
    <cellStyle name="Comma 3 4 5 7 7" xfId="35256"/>
    <cellStyle name="Comma 3 4 5 8" xfId="9995"/>
    <cellStyle name="Comma 3 4 5 8 2" xfId="11461"/>
    <cellStyle name="Comma 3 4 5 8 2 2" xfId="15664"/>
    <cellStyle name="Comma 3 4 5 8 2 2 2" xfId="28395"/>
    <cellStyle name="Comma 3 4 5 8 2 2 3" xfId="40996"/>
    <cellStyle name="Comma 3 4 5 8 2 3" xfId="19934"/>
    <cellStyle name="Comma 3 4 5 8 2 3 2" xfId="32596"/>
    <cellStyle name="Comma 3 4 5 8 2 3 3" xfId="45196"/>
    <cellStyle name="Comma 3 4 5 8 2 4" xfId="24195"/>
    <cellStyle name="Comma 3 4 5 8 2 5" xfId="36796"/>
    <cellStyle name="Comma 3 4 5 8 3" xfId="12864"/>
    <cellStyle name="Comma 3 4 5 8 3 2" xfId="17064"/>
    <cellStyle name="Comma 3 4 5 8 3 2 2" xfId="29795"/>
    <cellStyle name="Comma 3 4 5 8 3 2 3" xfId="42396"/>
    <cellStyle name="Comma 3 4 5 8 3 3" xfId="21334"/>
    <cellStyle name="Comma 3 4 5 8 3 3 2" xfId="33996"/>
    <cellStyle name="Comma 3 4 5 8 3 3 3" xfId="46596"/>
    <cellStyle name="Comma 3 4 5 8 3 4" xfId="25595"/>
    <cellStyle name="Comma 3 4 5 8 3 5" xfId="38196"/>
    <cellStyle name="Comma 3 4 5 8 4" xfId="14264"/>
    <cellStyle name="Comma 3 4 5 8 4 2" xfId="26995"/>
    <cellStyle name="Comma 3 4 5 8 4 3" xfId="39596"/>
    <cellStyle name="Comma 3 4 5 8 5" xfId="18534"/>
    <cellStyle name="Comma 3 4 5 8 5 2" xfId="31196"/>
    <cellStyle name="Comma 3 4 5 8 5 3" xfId="43796"/>
    <cellStyle name="Comma 3 4 5 8 6" xfId="22795"/>
    <cellStyle name="Comma 3 4 5 8 7" xfId="35396"/>
    <cellStyle name="Comma 3 4 5 9" xfId="10189"/>
    <cellStyle name="Comma 3 4 5 9 2" xfId="11604"/>
    <cellStyle name="Comma 3 4 5 9 2 2" xfId="15804"/>
    <cellStyle name="Comma 3 4 5 9 2 2 2" xfId="28535"/>
    <cellStyle name="Comma 3 4 5 9 2 2 3" xfId="41136"/>
    <cellStyle name="Comma 3 4 5 9 2 3" xfId="20074"/>
    <cellStyle name="Comma 3 4 5 9 2 3 2" xfId="32736"/>
    <cellStyle name="Comma 3 4 5 9 2 3 3" xfId="45336"/>
    <cellStyle name="Comma 3 4 5 9 2 4" xfId="24335"/>
    <cellStyle name="Comma 3 4 5 9 2 5" xfId="36936"/>
    <cellStyle name="Comma 3 4 5 9 3" xfId="13004"/>
    <cellStyle name="Comma 3 4 5 9 3 2" xfId="17204"/>
    <cellStyle name="Comma 3 4 5 9 3 2 2" xfId="29935"/>
    <cellStyle name="Comma 3 4 5 9 3 2 3" xfId="42536"/>
    <cellStyle name="Comma 3 4 5 9 3 3" xfId="21474"/>
    <cellStyle name="Comma 3 4 5 9 3 3 2" xfId="34136"/>
    <cellStyle name="Comma 3 4 5 9 3 3 3" xfId="46736"/>
    <cellStyle name="Comma 3 4 5 9 3 4" xfId="25735"/>
    <cellStyle name="Comma 3 4 5 9 3 5" xfId="38336"/>
    <cellStyle name="Comma 3 4 5 9 4" xfId="14404"/>
    <cellStyle name="Comma 3 4 5 9 4 2" xfId="27135"/>
    <cellStyle name="Comma 3 4 5 9 4 3" xfId="39736"/>
    <cellStyle name="Comma 3 4 5 9 5" xfId="18674"/>
    <cellStyle name="Comma 3 4 5 9 5 2" xfId="31336"/>
    <cellStyle name="Comma 3 4 5 9 5 3" xfId="43936"/>
    <cellStyle name="Comma 3 4 5 9 6" xfId="22935"/>
    <cellStyle name="Comma 3 4 5 9 7" xfId="35536"/>
    <cellStyle name="Comma 3 4 6" xfId="7106"/>
    <cellStyle name="Comma 3 4 6 10" xfId="10349"/>
    <cellStyle name="Comma 3 4 6 10 2" xfId="11764"/>
    <cellStyle name="Comma 3 4 6 10 2 2" xfId="15964"/>
    <cellStyle name="Comma 3 4 6 10 2 2 2" xfId="28695"/>
    <cellStyle name="Comma 3 4 6 10 2 2 3" xfId="41296"/>
    <cellStyle name="Comma 3 4 6 10 2 3" xfId="20234"/>
    <cellStyle name="Comma 3 4 6 10 2 3 2" xfId="32896"/>
    <cellStyle name="Comma 3 4 6 10 2 3 3" xfId="45496"/>
    <cellStyle name="Comma 3 4 6 10 2 4" xfId="24495"/>
    <cellStyle name="Comma 3 4 6 10 2 5" xfId="37096"/>
    <cellStyle name="Comma 3 4 6 10 3" xfId="13164"/>
    <cellStyle name="Comma 3 4 6 10 3 2" xfId="17364"/>
    <cellStyle name="Comma 3 4 6 10 3 2 2" xfId="30095"/>
    <cellStyle name="Comma 3 4 6 10 3 2 3" xfId="42696"/>
    <cellStyle name="Comma 3 4 6 10 3 3" xfId="21634"/>
    <cellStyle name="Comma 3 4 6 10 3 3 2" xfId="34296"/>
    <cellStyle name="Comma 3 4 6 10 3 3 3" xfId="46896"/>
    <cellStyle name="Comma 3 4 6 10 3 4" xfId="25895"/>
    <cellStyle name="Comma 3 4 6 10 3 5" xfId="38496"/>
    <cellStyle name="Comma 3 4 6 10 4" xfId="14564"/>
    <cellStyle name="Comma 3 4 6 10 4 2" xfId="27295"/>
    <cellStyle name="Comma 3 4 6 10 4 3" xfId="39896"/>
    <cellStyle name="Comma 3 4 6 10 5" xfId="18834"/>
    <cellStyle name="Comma 3 4 6 10 5 2" xfId="31496"/>
    <cellStyle name="Comma 3 4 6 10 5 3" xfId="44096"/>
    <cellStyle name="Comma 3 4 6 10 6" xfId="23095"/>
    <cellStyle name="Comma 3 4 6 10 7" xfId="35696"/>
    <cellStyle name="Comma 3 4 6 11" xfId="10490"/>
    <cellStyle name="Comma 3 4 6 11 2" xfId="14704"/>
    <cellStyle name="Comma 3 4 6 11 2 2" xfId="27435"/>
    <cellStyle name="Comma 3 4 6 11 2 3" xfId="40036"/>
    <cellStyle name="Comma 3 4 6 11 3" xfId="18974"/>
    <cellStyle name="Comma 3 4 6 11 3 2" xfId="31636"/>
    <cellStyle name="Comma 3 4 6 11 3 3" xfId="44236"/>
    <cellStyle name="Comma 3 4 6 11 4" xfId="23235"/>
    <cellStyle name="Comma 3 4 6 11 5" xfId="35836"/>
    <cellStyle name="Comma 3 4 6 12" xfId="11904"/>
    <cellStyle name="Comma 3 4 6 12 2" xfId="16104"/>
    <cellStyle name="Comma 3 4 6 12 2 2" xfId="28835"/>
    <cellStyle name="Comma 3 4 6 12 2 3" xfId="41436"/>
    <cellStyle name="Comma 3 4 6 12 3" xfId="20374"/>
    <cellStyle name="Comma 3 4 6 12 3 2" xfId="33036"/>
    <cellStyle name="Comma 3 4 6 12 3 3" xfId="45636"/>
    <cellStyle name="Comma 3 4 6 12 4" xfId="24635"/>
    <cellStyle name="Comma 3 4 6 12 5" xfId="37236"/>
    <cellStyle name="Comma 3 4 6 13" xfId="13304"/>
    <cellStyle name="Comma 3 4 6 13 2" xfId="26035"/>
    <cellStyle name="Comma 3 4 6 13 3" xfId="38636"/>
    <cellStyle name="Comma 3 4 6 14" xfId="17574"/>
    <cellStyle name="Comma 3 4 6 14 2" xfId="30236"/>
    <cellStyle name="Comma 3 4 6 14 3" xfId="42836"/>
    <cellStyle name="Comma 3 4 6 15" xfId="21835"/>
    <cellStyle name="Comma 3 4 6 16" xfId="34436"/>
    <cellStyle name="Comma 3 4 6 2" xfId="7246"/>
    <cellStyle name="Comma 3 4 6 2 2" xfId="10630"/>
    <cellStyle name="Comma 3 4 6 2 2 2" xfId="14844"/>
    <cellStyle name="Comma 3 4 6 2 2 2 2" xfId="27575"/>
    <cellStyle name="Comma 3 4 6 2 2 2 3" xfId="40176"/>
    <cellStyle name="Comma 3 4 6 2 2 3" xfId="19114"/>
    <cellStyle name="Comma 3 4 6 2 2 3 2" xfId="31776"/>
    <cellStyle name="Comma 3 4 6 2 2 3 3" xfId="44376"/>
    <cellStyle name="Comma 3 4 6 2 2 4" xfId="23375"/>
    <cellStyle name="Comma 3 4 6 2 2 5" xfId="35976"/>
    <cellStyle name="Comma 3 4 6 2 3" xfId="12044"/>
    <cellStyle name="Comma 3 4 6 2 3 2" xfId="16244"/>
    <cellStyle name="Comma 3 4 6 2 3 2 2" xfId="28975"/>
    <cellStyle name="Comma 3 4 6 2 3 2 3" xfId="41576"/>
    <cellStyle name="Comma 3 4 6 2 3 3" xfId="20514"/>
    <cellStyle name="Comma 3 4 6 2 3 3 2" xfId="33176"/>
    <cellStyle name="Comma 3 4 6 2 3 3 3" xfId="45776"/>
    <cellStyle name="Comma 3 4 6 2 3 4" xfId="24775"/>
    <cellStyle name="Comma 3 4 6 2 3 5" xfId="37376"/>
    <cellStyle name="Comma 3 4 6 2 4" xfId="13444"/>
    <cellStyle name="Comma 3 4 6 2 4 2" xfId="26175"/>
    <cellStyle name="Comma 3 4 6 2 4 3" xfId="38776"/>
    <cellStyle name="Comma 3 4 6 2 5" xfId="17714"/>
    <cellStyle name="Comma 3 4 6 2 5 2" xfId="30376"/>
    <cellStyle name="Comma 3 4 6 2 5 3" xfId="42976"/>
    <cellStyle name="Comma 3 4 6 2 6" xfId="21975"/>
    <cellStyle name="Comma 3 4 6 2 7" xfId="34576"/>
    <cellStyle name="Comma 3 4 6 3" xfId="7386"/>
    <cellStyle name="Comma 3 4 6 3 2" xfId="10770"/>
    <cellStyle name="Comma 3 4 6 3 2 2" xfId="14984"/>
    <cellStyle name="Comma 3 4 6 3 2 2 2" xfId="27715"/>
    <cellStyle name="Comma 3 4 6 3 2 2 3" xfId="40316"/>
    <cellStyle name="Comma 3 4 6 3 2 3" xfId="19254"/>
    <cellStyle name="Comma 3 4 6 3 2 3 2" xfId="31916"/>
    <cellStyle name="Comma 3 4 6 3 2 3 3" xfId="44516"/>
    <cellStyle name="Comma 3 4 6 3 2 4" xfId="23515"/>
    <cellStyle name="Comma 3 4 6 3 2 5" xfId="36116"/>
    <cellStyle name="Comma 3 4 6 3 3" xfId="12184"/>
    <cellStyle name="Comma 3 4 6 3 3 2" xfId="16384"/>
    <cellStyle name="Comma 3 4 6 3 3 2 2" xfId="29115"/>
    <cellStyle name="Comma 3 4 6 3 3 2 3" xfId="41716"/>
    <cellStyle name="Comma 3 4 6 3 3 3" xfId="20654"/>
    <cellStyle name="Comma 3 4 6 3 3 3 2" xfId="33316"/>
    <cellStyle name="Comma 3 4 6 3 3 3 3" xfId="45916"/>
    <cellStyle name="Comma 3 4 6 3 3 4" xfId="24915"/>
    <cellStyle name="Comma 3 4 6 3 3 5" xfId="37516"/>
    <cellStyle name="Comma 3 4 6 3 4" xfId="13584"/>
    <cellStyle name="Comma 3 4 6 3 4 2" xfId="26315"/>
    <cellStyle name="Comma 3 4 6 3 4 3" xfId="38916"/>
    <cellStyle name="Comma 3 4 6 3 5" xfId="17854"/>
    <cellStyle name="Comma 3 4 6 3 5 2" xfId="30516"/>
    <cellStyle name="Comma 3 4 6 3 5 3" xfId="43116"/>
    <cellStyle name="Comma 3 4 6 3 6" xfId="22115"/>
    <cellStyle name="Comma 3 4 6 3 7" xfId="34716"/>
    <cellStyle name="Comma 3 4 6 4" xfId="9399"/>
    <cellStyle name="Comma 3 4 6 4 2" xfId="10917"/>
    <cellStyle name="Comma 3 4 6 4 2 2" xfId="15124"/>
    <cellStyle name="Comma 3 4 6 4 2 2 2" xfId="27855"/>
    <cellStyle name="Comma 3 4 6 4 2 2 3" xfId="40456"/>
    <cellStyle name="Comma 3 4 6 4 2 3" xfId="19394"/>
    <cellStyle name="Comma 3 4 6 4 2 3 2" xfId="32056"/>
    <cellStyle name="Comma 3 4 6 4 2 3 3" xfId="44656"/>
    <cellStyle name="Comma 3 4 6 4 2 4" xfId="23655"/>
    <cellStyle name="Comma 3 4 6 4 2 5" xfId="36256"/>
    <cellStyle name="Comma 3 4 6 4 3" xfId="12324"/>
    <cellStyle name="Comma 3 4 6 4 3 2" xfId="16524"/>
    <cellStyle name="Comma 3 4 6 4 3 2 2" xfId="29255"/>
    <cellStyle name="Comma 3 4 6 4 3 2 3" xfId="41856"/>
    <cellStyle name="Comma 3 4 6 4 3 3" xfId="20794"/>
    <cellStyle name="Comma 3 4 6 4 3 3 2" xfId="33456"/>
    <cellStyle name="Comma 3 4 6 4 3 3 3" xfId="46056"/>
    <cellStyle name="Comma 3 4 6 4 3 4" xfId="25055"/>
    <cellStyle name="Comma 3 4 6 4 3 5" xfId="37656"/>
    <cellStyle name="Comma 3 4 6 4 4" xfId="13724"/>
    <cellStyle name="Comma 3 4 6 4 4 2" xfId="26455"/>
    <cellStyle name="Comma 3 4 6 4 4 3" xfId="39056"/>
    <cellStyle name="Comma 3 4 6 4 5" xfId="17994"/>
    <cellStyle name="Comma 3 4 6 4 5 2" xfId="30656"/>
    <cellStyle name="Comma 3 4 6 4 5 3" xfId="43256"/>
    <cellStyle name="Comma 3 4 6 4 6" xfId="22255"/>
    <cellStyle name="Comma 3 4 6 4 7" xfId="34856"/>
    <cellStyle name="Comma 3 4 6 5" xfId="9595"/>
    <cellStyle name="Comma 3 4 6 5 2" xfId="11061"/>
    <cellStyle name="Comma 3 4 6 5 2 2" xfId="15264"/>
    <cellStyle name="Comma 3 4 6 5 2 2 2" xfId="27995"/>
    <cellStyle name="Comma 3 4 6 5 2 2 3" xfId="40596"/>
    <cellStyle name="Comma 3 4 6 5 2 3" xfId="19534"/>
    <cellStyle name="Comma 3 4 6 5 2 3 2" xfId="32196"/>
    <cellStyle name="Comma 3 4 6 5 2 3 3" xfId="44796"/>
    <cellStyle name="Comma 3 4 6 5 2 4" xfId="23795"/>
    <cellStyle name="Comma 3 4 6 5 2 5" xfId="36396"/>
    <cellStyle name="Comma 3 4 6 5 3" xfId="12464"/>
    <cellStyle name="Comma 3 4 6 5 3 2" xfId="16664"/>
    <cellStyle name="Comma 3 4 6 5 3 2 2" xfId="29395"/>
    <cellStyle name="Comma 3 4 6 5 3 2 3" xfId="41996"/>
    <cellStyle name="Comma 3 4 6 5 3 3" xfId="20934"/>
    <cellStyle name="Comma 3 4 6 5 3 3 2" xfId="33596"/>
    <cellStyle name="Comma 3 4 6 5 3 3 3" xfId="46196"/>
    <cellStyle name="Comma 3 4 6 5 3 4" xfId="25195"/>
    <cellStyle name="Comma 3 4 6 5 3 5" xfId="37796"/>
    <cellStyle name="Comma 3 4 6 5 4" xfId="13864"/>
    <cellStyle name="Comma 3 4 6 5 4 2" xfId="26595"/>
    <cellStyle name="Comma 3 4 6 5 4 3" xfId="39196"/>
    <cellStyle name="Comma 3 4 6 5 5" xfId="18134"/>
    <cellStyle name="Comma 3 4 6 5 5 2" xfId="30796"/>
    <cellStyle name="Comma 3 4 6 5 5 3" xfId="43396"/>
    <cellStyle name="Comma 3 4 6 5 6" xfId="22395"/>
    <cellStyle name="Comma 3 4 6 5 7" xfId="34996"/>
    <cellStyle name="Comma 3 4 6 6" xfId="9735"/>
    <cellStyle name="Comma 3 4 6 6 2" xfId="11201"/>
    <cellStyle name="Comma 3 4 6 6 2 2" xfId="15404"/>
    <cellStyle name="Comma 3 4 6 6 2 2 2" xfId="28135"/>
    <cellStyle name="Comma 3 4 6 6 2 2 3" xfId="40736"/>
    <cellStyle name="Comma 3 4 6 6 2 3" xfId="19674"/>
    <cellStyle name="Comma 3 4 6 6 2 3 2" xfId="32336"/>
    <cellStyle name="Comma 3 4 6 6 2 3 3" xfId="44936"/>
    <cellStyle name="Comma 3 4 6 6 2 4" xfId="23935"/>
    <cellStyle name="Comma 3 4 6 6 2 5" xfId="36536"/>
    <cellStyle name="Comma 3 4 6 6 3" xfId="12604"/>
    <cellStyle name="Comma 3 4 6 6 3 2" xfId="16804"/>
    <cellStyle name="Comma 3 4 6 6 3 2 2" xfId="29535"/>
    <cellStyle name="Comma 3 4 6 6 3 2 3" xfId="42136"/>
    <cellStyle name="Comma 3 4 6 6 3 3" xfId="21074"/>
    <cellStyle name="Comma 3 4 6 6 3 3 2" xfId="33736"/>
    <cellStyle name="Comma 3 4 6 6 3 3 3" xfId="46336"/>
    <cellStyle name="Comma 3 4 6 6 3 4" xfId="25335"/>
    <cellStyle name="Comma 3 4 6 6 3 5" xfId="37936"/>
    <cellStyle name="Comma 3 4 6 6 4" xfId="14004"/>
    <cellStyle name="Comma 3 4 6 6 4 2" xfId="26735"/>
    <cellStyle name="Comma 3 4 6 6 4 3" xfId="39336"/>
    <cellStyle name="Comma 3 4 6 6 5" xfId="18274"/>
    <cellStyle name="Comma 3 4 6 6 5 2" xfId="30936"/>
    <cellStyle name="Comma 3 4 6 6 5 3" xfId="43536"/>
    <cellStyle name="Comma 3 4 6 6 6" xfId="22535"/>
    <cellStyle name="Comma 3 4 6 6 7" xfId="35136"/>
    <cellStyle name="Comma 3 4 6 7" xfId="9875"/>
    <cellStyle name="Comma 3 4 6 7 2" xfId="11341"/>
    <cellStyle name="Comma 3 4 6 7 2 2" xfId="15544"/>
    <cellStyle name="Comma 3 4 6 7 2 2 2" xfId="28275"/>
    <cellStyle name="Comma 3 4 6 7 2 2 3" xfId="40876"/>
    <cellStyle name="Comma 3 4 6 7 2 3" xfId="19814"/>
    <cellStyle name="Comma 3 4 6 7 2 3 2" xfId="32476"/>
    <cellStyle name="Comma 3 4 6 7 2 3 3" xfId="45076"/>
    <cellStyle name="Comma 3 4 6 7 2 4" xfId="24075"/>
    <cellStyle name="Comma 3 4 6 7 2 5" xfId="36676"/>
    <cellStyle name="Comma 3 4 6 7 3" xfId="12744"/>
    <cellStyle name="Comma 3 4 6 7 3 2" xfId="16944"/>
    <cellStyle name="Comma 3 4 6 7 3 2 2" xfId="29675"/>
    <cellStyle name="Comma 3 4 6 7 3 2 3" xfId="42276"/>
    <cellStyle name="Comma 3 4 6 7 3 3" xfId="21214"/>
    <cellStyle name="Comma 3 4 6 7 3 3 2" xfId="33876"/>
    <cellStyle name="Comma 3 4 6 7 3 3 3" xfId="46476"/>
    <cellStyle name="Comma 3 4 6 7 3 4" xfId="25475"/>
    <cellStyle name="Comma 3 4 6 7 3 5" xfId="38076"/>
    <cellStyle name="Comma 3 4 6 7 4" xfId="14144"/>
    <cellStyle name="Comma 3 4 6 7 4 2" xfId="26875"/>
    <cellStyle name="Comma 3 4 6 7 4 3" xfId="39476"/>
    <cellStyle name="Comma 3 4 6 7 5" xfId="18414"/>
    <cellStyle name="Comma 3 4 6 7 5 2" xfId="31076"/>
    <cellStyle name="Comma 3 4 6 7 5 3" xfId="43676"/>
    <cellStyle name="Comma 3 4 6 7 6" xfId="22675"/>
    <cellStyle name="Comma 3 4 6 7 7" xfId="35276"/>
    <cellStyle name="Comma 3 4 6 8" xfId="10015"/>
    <cellStyle name="Comma 3 4 6 8 2" xfId="11481"/>
    <cellStyle name="Comma 3 4 6 8 2 2" xfId="15684"/>
    <cellStyle name="Comma 3 4 6 8 2 2 2" xfId="28415"/>
    <cellStyle name="Comma 3 4 6 8 2 2 3" xfId="41016"/>
    <cellStyle name="Comma 3 4 6 8 2 3" xfId="19954"/>
    <cellStyle name="Comma 3 4 6 8 2 3 2" xfId="32616"/>
    <cellStyle name="Comma 3 4 6 8 2 3 3" xfId="45216"/>
    <cellStyle name="Comma 3 4 6 8 2 4" xfId="24215"/>
    <cellStyle name="Comma 3 4 6 8 2 5" xfId="36816"/>
    <cellStyle name="Comma 3 4 6 8 3" xfId="12884"/>
    <cellStyle name="Comma 3 4 6 8 3 2" xfId="17084"/>
    <cellStyle name="Comma 3 4 6 8 3 2 2" xfId="29815"/>
    <cellStyle name="Comma 3 4 6 8 3 2 3" xfId="42416"/>
    <cellStyle name="Comma 3 4 6 8 3 3" xfId="21354"/>
    <cellStyle name="Comma 3 4 6 8 3 3 2" xfId="34016"/>
    <cellStyle name="Comma 3 4 6 8 3 3 3" xfId="46616"/>
    <cellStyle name="Comma 3 4 6 8 3 4" xfId="25615"/>
    <cellStyle name="Comma 3 4 6 8 3 5" xfId="38216"/>
    <cellStyle name="Comma 3 4 6 8 4" xfId="14284"/>
    <cellStyle name="Comma 3 4 6 8 4 2" xfId="27015"/>
    <cellStyle name="Comma 3 4 6 8 4 3" xfId="39616"/>
    <cellStyle name="Comma 3 4 6 8 5" xfId="18554"/>
    <cellStyle name="Comma 3 4 6 8 5 2" xfId="31216"/>
    <cellStyle name="Comma 3 4 6 8 5 3" xfId="43816"/>
    <cellStyle name="Comma 3 4 6 8 6" xfId="22815"/>
    <cellStyle name="Comma 3 4 6 8 7" xfId="35416"/>
    <cellStyle name="Comma 3 4 6 9" xfId="10209"/>
    <cellStyle name="Comma 3 4 6 9 2" xfId="11624"/>
    <cellStyle name="Comma 3 4 6 9 2 2" xfId="15824"/>
    <cellStyle name="Comma 3 4 6 9 2 2 2" xfId="28555"/>
    <cellStyle name="Comma 3 4 6 9 2 2 3" xfId="41156"/>
    <cellStyle name="Comma 3 4 6 9 2 3" xfId="20094"/>
    <cellStyle name="Comma 3 4 6 9 2 3 2" xfId="32756"/>
    <cellStyle name="Comma 3 4 6 9 2 3 3" xfId="45356"/>
    <cellStyle name="Comma 3 4 6 9 2 4" xfId="24355"/>
    <cellStyle name="Comma 3 4 6 9 2 5" xfId="36956"/>
    <cellStyle name="Comma 3 4 6 9 3" xfId="13024"/>
    <cellStyle name="Comma 3 4 6 9 3 2" xfId="17224"/>
    <cellStyle name="Comma 3 4 6 9 3 2 2" xfId="29955"/>
    <cellStyle name="Comma 3 4 6 9 3 2 3" xfId="42556"/>
    <cellStyle name="Comma 3 4 6 9 3 3" xfId="21494"/>
    <cellStyle name="Comma 3 4 6 9 3 3 2" xfId="34156"/>
    <cellStyle name="Comma 3 4 6 9 3 3 3" xfId="46756"/>
    <cellStyle name="Comma 3 4 6 9 3 4" xfId="25755"/>
    <cellStyle name="Comma 3 4 6 9 3 5" xfId="38356"/>
    <cellStyle name="Comma 3 4 6 9 4" xfId="14424"/>
    <cellStyle name="Comma 3 4 6 9 4 2" xfId="27155"/>
    <cellStyle name="Comma 3 4 6 9 4 3" xfId="39756"/>
    <cellStyle name="Comma 3 4 6 9 5" xfId="18694"/>
    <cellStyle name="Comma 3 4 6 9 5 2" xfId="31356"/>
    <cellStyle name="Comma 3 4 6 9 5 3" xfId="43956"/>
    <cellStyle name="Comma 3 4 6 9 6" xfId="22955"/>
    <cellStyle name="Comma 3 4 6 9 7" xfId="35556"/>
    <cellStyle name="Comma 3 4 7" xfId="7126"/>
    <cellStyle name="Comma 3 4 7 10" xfId="10369"/>
    <cellStyle name="Comma 3 4 7 10 2" xfId="11784"/>
    <cellStyle name="Comma 3 4 7 10 2 2" xfId="15984"/>
    <cellStyle name="Comma 3 4 7 10 2 2 2" xfId="28715"/>
    <cellStyle name="Comma 3 4 7 10 2 2 3" xfId="41316"/>
    <cellStyle name="Comma 3 4 7 10 2 3" xfId="20254"/>
    <cellStyle name="Comma 3 4 7 10 2 3 2" xfId="32916"/>
    <cellStyle name="Comma 3 4 7 10 2 3 3" xfId="45516"/>
    <cellStyle name="Comma 3 4 7 10 2 4" xfId="24515"/>
    <cellStyle name="Comma 3 4 7 10 2 5" xfId="37116"/>
    <cellStyle name="Comma 3 4 7 10 3" xfId="13184"/>
    <cellStyle name="Comma 3 4 7 10 3 2" xfId="17384"/>
    <cellStyle name="Comma 3 4 7 10 3 2 2" xfId="30115"/>
    <cellStyle name="Comma 3 4 7 10 3 2 3" xfId="42716"/>
    <cellStyle name="Comma 3 4 7 10 3 3" xfId="21654"/>
    <cellStyle name="Comma 3 4 7 10 3 3 2" xfId="34316"/>
    <cellStyle name="Comma 3 4 7 10 3 3 3" xfId="46916"/>
    <cellStyle name="Comma 3 4 7 10 3 4" xfId="25915"/>
    <cellStyle name="Comma 3 4 7 10 3 5" xfId="38516"/>
    <cellStyle name="Comma 3 4 7 10 4" xfId="14584"/>
    <cellStyle name="Comma 3 4 7 10 4 2" xfId="27315"/>
    <cellStyle name="Comma 3 4 7 10 4 3" xfId="39916"/>
    <cellStyle name="Comma 3 4 7 10 5" xfId="18854"/>
    <cellStyle name="Comma 3 4 7 10 5 2" xfId="31516"/>
    <cellStyle name="Comma 3 4 7 10 5 3" xfId="44116"/>
    <cellStyle name="Comma 3 4 7 10 6" xfId="23115"/>
    <cellStyle name="Comma 3 4 7 10 7" xfId="35716"/>
    <cellStyle name="Comma 3 4 7 11" xfId="10510"/>
    <cellStyle name="Comma 3 4 7 11 2" xfId="14724"/>
    <cellStyle name="Comma 3 4 7 11 2 2" xfId="27455"/>
    <cellStyle name="Comma 3 4 7 11 2 3" xfId="40056"/>
    <cellStyle name="Comma 3 4 7 11 3" xfId="18994"/>
    <cellStyle name="Comma 3 4 7 11 3 2" xfId="31656"/>
    <cellStyle name="Comma 3 4 7 11 3 3" xfId="44256"/>
    <cellStyle name="Comma 3 4 7 11 4" xfId="23255"/>
    <cellStyle name="Comma 3 4 7 11 5" xfId="35856"/>
    <cellStyle name="Comma 3 4 7 12" xfId="11924"/>
    <cellStyle name="Comma 3 4 7 12 2" xfId="16124"/>
    <cellStyle name="Comma 3 4 7 12 2 2" xfId="28855"/>
    <cellStyle name="Comma 3 4 7 12 2 3" xfId="41456"/>
    <cellStyle name="Comma 3 4 7 12 3" xfId="20394"/>
    <cellStyle name="Comma 3 4 7 12 3 2" xfId="33056"/>
    <cellStyle name="Comma 3 4 7 12 3 3" xfId="45656"/>
    <cellStyle name="Comma 3 4 7 12 4" xfId="24655"/>
    <cellStyle name="Comma 3 4 7 12 5" xfId="37256"/>
    <cellStyle name="Comma 3 4 7 13" xfId="13324"/>
    <cellStyle name="Comma 3 4 7 13 2" xfId="26055"/>
    <cellStyle name="Comma 3 4 7 13 3" xfId="38656"/>
    <cellStyle name="Comma 3 4 7 14" xfId="17594"/>
    <cellStyle name="Comma 3 4 7 14 2" xfId="30256"/>
    <cellStyle name="Comma 3 4 7 14 3" xfId="42856"/>
    <cellStyle name="Comma 3 4 7 15" xfId="21855"/>
    <cellStyle name="Comma 3 4 7 16" xfId="34456"/>
    <cellStyle name="Comma 3 4 7 2" xfId="7266"/>
    <cellStyle name="Comma 3 4 7 2 2" xfId="10650"/>
    <cellStyle name="Comma 3 4 7 2 2 2" xfId="14864"/>
    <cellStyle name="Comma 3 4 7 2 2 2 2" xfId="27595"/>
    <cellStyle name="Comma 3 4 7 2 2 2 3" xfId="40196"/>
    <cellStyle name="Comma 3 4 7 2 2 3" xfId="19134"/>
    <cellStyle name="Comma 3 4 7 2 2 3 2" xfId="31796"/>
    <cellStyle name="Comma 3 4 7 2 2 3 3" xfId="44396"/>
    <cellStyle name="Comma 3 4 7 2 2 4" xfId="23395"/>
    <cellStyle name="Comma 3 4 7 2 2 5" xfId="35996"/>
    <cellStyle name="Comma 3 4 7 2 3" xfId="12064"/>
    <cellStyle name="Comma 3 4 7 2 3 2" xfId="16264"/>
    <cellStyle name="Comma 3 4 7 2 3 2 2" xfId="28995"/>
    <cellStyle name="Comma 3 4 7 2 3 2 3" xfId="41596"/>
    <cellStyle name="Comma 3 4 7 2 3 3" xfId="20534"/>
    <cellStyle name="Comma 3 4 7 2 3 3 2" xfId="33196"/>
    <cellStyle name="Comma 3 4 7 2 3 3 3" xfId="45796"/>
    <cellStyle name="Comma 3 4 7 2 3 4" xfId="24795"/>
    <cellStyle name="Comma 3 4 7 2 3 5" xfId="37396"/>
    <cellStyle name="Comma 3 4 7 2 4" xfId="13464"/>
    <cellStyle name="Comma 3 4 7 2 4 2" xfId="26195"/>
    <cellStyle name="Comma 3 4 7 2 4 3" xfId="38796"/>
    <cellStyle name="Comma 3 4 7 2 5" xfId="17734"/>
    <cellStyle name="Comma 3 4 7 2 5 2" xfId="30396"/>
    <cellStyle name="Comma 3 4 7 2 5 3" xfId="42996"/>
    <cellStyle name="Comma 3 4 7 2 6" xfId="21995"/>
    <cellStyle name="Comma 3 4 7 2 7" xfId="34596"/>
    <cellStyle name="Comma 3 4 7 3" xfId="7406"/>
    <cellStyle name="Comma 3 4 7 3 2" xfId="10790"/>
    <cellStyle name="Comma 3 4 7 3 2 2" xfId="15004"/>
    <cellStyle name="Comma 3 4 7 3 2 2 2" xfId="27735"/>
    <cellStyle name="Comma 3 4 7 3 2 2 3" xfId="40336"/>
    <cellStyle name="Comma 3 4 7 3 2 3" xfId="19274"/>
    <cellStyle name="Comma 3 4 7 3 2 3 2" xfId="31936"/>
    <cellStyle name="Comma 3 4 7 3 2 3 3" xfId="44536"/>
    <cellStyle name="Comma 3 4 7 3 2 4" xfId="23535"/>
    <cellStyle name="Comma 3 4 7 3 2 5" xfId="36136"/>
    <cellStyle name="Comma 3 4 7 3 3" xfId="12204"/>
    <cellStyle name="Comma 3 4 7 3 3 2" xfId="16404"/>
    <cellStyle name="Comma 3 4 7 3 3 2 2" xfId="29135"/>
    <cellStyle name="Comma 3 4 7 3 3 2 3" xfId="41736"/>
    <cellStyle name="Comma 3 4 7 3 3 3" xfId="20674"/>
    <cellStyle name="Comma 3 4 7 3 3 3 2" xfId="33336"/>
    <cellStyle name="Comma 3 4 7 3 3 3 3" xfId="45936"/>
    <cellStyle name="Comma 3 4 7 3 3 4" xfId="24935"/>
    <cellStyle name="Comma 3 4 7 3 3 5" xfId="37536"/>
    <cellStyle name="Comma 3 4 7 3 4" xfId="13604"/>
    <cellStyle name="Comma 3 4 7 3 4 2" xfId="26335"/>
    <cellStyle name="Comma 3 4 7 3 4 3" xfId="38936"/>
    <cellStyle name="Comma 3 4 7 3 5" xfId="17874"/>
    <cellStyle name="Comma 3 4 7 3 5 2" xfId="30536"/>
    <cellStyle name="Comma 3 4 7 3 5 3" xfId="43136"/>
    <cellStyle name="Comma 3 4 7 3 6" xfId="22135"/>
    <cellStyle name="Comma 3 4 7 3 7" xfId="34736"/>
    <cellStyle name="Comma 3 4 7 4" xfId="9419"/>
    <cellStyle name="Comma 3 4 7 4 2" xfId="10937"/>
    <cellStyle name="Comma 3 4 7 4 2 2" xfId="15144"/>
    <cellStyle name="Comma 3 4 7 4 2 2 2" xfId="27875"/>
    <cellStyle name="Comma 3 4 7 4 2 2 3" xfId="40476"/>
    <cellStyle name="Comma 3 4 7 4 2 3" xfId="19414"/>
    <cellStyle name="Comma 3 4 7 4 2 3 2" xfId="32076"/>
    <cellStyle name="Comma 3 4 7 4 2 3 3" xfId="44676"/>
    <cellStyle name="Comma 3 4 7 4 2 4" xfId="23675"/>
    <cellStyle name="Comma 3 4 7 4 2 5" xfId="36276"/>
    <cellStyle name="Comma 3 4 7 4 3" xfId="12344"/>
    <cellStyle name="Comma 3 4 7 4 3 2" xfId="16544"/>
    <cellStyle name="Comma 3 4 7 4 3 2 2" xfId="29275"/>
    <cellStyle name="Comma 3 4 7 4 3 2 3" xfId="41876"/>
    <cellStyle name="Comma 3 4 7 4 3 3" xfId="20814"/>
    <cellStyle name="Comma 3 4 7 4 3 3 2" xfId="33476"/>
    <cellStyle name="Comma 3 4 7 4 3 3 3" xfId="46076"/>
    <cellStyle name="Comma 3 4 7 4 3 4" xfId="25075"/>
    <cellStyle name="Comma 3 4 7 4 3 5" xfId="37676"/>
    <cellStyle name="Comma 3 4 7 4 4" xfId="13744"/>
    <cellStyle name="Comma 3 4 7 4 4 2" xfId="26475"/>
    <cellStyle name="Comma 3 4 7 4 4 3" xfId="39076"/>
    <cellStyle name="Comma 3 4 7 4 5" xfId="18014"/>
    <cellStyle name="Comma 3 4 7 4 5 2" xfId="30676"/>
    <cellStyle name="Comma 3 4 7 4 5 3" xfId="43276"/>
    <cellStyle name="Comma 3 4 7 4 6" xfId="22275"/>
    <cellStyle name="Comma 3 4 7 4 7" xfId="34876"/>
    <cellStyle name="Comma 3 4 7 5" xfId="9615"/>
    <cellStyle name="Comma 3 4 7 5 2" xfId="11081"/>
    <cellStyle name="Comma 3 4 7 5 2 2" xfId="15284"/>
    <cellStyle name="Comma 3 4 7 5 2 2 2" xfId="28015"/>
    <cellStyle name="Comma 3 4 7 5 2 2 3" xfId="40616"/>
    <cellStyle name="Comma 3 4 7 5 2 3" xfId="19554"/>
    <cellStyle name="Comma 3 4 7 5 2 3 2" xfId="32216"/>
    <cellStyle name="Comma 3 4 7 5 2 3 3" xfId="44816"/>
    <cellStyle name="Comma 3 4 7 5 2 4" xfId="23815"/>
    <cellStyle name="Comma 3 4 7 5 2 5" xfId="36416"/>
    <cellStyle name="Comma 3 4 7 5 3" xfId="12484"/>
    <cellStyle name="Comma 3 4 7 5 3 2" xfId="16684"/>
    <cellStyle name="Comma 3 4 7 5 3 2 2" xfId="29415"/>
    <cellStyle name="Comma 3 4 7 5 3 2 3" xfId="42016"/>
    <cellStyle name="Comma 3 4 7 5 3 3" xfId="20954"/>
    <cellStyle name="Comma 3 4 7 5 3 3 2" xfId="33616"/>
    <cellStyle name="Comma 3 4 7 5 3 3 3" xfId="46216"/>
    <cellStyle name="Comma 3 4 7 5 3 4" xfId="25215"/>
    <cellStyle name="Comma 3 4 7 5 3 5" xfId="37816"/>
    <cellStyle name="Comma 3 4 7 5 4" xfId="13884"/>
    <cellStyle name="Comma 3 4 7 5 4 2" xfId="26615"/>
    <cellStyle name="Comma 3 4 7 5 4 3" xfId="39216"/>
    <cellStyle name="Comma 3 4 7 5 5" xfId="18154"/>
    <cellStyle name="Comma 3 4 7 5 5 2" xfId="30816"/>
    <cellStyle name="Comma 3 4 7 5 5 3" xfId="43416"/>
    <cellStyle name="Comma 3 4 7 5 6" xfId="22415"/>
    <cellStyle name="Comma 3 4 7 5 7" xfId="35016"/>
    <cellStyle name="Comma 3 4 7 6" xfId="9755"/>
    <cellStyle name="Comma 3 4 7 6 2" xfId="11221"/>
    <cellStyle name="Comma 3 4 7 6 2 2" xfId="15424"/>
    <cellStyle name="Comma 3 4 7 6 2 2 2" xfId="28155"/>
    <cellStyle name="Comma 3 4 7 6 2 2 3" xfId="40756"/>
    <cellStyle name="Comma 3 4 7 6 2 3" xfId="19694"/>
    <cellStyle name="Comma 3 4 7 6 2 3 2" xfId="32356"/>
    <cellStyle name="Comma 3 4 7 6 2 3 3" xfId="44956"/>
    <cellStyle name="Comma 3 4 7 6 2 4" xfId="23955"/>
    <cellStyle name="Comma 3 4 7 6 2 5" xfId="36556"/>
    <cellStyle name="Comma 3 4 7 6 3" xfId="12624"/>
    <cellStyle name="Comma 3 4 7 6 3 2" xfId="16824"/>
    <cellStyle name="Comma 3 4 7 6 3 2 2" xfId="29555"/>
    <cellStyle name="Comma 3 4 7 6 3 2 3" xfId="42156"/>
    <cellStyle name="Comma 3 4 7 6 3 3" xfId="21094"/>
    <cellStyle name="Comma 3 4 7 6 3 3 2" xfId="33756"/>
    <cellStyle name="Comma 3 4 7 6 3 3 3" xfId="46356"/>
    <cellStyle name="Comma 3 4 7 6 3 4" xfId="25355"/>
    <cellStyle name="Comma 3 4 7 6 3 5" xfId="37956"/>
    <cellStyle name="Comma 3 4 7 6 4" xfId="14024"/>
    <cellStyle name="Comma 3 4 7 6 4 2" xfId="26755"/>
    <cellStyle name="Comma 3 4 7 6 4 3" xfId="39356"/>
    <cellStyle name="Comma 3 4 7 6 5" xfId="18294"/>
    <cellStyle name="Comma 3 4 7 6 5 2" xfId="30956"/>
    <cellStyle name="Comma 3 4 7 6 5 3" xfId="43556"/>
    <cellStyle name="Comma 3 4 7 6 6" xfId="22555"/>
    <cellStyle name="Comma 3 4 7 6 7" xfId="35156"/>
    <cellStyle name="Comma 3 4 7 7" xfId="9895"/>
    <cellStyle name="Comma 3 4 7 7 2" xfId="11361"/>
    <cellStyle name="Comma 3 4 7 7 2 2" xfId="15564"/>
    <cellStyle name="Comma 3 4 7 7 2 2 2" xfId="28295"/>
    <cellStyle name="Comma 3 4 7 7 2 2 3" xfId="40896"/>
    <cellStyle name="Comma 3 4 7 7 2 3" xfId="19834"/>
    <cellStyle name="Comma 3 4 7 7 2 3 2" xfId="32496"/>
    <cellStyle name="Comma 3 4 7 7 2 3 3" xfId="45096"/>
    <cellStyle name="Comma 3 4 7 7 2 4" xfId="24095"/>
    <cellStyle name="Comma 3 4 7 7 2 5" xfId="36696"/>
    <cellStyle name="Comma 3 4 7 7 3" xfId="12764"/>
    <cellStyle name="Comma 3 4 7 7 3 2" xfId="16964"/>
    <cellStyle name="Comma 3 4 7 7 3 2 2" xfId="29695"/>
    <cellStyle name="Comma 3 4 7 7 3 2 3" xfId="42296"/>
    <cellStyle name="Comma 3 4 7 7 3 3" xfId="21234"/>
    <cellStyle name="Comma 3 4 7 7 3 3 2" xfId="33896"/>
    <cellStyle name="Comma 3 4 7 7 3 3 3" xfId="46496"/>
    <cellStyle name="Comma 3 4 7 7 3 4" xfId="25495"/>
    <cellStyle name="Comma 3 4 7 7 3 5" xfId="38096"/>
    <cellStyle name="Comma 3 4 7 7 4" xfId="14164"/>
    <cellStyle name="Comma 3 4 7 7 4 2" xfId="26895"/>
    <cellStyle name="Comma 3 4 7 7 4 3" xfId="39496"/>
    <cellStyle name="Comma 3 4 7 7 5" xfId="18434"/>
    <cellStyle name="Comma 3 4 7 7 5 2" xfId="31096"/>
    <cellStyle name="Comma 3 4 7 7 5 3" xfId="43696"/>
    <cellStyle name="Comma 3 4 7 7 6" xfId="22695"/>
    <cellStyle name="Comma 3 4 7 7 7" xfId="35296"/>
    <cellStyle name="Comma 3 4 7 8" xfId="10035"/>
    <cellStyle name="Comma 3 4 7 8 2" xfId="11501"/>
    <cellStyle name="Comma 3 4 7 8 2 2" xfId="15704"/>
    <cellStyle name="Comma 3 4 7 8 2 2 2" xfId="28435"/>
    <cellStyle name="Comma 3 4 7 8 2 2 3" xfId="41036"/>
    <cellStyle name="Comma 3 4 7 8 2 3" xfId="19974"/>
    <cellStyle name="Comma 3 4 7 8 2 3 2" xfId="32636"/>
    <cellStyle name="Comma 3 4 7 8 2 3 3" xfId="45236"/>
    <cellStyle name="Comma 3 4 7 8 2 4" xfId="24235"/>
    <cellStyle name="Comma 3 4 7 8 2 5" xfId="36836"/>
    <cellStyle name="Comma 3 4 7 8 3" xfId="12904"/>
    <cellStyle name="Comma 3 4 7 8 3 2" xfId="17104"/>
    <cellStyle name="Comma 3 4 7 8 3 2 2" xfId="29835"/>
    <cellStyle name="Comma 3 4 7 8 3 2 3" xfId="42436"/>
    <cellStyle name="Comma 3 4 7 8 3 3" xfId="21374"/>
    <cellStyle name="Comma 3 4 7 8 3 3 2" xfId="34036"/>
    <cellStyle name="Comma 3 4 7 8 3 3 3" xfId="46636"/>
    <cellStyle name="Comma 3 4 7 8 3 4" xfId="25635"/>
    <cellStyle name="Comma 3 4 7 8 3 5" xfId="38236"/>
    <cellStyle name="Comma 3 4 7 8 4" xfId="14304"/>
    <cellStyle name="Comma 3 4 7 8 4 2" xfId="27035"/>
    <cellStyle name="Comma 3 4 7 8 4 3" xfId="39636"/>
    <cellStyle name="Comma 3 4 7 8 5" xfId="18574"/>
    <cellStyle name="Comma 3 4 7 8 5 2" xfId="31236"/>
    <cellStyle name="Comma 3 4 7 8 5 3" xfId="43836"/>
    <cellStyle name="Comma 3 4 7 8 6" xfId="22835"/>
    <cellStyle name="Comma 3 4 7 8 7" xfId="35436"/>
    <cellStyle name="Comma 3 4 7 9" xfId="10229"/>
    <cellStyle name="Comma 3 4 7 9 2" xfId="11644"/>
    <cellStyle name="Comma 3 4 7 9 2 2" xfId="15844"/>
    <cellStyle name="Comma 3 4 7 9 2 2 2" xfId="28575"/>
    <cellStyle name="Comma 3 4 7 9 2 2 3" xfId="41176"/>
    <cellStyle name="Comma 3 4 7 9 2 3" xfId="20114"/>
    <cellStyle name="Comma 3 4 7 9 2 3 2" xfId="32776"/>
    <cellStyle name="Comma 3 4 7 9 2 3 3" xfId="45376"/>
    <cellStyle name="Comma 3 4 7 9 2 4" xfId="24375"/>
    <cellStyle name="Comma 3 4 7 9 2 5" xfId="36976"/>
    <cellStyle name="Comma 3 4 7 9 3" xfId="13044"/>
    <cellStyle name="Comma 3 4 7 9 3 2" xfId="17244"/>
    <cellStyle name="Comma 3 4 7 9 3 2 2" xfId="29975"/>
    <cellStyle name="Comma 3 4 7 9 3 2 3" xfId="42576"/>
    <cellStyle name="Comma 3 4 7 9 3 3" xfId="21514"/>
    <cellStyle name="Comma 3 4 7 9 3 3 2" xfId="34176"/>
    <cellStyle name="Comma 3 4 7 9 3 3 3" xfId="46776"/>
    <cellStyle name="Comma 3 4 7 9 3 4" xfId="25775"/>
    <cellStyle name="Comma 3 4 7 9 3 5" xfId="38376"/>
    <cellStyle name="Comma 3 4 7 9 4" xfId="14444"/>
    <cellStyle name="Comma 3 4 7 9 4 2" xfId="27175"/>
    <cellStyle name="Comma 3 4 7 9 4 3" xfId="39776"/>
    <cellStyle name="Comma 3 4 7 9 5" xfId="18714"/>
    <cellStyle name="Comma 3 4 7 9 5 2" xfId="31376"/>
    <cellStyle name="Comma 3 4 7 9 5 3" xfId="43976"/>
    <cellStyle name="Comma 3 4 7 9 6" xfId="22975"/>
    <cellStyle name="Comma 3 4 7 9 7" xfId="35576"/>
    <cellStyle name="Comma 3 4 8" xfId="7146"/>
    <cellStyle name="Comma 3 4 8 2" xfId="10530"/>
    <cellStyle name="Comma 3 4 8 2 2" xfId="14744"/>
    <cellStyle name="Comma 3 4 8 2 2 2" xfId="27475"/>
    <cellStyle name="Comma 3 4 8 2 2 3" xfId="40076"/>
    <cellStyle name="Comma 3 4 8 2 3" xfId="19014"/>
    <cellStyle name="Comma 3 4 8 2 3 2" xfId="31676"/>
    <cellStyle name="Comma 3 4 8 2 3 3" xfId="44276"/>
    <cellStyle name="Comma 3 4 8 2 4" xfId="23275"/>
    <cellStyle name="Comma 3 4 8 2 5" xfId="35876"/>
    <cellStyle name="Comma 3 4 8 3" xfId="11944"/>
    <cellStyle name="Comma 3 4 8 3 2" xfId="16144"/>
    <cellStyle name="Comma 3 4 8 3 2 2" xfId="28875"/>
    <cellStyle name="Comma 3 4 8 3 2 3" xfId="41476"/>
    <cellStyle name="Comma 3 4 8 3 3" xfId="20414"/>
    <cellStyle name="Comma 3 4 8 3 3 2" xfId="33076"/>
    <cellStyle name="Comma 3 4 8 3 3 3" xfId="45676"/>
    <cellStyle name="Comma 3 4 8 3 4" xfId="24675"/>
    <cellStyle name="Comma 3 4 8 3 5" xfId="37276"/>
    <cellStyle name="Comma 3 4 8 4" xfId="13344"/>
    <cellStyle name="Comma 3 4 8 4 2" xfId="26075"/>
    <cellStyle name="Comma 3 4 8 4 3" xfId="38676"/>
    <cellStyle name="Comma 3 4 8 5" xfId="17614"/>
    <cellStyle name="Comma 3 4 8 5 2" xfId="30276"/>
    <cellStyle name="Comma 3 4 8 5 3" xfId="42876"/>
    <cellStyle name="Comma 3 4 8 6" xfId="21875"/>
    <cellStyle name="Comma 3 4 8 7" xfId="34476"/>
    <cellStyle name="Comma 3 4 9" xfId="7286"/>
    <cellStyle name="Comma 3 4 9 2" xfId="10670"/>
    <cellStyle name="Comma 3 4 9 2 2" xfId="14884"/>
    <cellStyle name="Comma 3 4 9 2 2 2" xfId="27615"/>
    <cellStyle name="Comma 3 4 9 2 2 3" xfId="40216"/>
    <cellStyle name="Comma 3 4 9 2 3" xfId="19154"/>
    <cellStyle name="Comma 3 4 9 2 3 2" xfId="31816"/>
    <cellStyle name="Comma 3 4 9 2 3 3" xfId="44416"/>
    <cellStyle name="Comma 3 4 9 2 4" xfId="23415"/>
    <cellStyle name="Comma 3 4 9 2 5" xfId="36016"/>
    <cellStyle name="Comma 3 4 9 3" xfId="12084"/>
    <cellStyle name="Comma 3 4 9 3 2" xfId="16284"/>
    <cellStyle name="Comma 3 4 9 3 2 2" xfId="29015"/>
    <cellStyle name="Comma 3 4 9 3 2 3" xfId="41616"/>
    <cellStyle name="Comma 3 4 9 3 3" xfId="20554"/>
    <cellStyle name="Comma 3 4 9 3 3 2" xfId="33216"/>
    <cellStyle name="Comma 3 4 9 3 3 3" xfId="45816"/>
    <cellStyle name="Comma 3 4 9 3 4" xfId="24815"/>
    <cellStyle name="Comma 3 4 9 3 5" xfId="37416"/>
    <cellStyle name="Comma 3 4 9 4" xfId="13484"/>
    <cellStyle name="Comma 3 4 9 4 2" xfId="26215"/>
    <cellStyle name="Comma 3 4 9 4 3" xfId="38816"/>
    <cellStyle name="Comma 3 4 9 5" xfId="17754"/>
    <cellStyle name="Comma 3 4 9 5 2" xfId="30416"/>
    <cellStyle name="Comma 3 4 9 5 3" xfId="43016"/>
    <cellStyle name="Comma 3 4 9 6" xfId="22015"/>
    <cellStyle name="Comma 3 4 9 7" xfId="34616"/>
    <cellStyle name="Comma 3 5" xfId="7010"/>
    <cellStyle name="Comma 3 5 10" xfId="9303"/>
    <cellStyle name="Comma 3 5 10 2" xfId="10821"/>
    <cellStyle name="Comma 3 5 10 2 2" xfId="15028"/>
    <cellStyle name="Comma 3 5 10 2 2 2" xfId="27759"/>
    <cellStyle name="Comma 3 5 10 2 2 3" xfId="40360"/>
    <cellStyle name="Comma 3 5 10 2 3" xfId="19298"/>
    <cellStyle name="Comma 3 5 10 2 3 2" xfId="31960"/>
    <cellStyle name="Comma 3 5 10 2 3 3" xfId="44560"/>
    <cellStyle name="Comma 3 5 10 2 4" xfId="23559"/>
    <cellStyle name="Comma 3 5 10 2 5" xfId="36160"/>
    <cellStyle name="Comma 3 5 10 3" xfId="12228"/>
    <cellStyle name="Comma 3 5 10 3 2" xfId="16428"/>
    <cellStyle name="Comma 3 5 10 3 2 2" xfId="29159"/>
    <cellStyle name="Comma 3 5 10 3 2 3" xfId="41760"/>
    <cellStyle name="Comma 3 5 10 3 3" xfId="20698"/>
    <cellStyle name="Comma 3 5 10 3 3 2" xfId="33360"/>
    <cellStyle name="Comma 3 5 10 3 3 3" xfId="45960"/>
    <cellStyle name="Comma 3 5 10 3 4" xfId="24959"/>
    <cellStyle name="Comma 3 5 10 3 5" xfId="37560"/>
    <cellStyle name="Comma 3 5 10 4" xfId="13628"/>
    <cellStyle name="Comma 3 5 10 4 2" xfId="26359"/>
    <cellStyle name="Comma 3 5 10 4 3" xfId="38960"/>
    <cellStyle name="Comma 3 5 10 5" xfId="17898"/>
    <cellStyle name="Comma 3 5 10 5 2" xfId="30560"/>
    <cellStyle name="Comma 3 5 10 5 3" xfId="43160"/>
    <cellStyle name="Comma 3 5 10 6" xfId="22159"/>
    <cellStyle name="Comma 3 5 10 7" xfId="34760"/>
    <cellStyle name="Comma 3 5 11" xfId="9499"/>
    <cellStyle name="Comma 3 5 11 2" xfId="10965"/>
    <cellStyle name="Comma 3 5 11 2 2" xfId="15168"/>
    <cellStyle name="Comma 3 5 11 2 2 2" xfId="27899"/>
    <cellStyle name="Comma 3 5 11 2 2 3" xfId="40500"/>
    <cellStyle name="Comma 3 5 11 2 3" xfId="19438"/>
    <cellStyle name="Comma 3 5 11 2 3 2" xfId="32100"/>
    <cellStyle name="Comma 3 5 11 2 3 3" xfId="44700"/>
    <cellStyle name="Comma 3 5 11 2 4" xfId="23699"/>
    <cellStyle name="Comma 3 5 11 2 5" xfId="36300"/>
    <cellStyle name="Comma 3 5 11 3" xfId="12368"/>
    <cellStyle name="Comma 3 5 11 3 2" xfId="16568"/>
    <cellStyle name="Comma 3 5 11 3 2 2" xfId="29299"/>
    <cellStyle name="Comma 3 5 11 3 2 3" xfId="41900"/>
    <cellStyle name="Comma 3 5 11 3 3" xfId="20838"/>
    <cellStyle name="Comma 3 5 11 3 3 2" xfId="33500"/>
    <cellStyle name="Comma 3 5 11 3 3 3" xfId="46100"/>
    <cellStyle name="Comma 3 5 11 3 4" xfId="25099"/>
    <cellStyle name="Comma 3 5 11 3 5" xfId="37700"/>
    <cellStyle name="Comma 3 5 11 4" xfId="13768"/>
    <cellStyle name="Comma 3 5 11 4 2" xfId="26499"/>
    <cellStyle name="Comma 3 5 11 4 3" xfId="39100"/>
    <cellStyle name="Comma 3 5 11 5" xfId="18038"/>
    <cellStyle name="Comma 3 5 11 5 2" xfId="30700"/>
    <cellStyle name="Comma 3 5 11 5 3" xfId="43300"/>
    <cellStyle name="Comma 3 5 11 6" xfId="22299"/>
    <cellStyle name="Comma 3 5 11 7" xfId="34900"/>
    <cellStyle name="Comma 3 5 12" xfId="9639"/>
    <cellStyle name="Comma 3 5 12 2" xfId="11105"/>
    <cellStyle name="Comma 3 5 12 2 2" xfId="15308"/>
    <cellStyle name="Comma 3 5 12 2 2 2" xfId="28039"/>
    <cellStyle name="Comma 3 5 12 2 2 3" xfId="40640"/>
    <cellStyle name="Comma 3 5 12 2 3" xfId="19578"/>
    <cellStyle name="Comma 3 5 12 2 3 2" xfId="32240"/>
    <cellStyle name="Comma 3 5 12 2 3 3" xfId="44840"/>
    <cellStyle name="Comma 3 5 12 2 4" xfId="23839"/>
    <cellStyle name="Comma 3 5 12 2 5" xfId="36440"/>
    <cellStyle name="Comma 3 5 12 3" xfId="12508"/>
    <cellStyle name="Comma 3 5 12 3 2" xfId="16708"/>
    <cellStyle name="Comma 3 5 12 3 2 2" xfId="29439"/>
    <cellStyle name="Comma 3 5 12 3 2 3" xfId="42040"/>
    <cellStyle name="Comma 3 5 12 3 3" xfId="20978"/>
    <cellStyle name="Comma 3 5 12 3 3 2" xfId="33640"/>
    <cellStyle name="Comma 3 5 12 3 3 3" xfId="46240"/>
    <cellStyle name="Comma 3 5 12 3 4" xfId="25239"/>
    <cellStyle name="Comma 3 5 12 3 5" xfId="37840"/>
    <cellStyle name="Comma 3 5 12 4" xfId="13908"/>
    <cellStyle name="Comma 3 5 12 4 2" xfId="26639"/>
    <cellStyle name="Comma 3 5 12 4 3" xfId="39240"/>
    <cellStyle name="Comma 3 5 12 5" xfId="18178"/>
    <cellStyle name="Comma 3 5 12 5 2" xfId="30840"/>
    <cellStyle name="Comma 3 5 12 5 3" xfId="43440"/>
    <cellStyle name="Comma 3 5 12 6" xfId="22439"/>
    <cellStyle name="Comma 3 5 12 7" xfId="35040"/>
    <cellStyle name="Comma 3 5 13" xfId="9779"/>
    <cellStyle name="Comma 3 5 13 2" xfId="11245"/>
    <cellStyle name="Comma 3 5 13 2 2" xfId="15448"/>
    <cellStyle name="Comma 3 5 13 2 2 2" xfId="28179"/>
    <cellStyle name="Comma 3 5 13 2 2 3" xfId="40780"/>
    <cellStyle name="Comma 3 5 13 2 3" xfId="19718"/>
    <cellStyle name="Comma 3 5 13 2 3 2" xfId="32380"/>
    <cellStyle name="Comma 3 5 13 2 3 3" xfId="44980"/>
    <cellStyle name="Comma 3 5 13 2 4" xfId="23979"/>
    <cellStyle name="Comma 3 5 13 2 5" xfId="36580"/>
    <cellStyle name="Comma 3 5 13 3" xfId="12648"/>
    <cellStyle name="Comma 3 5 13 3 2" xfId="16848"/>
    <cellStyle name="Comma 3 5 13 3 2 2" xfId="29579"/>
    <cellStyle name="Comma 3 5 13 3 2 3" xfId="42180"/>
    <cellStyle name="Comma 3 5 13 3 3" xfId="21118"/>
    <cellStyle name="Comma 3 5 13 3 3 2" xfId="33780"/>
    <cellStyle name="Comma 3 5 13 3 3 3" xfId="46380"/>
    <cellStyle name="Comma 3 5 13 3 4" xfId="25379"/>
    <cellStyle name="Comma 3 5 13 3 5" xfId="37980"/>
    <cellStyle name="Comma 3 5 13 4" xfId="14048"/>
    <cellStyle name="Comma 3 5 13 4 2" xfId="26779"/>
    <cellStyle name="Comma 3 5 13 4 3" xfId="39380"/>
    <cellStyle name="Comma 3 5 13 5" xfId="18318"/>
    <cellStyle name="Comma 3 5 13 5 2" xfId="30980"/>
    <cellStyle name="Comma 3 5 13 5 3" xfId="43580"/>
    <cellStyle name="Comma 3 5 13 6" xfId="22579"/>
    <cellStyle name="Comma 3 5 13 7" xfId="35180"/>
    <cellStyle name="Comma 3 5 14" xfId="9919"/>
    <cellStyle name="Comma 3 5 14 2" xfId="11385"/>
    <cellStyle name="Comma 3 5 14 2 2" xfId="15588"/>
    <cellStyle name="Comma 3 5 14 2 2 2" xfId="28319"/>
    <cellStyle name="Comma 3 5 14 2 2 3" xfId="40920"/>
    <cellStyle name="Comma 3 5 14 2 3" xfId="19858"/>
    <cellStyle name="Comma 3 5 14 2 3 2" xfId="32520"/>
    <cellStyle name="Comma 3 5 14 2 3 3" xfId="45120"/>
    <cellStyle name="Comma 3 5 14 2 4" xfId="24119"/>
    <cellStyle name="Comma 3 5 14 2 5" xfId="36720"/>
    <cellStyle name="Comma 3 5 14 3" xfId="12788"/>
    <cellStyle name="Comma 3 5 14 3 2" xfId="16988"/>
    <cellStyle name="Comma 3 5 14 3 2 2" xfId="29719"/>
    <cellStyle name="Comma 3 5 14 3 2 3" xfId="42320"/>
    <cellStyle name="Comma 3 5 14 3 3" xfId="21258"/>
    <cellStyle name="Comma 3 5 14 3 3 2" xfId="33920"/>
    <cellStyle name="Comma 3 5 14 3 3 3" xfId="46520"/>
    <cellStyle name="Comma 3 5 14 3 4" xfId="25519"/>
    <cellStyle name="Comma 3 5 14 3 5" xfId="38120"/>
    <cellStyle name="Comma 3 5 14 4" xfId="14188"/>
    <cellStyle name="Comma 3 5 14 4 2" xfId="26919"/>
    <cellStyle name="Comma 3 5 14 4 3" xfId="39520"/>
    <cellStyle name="Comma 3 5 14 5" xfId="18458"/>
    <cellStyle name="Comma 3 5 14 5 2" xfId="31120"/>
    <cellStyle name="Comma 3 5 14 5 3" xfId="43720"/>
    <cellStyle name="Comma 3 5 14 6" xfId="22719"/>
    <cellStyle name="Comma 3 5 14 7" xfId="35320"/>
    <cellStyle name="Comma 3 5 15" xfId="10113"/>
    <cellStyle name="Comma 3 5 15 2" xfId="11528"/>
    <cellStyle name="Comma 3 5 15 2 2" xfId="15728"/>
    <cellStyle name="Comma 3 5 15 2 2 2" xfId="28459"/>
    <cellStyle name="Comma 3 5 15 2 2 3" xfId="41060"/>
    <cellStyle name="Comma 3 5 15 2 3" xfId="19998"/>
    <cellStyle name="Comma 3 5 15 2 3 2" xfId="32660"/>
    <cellStyle name="Comma 3 5 15 2 3 3" xfId="45260"/>
    <cellStyle name="Comma 3 5 15 2 4" xfId="24259"/>
    <cellStyle name="Comma 3 5 15 2 5" xfId="36860"/>
    <cellStyle name="Comma 3 5 15 3" xfId="12928"/>
    <cellStyle name="Comma 3 5 15 3 2" xfId="17128"/>
    <cellStyle name="Comma 3 5 15 3 2 2" xfId="29859"/>
    <cellStyle name="Comma 3 5 15 3 2 3" xfId="42460"/>
    <cellStyle name="Comma 3 5 15 3 3" xfId="21398"/>
    <cellStyle name="Comma 3 5 15 3 3 2" xfId="34060"/>
    <cellStyle name="Comma 3 5 15 3 3 3" xfId="46660"/>
    <cellStyle name="Comma 3 5 15 3 4" xfId="25659"/>
    <cellStyle name="Comma 3 5 15 3 5" xfId="38260"/>
    <cellStyle name="Comma 3 5 15 4" xfId="14328"/>
    <cellStyle name="Comma 3 5 15 4 2" xfId="27059"/>
    <cellStyle name="Comma 3 5 15 4 3" xfId="39660"/>
    <cellStyle name="Comma 3 5 15 5" xfId="18598"/>
    <cellStyle name="Comma 3 5 15 5 2" xfId="31260"/>
    <cellStyle name="Comma 3 5 15 5 3" xfId="43860"/>
    <cellStyle name="Comma 3 5 15 6" xfId="22859"/>
    <cellStyle name="Comma 3 5 15 7" xfId="35460"/>
    <cellStyle name="Comma 3 5 16" xfId="10253"/>
    <cellStyle name="Comma 3 5 16 2" xfId="11668"/>
    <cellStyle name="Comma 3 5 16 2 2" xfId="15868"/>
    <cellStyle name="Comma 3 5 16 2 2 2" xfId="28599"/>
    <cellStyle name="Comma 3 5 16 2 2 3" xfId="41200"/>
    <cellStyle name="Comma 3 5 16 2 3" xfId="20138"/>
    <cellStyle name="Comma 3 5 16 2 3 2" xfId="32800"/>
    <cellStyle name="Comma 3 5 16 2 3 3" xfId="45400"/>
    <cellStyle name="Comma 3 5 16 2 4" xfId="24399"/>
    <cellStyle name="Comma 3 5 16 2 5" xfId="37000"/>
    <cellStyle name="Comma 3 5 16 3" xfId="13068"/>
    <cellStyle name="Comma 3 5 16 3 2" xfId="17268"/>
    <cellStyle name="Comma 3 5 16 3 2 2" xfId="29999"/>
    <cellStyle name="Comma 3 5 16 3 2 3" xfId="42600"/>
    <cellStyle name="Comma 3 5 16 3 3" xfId="21538"/>
    <cellStyle name="Comma 3 5 16 3 3 2" xfId="34200"/>
    <cellStyle name="Comma 3 5 16 3 3 3" xfId="46800"/>
    <cellStyle name="Comma 3 5 16 3 4" xfId="25799"/>
    <cellStyle name="Comma 3 5 16 3 5" xfId="38400"/>
    <cellStyle name="Comma 3 5 16 4" xfId="14468"/>
    <cellStyle name="Comma 3 5 16 4 2" xfId="27199"/>
    <cellStyle name="Comma 3 5 16 4 3" xfId="39800"/>
    <cellStyle name="Comma 3 5 16 5" xfId="18738"/>
    <cellStyle name="Comma 3 5 16 5 2" xfId="31400"/>
    <cellStyle name="Comma 3 5 16 5 3" xfId="44000"/>
    <cellStyle name="Comma 3 5 16 6" xfId="22999"/>
    <cellStyle name="Comma 3 5 16 7" xfId="35600"/>
    <cellStyle name="Comma 3 5 17" xfId="10394"/>
    <cellStyle name="Comma 3 5 17 2" xfId="14608"/>
    <cellStyle name="Comma 3 5 17 2 2" xfId="27339"/>
    <cellStyle name="Comma 3 5 17 2 3" xfId="39940"/>
    <cellStyle name="Comma 3 5 17 3" xfId="18878"/>
    <cellStyle name="Comma 3 5 17 3 2" xfId="31540"/>
    <cellStyle name="Comma 3 5 17 3 3" xfId="44140"/>
    <cellStyle name="Comma 3 5 17 4" xfId="23139"/>
    <cellStyle name="Comma 3 5 17 5" xfId="35740"/>
    <cellStyle name="Comma 3 5 18" xfId="11808"/>
    <cellStyle name="Comma 3 5 18 2" xfId="16008"/>
    <cellStyle name="Comma 3 5 18 2 2" xfId="28739"/>
    <cellStyle name="Comma 3 5 18 2 3" xfId="41340"/>
    <cellStyle name="Comma 3 5 18 3" xfId="20278"/>
    <cellStyle name="Comma 3 5 18 3 2" xfId="32940"/>
    <cellStyle name="Comma 3 5 18 3 3" xfId="45540"/>
    <cellStyle name="Comma 3 5 18 4" xfId="24539"/>
    <cellStyle name="Comma 3 5 18 5" xfId="37140"/>
    <cellStyle name="Comma 3 5 19" xfId="13208"/>
    <cellStyle name="Comma 3 5 19 2" xfId="25939"/>
    <cellStyle name="Comma 3 5 19 3" xfId="38540"/>
    <cellStyle name="Comma 3 5 2" xfId="7030"/>
    <cellStyle name="Comma 3 5 2 10" xfId="10273"/>
    <cellStyle name="Comma 3 5 2 10 2" xfId="11688"/>
    <cellStyle name="Comma 3 5 2 10 2 2" xfId="15888"/>
    <cellStyle name="Comma 3 5 2 10 2 2 2" xfId="28619"/>
    <cellStyle name="Comma 3 5 2 10 2 2 3" xfId="41220"/>
    <cellStyle name="Comma 3 5 2 10 2 3" xfId="20158"/>
    <cellStyle name="Comma 3 5 2 10 2 3 2" xfId="32820"/>
    <cellStyle name="Comma 3 5 2 10 2 3 3" xfId="45420"/>
    <cellStyle name="Comma 3 5 2 10 2 4" xfId="24419"/>
    <cellStyle name="Comma 3 5 2 10 2 5" xfId="37020"/>
    <cellStyle name="Comma 3 5 2 10 3" xfId="13088"/>
    <cellStyle name="Comma 3 5 2 10 3 2" xfId="17288"/>
    <cellStyle name="Comma 3 5 2 10 3 2 2" xfId="30019"/>
    <cellStyle name="Comma 3 5 2 10 3 2 3" xfId="42620"/>
    <cellStyle name="Comma 3 5 2 10 3 3" xfId="21558"/>
    <cellStyle name="Comma 3 5 2 10 3 3 2" xfId="34220"/>
    <cellStyle name="Comma 3 5 2 10 3 3 3" xfId="46820"/>
    <cellStyle name="Comma 3 5 2 10 3 4" xfId="25819"/>
    <cellStyle name="Comma 3 5 2 10 3 5" xfId="38420"/>
    <cellStyle name="Comma 3 5 2 10 4" xfId="14488"/>
    <cellStyle name="Comma 3 5 2 10 4 2" xfId="27219"/>
    <cellStyle name="Comma 3 5 2 10 4 3" xfId="39820"/>
    <cellStyle name="Comma 3 5 2 10 5" xfId="18758"/>
    <cellStyle name="Comma 3 5 2 10 5 2" xfId="31420"/>
    <cellStyle name="Comma 3 5 2 10 5 3" xfId="44020"/>
    <cellStyle name="Comma 3 5 2 10 6" xfId="23019"/>
    <cellStyle name="Comma 3 5 2 10 7" xfId="35620"/>
    <cellStyle name="Comma 3 5 2 11" xfId="10414"/>
    <cellStyle name="Comma 3 5 2 11 2" xfId="14628"/>
    <cellStyle name="Comma 3 5 2 11 2 2" xfId="27359"/>
    <cellStyle name="Comma 3 5 2 11 2 3" xfId="39960"/>
    <cellStyle name="Comma 3 5 2 11 3" xfId="18898"/>
    <cellStyle name="Comma 3 5 2 11 3 2" xfId="31560"/>
    <cellStyle name="Comma 3 5 2 11 3 3" xfId="44160"/>
    <cellStyle name="Comma 3 5 2 11 4" xfId="23159"/>
    <cellStyle name="Comma 3 5 2 11 5" xfId="35760"/>
    <cellStyle name="Comma 3 5 2 12" xfId="11828"/>
    <cellStyle name="Comma 3 5 2 12 2" xfId="16028"/>
    <cellStyle name="Comma 3 5 2 12 2 2" xfId="28759"/>
    <cellStyle name="Comma 3 5 2 12 2 3" xfId="41360"/>
    <cellStyle name="Comma 3 5 2 12 3" xfId="20298"/>
    <cellStyle name="Comma 3 5 2 12 3 2" xfId="32960"/>
    <cellStyle name="Comma 3 5 2 12 3 3" xfId="45560"/>
    <cellStyle name="Comma 3 5 2 12 4" xfId="24559"/>
    <cellStyle name="Comma 3 5 2 12 5" xfId="37160"/>
    <cellStyle name="Comma 3 5 2 13" xfId="13228"/>
    <cellStyle name="Comma 3 5 2 13 2" xfId="25959"/>
    <cellStyle name="Comma 3 5 2 13 3" xfId="38560"/>
    <cellStyle name="Comma 3 5 2 14" xfId="17498"/>
    <cellStyle name="Comma 3 5 2 14 2" xfId="30160"/>
    <cellStyle name="Comma 3 5 2 14 3" xfId="42760"/>
    <cellStyle name="Comma 3 5 2 15" xfId="21759"/>
    <cellStyle name="Comma 3 5 2 16" xfId="34360"/>
    <cellStyle name="Comma 3 5 2 2" xfId="7170"/>
    <cellStyle name="Comma 3 5 2 2 2" xfId="10554"/>
    <cellStyle name="Comma 3 5 2 2 2 2" xfId="14768"/>
    <cellStyle name="Comma 3 5 2 2 2 2 2" xfId="27499"/>
    <cellStyle name="Comma 3 5 2 2 2 2 3" xfId="40100"/>
    <cellStyle name="Comma 3 5 2 2 2 3" xfId="19038"/>
    <cellStyle name="Comma 3 5 2 2 2 3 2" xfId="31700"/>
    <cellStyle name="Comma 3 5 2 2 2 3 3" xfId="44300"/>
    <cellStyle name="Comma 3 5 2 2 2 4" xfId="23299"/>
    <cellStyle name="Comma 3 5 2 2 2 5" xfId="35900"/>
    <cellStyle name="Comma 3 5 2 2 3" xfId="11968"/>
    <cellStyle name="Comma 3 5 2 2 3 2" xfId="16168"/>
    <cellStyle name="Comma 3 5 2 2 3 2 2" xfId="28899"/>
    <cellStyle name="Comma 3 5 2 2 3 2 3" xfId="41500"/>
    <cellStyle name="Comma 3 5 2 2 3 3" xfId="20438"/>
    <cellStyle name="Comma 3 5 2 2 3 3 2" xfId="33100"/>
    <cellStyle name="Comma 3 5 2 2 3 3 3" xfId="45700"/>
    <cellStyle name="Comma 3 5 2 2 3 4" xfId="24699"/>
    <cellStyle name="Comma 3 5 2 2 3 5" xfId="37300"/>
    <cellStyle name="Comma 3 5 2 2 4" xfId="13368"/>
    <cellStyle name="Comma 3 5 2 2 4 2" xfId="26099"/>
    <cellStyle name="Comma 3 5 2 2 4 3" xfId="38700"/>
    <cellStyle name="Comma 3 5 2 2 5" xfId="17638"/>
    <cellStyle name="Comma 3 5 2 2 5 2" xfId="30300"/>
    <cellStyle name="Comma 3 5 2 2 5 3" xfId="42900"/>
    <cellStyle name="Comma 3 5 2 2 6" xfId="21899"/>
    <cellStyle name="Comma 3 5 2 2 7" xfId="34500"/>
    <cellStyle name="Comma 3 5 2 3" xfId="7310"/>
    <cellStyle name="Comma 3 5 2 3 2" xfId="10694"/>
    <cellStyle name="Comma 3 5 2 3 2 2" xfId="14908"/>
    <cellStyle name="Comma 3 5 2 3 2 2 2" xfId="27639"/>
    <cellStyle name="Comma 3 5 2 3 2 2 3" xfId="40240"/>
    <cellStyle name="Comma 3 5 2 3 2 3" xfId="19178"/>
    <cellStyle name="Comma 3 5 2 3 2 3 2" xfId="31840"/>
    <cellStyle name="Comma 3 5 2 3 2 3 3" xfId="44440"/>
    <cellStyle name="Comma 3 5 2 3 2 4" xfId="23439"/>
    <cellStyle name="Comma 3 5 2 3 2 5" xfId="36040"/>
    <cellStyle name="Comma 3 5 2 3 3" xfId="12108"/>
    <cellStyle name="Comma 3 5 2 3 3 2" xfId="16308"/>
    <cellStyle name="Comma 3 5 2 3 3 2 2" xfId="29039"/>
    <cellStyle name="Comma 3 5 2 3 3 2 3" xfId="41640"/>
    <cellStyle name="Comma 3 5 2 3 3 3" xfId="20578"/>
    <cellStyle name="Comma 3 5 2 3 3 3 2" xfId="33240"/>
    <cellStyle name="Comma 3 5 2 3 3 3 3" xfId="45840"/>
    <cellStyle name="Comma 3 5 2 3 3 4" xfId="24839"/>
    <cellStyle name="Comma 3 5 2 3 3 5" xfId="37440"/>
    <cellStyle name="Comma 3 5 2 3 4" xfId="13508"/>
    <cellStyle name="Comma 3 5 2 3 4 2" xfId="26239"/>
    <cellStyle name="Comma 3 5 2 3 4 3" xfId="38840"/>
    <cellStyle name="Comma 3 5 2 3 5" xfId="17778"/>
    <cellStyle name="Comma 3 5 2 3 5 2" xfId="30440"/>
    <cellStyle name="Comma 3 5 2 3 5 3" xfId="43040"/>
    <cellStyle name="Comma 3 5 2 3 6" xfId="22039"/>
    <cellStyle name="Comma 3 5 2 3 7" xfId="34640"/>
    <cellStyle name="Comma 3 5 2 4" xfId="9323"/>
    <cellStyle name="Comma 3 5 2 4 2" xfId="10841"/>
    <cellStyle name="Comma 3 5 2 4 2 2" xfId="15048"/>
    <cellStyle name="Comma 3 5 2 4 2 2 2" xfId="27779"/>
    <cellStyle name="Comma 3 5 2 4 2 2 3" xfId="40380"/>
    <cellStyle name="Comma 3 5 2 4 2 3" xfId="19318"/>
    <cellStyle name="Comma 3 5 2 4 2 3 2" xfId="31980"/>
    <cellStyle name="Comma 3 5 2 4 2 3 3" xfId="44580"/>
    <cellStyle name="Comma 3 5 2 4 2 4" xfId="23579"/>
    <cellStyle name="Comma 3 5 2 4 2 5" xfId="36180"/>
    <cellStyle name="Comma 3 5 2 4 3" xfId="12248"/>
    <cellStyle name="Comma 3 5 2 4 3 2" xfId="16448"/>
    <cellStyle name="Comma 3 5 2 4 3 2 2" xfId="29179"/>
    <cellStyle name="Comma 3 5 2 4 3 2 3" xfId="41780"/>
    <cellStyle name="Comma 3 5 2 4 3 3" xfId="20718"/>
    <cellStyle name="Comma 3 5 2 4 3 3 2" xfId="33380"/>
    <cellStyle name="Comma 3 5 2 4 3 3 3" xfId="45980"/>
    <cellStyle name="Comma 3 5 2 4 3 4" xfId="24979"/>
    <cellStyle name="Comma 3 5 2 4 3 5" xfId="37580"/>
    <cellStyle name="Comma 3 5 2 4 4" xfId="13648"/>
    <cellStyle name="Comma 3 5 2 4 4 2" xfId="26379"/>
    <cellStyle name="Comma 3 5 2 4 4 3" xfId="38980"/>
    <cellStyle name="Comma 3 5 2 4 5" xfId="17918"/>
    <cellStyle name="Comma 3 5 2 4 5 2" xfId="30580"/>
    <cellStyle name="Comma 3 5 2 4 5 3" xfId="43180"/>
    <cellStyle name="Comma 3 5 2 4 6" xfId="22179"/>
    <cellStyle name="Comma 3 5 2 4 7" xfId="34780"/>
    <cellStyle name="Comma 3 5 2 5" xfId="9519"/>
    <cellStyle name="Comma 3 5 2 5 2" xfId="10985"/>
    <cellStyle name="Comma 3 5 2 5 2 2" xfId="15188"/>
    <cellStyle name="Comma 3 5 2 5 2 2 2" xfId="27919"/>
    <cellStyle name="Comma 3 5 2 5 2 2 3" xfId="40520"/>
    <cellStyle name="Comma 3 5 2 5 2 3" xfId="19458"/>
    <cellStyle name="Comma 3 5 2 5 2 3 2" xfId="32120"/>
    <cellStyle name="Comma 3 5 2 5 2 3 3" xfId="44720"/>
    <cellStyle name="Comma 3 5 2 5 2 4" xfId="23719"/>
    <cellStyle name="Comma 3 5 2 5 2 5" xfId="36320"/>
    <cellStyle name="Comma 3 5 2 5 3" xfId="12388"/>
    <cellStyle name="Comma 3 5 2 5 3 2" xfId="16588"/>
    <cellStyle name="Comma 3 5 2 5 3 2 2" xfId="29319"/>
    <cellStyle name="Comma 3 5 2 5 3 2 3" xfId="41920"/>
    <cellStyle name="Comma 3 5 2 5 3 3" xfId="20858"/>
    <cellStyle name="Comma 3 5 2 5 3 3 2" xfId="33520"/>
    <cellStyle name="Comma 3 5 2 5 3 3 3" xfId="46120"/>
    <cellStyle name="Comma 3 5 2 5 3 4" xfId="25119"/>
    <cellStyle name="Comma 3 5 2 5 3 5" xfId="37720"/>
    <cellStyle name="Comma 3 5 2 5 4" xfId="13788"/>
    <cellStyle name="Comma 3 5 2 5 4 2" xfId="26519"/>
    <cellStyle name="Comma 3 5 2 5 4 3" xfId="39120"/>
    <cellStyle name="Comma 3 5 2 5 5" xfId="18058"/>
    <cellStyle name="Comma 3 5 2 5 5 2" xfId="30720"/>
    <cellStyle name="Comma 3 5 2 5 5 3" xfId="43320"/>
    <cellStyle name="Comma 3 5 2 5 6" xfId="22319"/>
    <cellStyle name="Comma 3 5 2 5 7" xfId="34920"/>
    <cellStyle name="Comma 3 5 2 6" xfId="9659"/>
    <cellStyle name="Comma 3 5 2 6 2" xfId="11125"/>
    <cellStyle name="Comma 3 5 2 6 2 2" xfId="15328"/>
    <cellStyle name="Comma 3 5 2 6 2 2 2" xfId="28059"/>
    <cellStyle name="Comma 3 5 2 6 2 2 3" xfId="40660"/>
    <cellStyle name="Comma 3 5 2 6 2 3" xfId="19598"/>
    <cellStyle name="Comma 3 5 2 6 2 3 2" xfId="32260"/>
    <cellStyle name="Comma 3 5 2 6 2 3 3" xfId="44860"/>
    <cellStyle name="Comma 3 5 2 6 2 4" xfId="23859"/>
    <cellStyle name="Comma 3 5 2 6 2 5" xfId="36460"/>
    <cellStyle name="Comma 3 5 2 6 3" xfId="12528"/>
    <cellStyle name="Comma 3 5 2 6 3 2" xfId="16728"/>
    <cellStyle name="Comma 3 5 2 6 3 2 2" xfId="29459"/>
    <cellStyle name="Comma 3 5 2 6 3 2 3" xfId="42060"/>
    <cellStyle name="Comma 3 5 2 6 3 3" xfId="20998"/>
    <cellStyle name="Comma 3 5 2 6 3 3 2" xfId="33660"/>
    <cellStyle name="Comma 3 5 2 6 3 3 3" xfId="46260"/>
    <cellStyle name="Comma 3 5 2 6 3 4" xfId="25259"/>
    <cellStyle name="Comma 3 5 2 6 3 5" xfId="37860"/>
    <cellStyle name="Comma 3 5 2 6 4" xfId="13928"/>
    <cellStyle name="Comma 3 5 2 6 4 2" xfId="26659"/>
    <cellStyle name="Comma 3 5 2 6 4 3" xfId="39260"/>
    <cellStyle name="Comma 3 5 2 6 5" xfId="18198"/>
    <cellStyle name="Comma 3 5 2 6 5 2" xfId="30860"/>
    <cellStyle name="Comma 3 5 2 6 5 3" xfId="43460"/>
    <cellStyle name="Comma 3 5 2 6 6" xfId="22459"/>
    <cellStyle name="Comma 3 5 2 6 7" xfId="35060"/>
    <cellStyle name="Comma 3 5 2 7" xfId="9799"/>
    <cellStyle name="Comma 3 5 2 7 2" xfId="11265"/>
    <cellStyle name="Comma 3 5 2 7 2 2" xfId="15468"/>
    <cellStyle name="Comma 3 5 2 7 2 2 2" xfId="28199"/>
    <cellStyle name="Comma 3 5 2 7 2 2 3" xfId="40800"/>
    <cellStyle name="Comma 3 5 2 7 2 3" xfId="19738"/>
    <cellStyle name="Comma 3 5 2 7 2 3 2" xfId="32400"/>
    <cellStyle name="Comma 3 5 2 7 2 3 3" xfId="45000"/>
    <cellStyle name="Comma 3 5 2 7 2 4" xfId="23999"/>
    <cellStyle name="Comma 3 5 2 7 2 5" xfId="36600"/>
    <cellStyle name="Comma 3 5 2 7 3" xfId="12668"/>
    <cellStyle name="Comma 3 5 2 7 3 2" xfId="16868"/>
    <cellStyle name="Comma 3 5 2 7 3 2 2" xfId="29599"/>
    <cellStyle name="Comma 3 5 2 7 3 2 3" xfId="42200"/>
    <cellStyle name="Comma 3 5 2 7 3 3" xfId="21138"/>
    <cellStyle name="Comma 3 5 2 7 3 3 2" xfId="33800"/>
    <cellStyle name="Comma 3 5 2 7 3 3 3" xfId="46400"/>
    <cellStyle name="Comma 3 5 2 7 3 4" xfId="25399"/>
    <cellStyle name="Comma 3 5 2 7 3 5" xfId="38000"/>
    <cellStyle name="Comma 3 5 2 7 4" xfId="14068"/>
    <cellStyle name="Comma 3 5 2 7 4 2" xfId="26799"/>
    <cellStyle name="Comma 3 5 2 7 4 3" xfId="39400"/>
    <cellStyle name="Comma 3 5 2 7 5" xfId="18338"/>
    <cellStyle name="Comma 3 5 2 7 5 2" xfId="31000"/>
    <cellStyle name="Comma 3 5 2 7 5 3" xfId="43600"/>
    <cellStyle name="Comma 3 5 2 7 6" xfId="22599"/>
    <cellStyle name="Comma 3 5 2 7 7" xfId="35200"/>
    <cellStyle name="Comma 3 5 2 8" xfId="9939"/>
    <cellStyle name="Comma 3 5 2 8 2" xfId="11405"/>
    <cellStyle name="Comma 3 5 2 8 2 2" xfId="15608"/>
    <cellStyle name="Comma 3 5 2 8 2 2 2" xfId="28339"/>
    <cellStyle name="Comma 3 5 2 8 2 2 3" xfId="40940"/>
    <cellStyle name="Comma 3 5 2 8 2 3" xfId="19878"/>
    <cellStyle name="Comma 3 5 2 8 2 3 2" xfId="32540"/>
    <cellStyle name="Comma 3 5 2 8 2 3 3" xfId="45140"/>
    <cellStyle name="Comma 3 5 2 8 2 4" xfId="24139"/>
    <cellStyle name="Comma 3 5 2 8 2 5" xfId="36740"/>
    <cellStyle name="Comma 3 5 2 8 3" xfId="12808"/>
    <cellStyle name="Comma 3 5 2 8 3 2" xfId="17008"/>
    <cellStyle name="Comma 3 5 2 8 3 2 2" xfId="29739"/>
    <cellStyle name="Comma 3 5 2 8 3 2 3" xfId="42340"/>
    <cellStyle name="Comma 3 5 2 8 3 3" xfId="21278"/>
    <cellStyle name="Comma 3 5 2 8 3 3 2" xfId="33940"/>
    <cellStyle name="Comma 3 5 2 8 3 3 3" xfId="46540"/>
    <cellStyle name="Comma 3 5 2 8 3 4" xfId="25539"/>
    <cellStyle name="Comma 3 5 2 8 3 5" xfId="38140"/>
    <cellStyle name="Comma 3 5 2 8 4" xfId="14208"/>
    <cellStyle name="Comma 3 5 2 8 4 2" xfId="26939"/>
    <cellStyle name="Comma 3 5 2 8 4 3" xfId="39540"/>
    <cellStyle name="Comma 3 5 2 8 5" xfId="18478"/>
    <cellStyle name="Comma 3 5 2 8 5 2" xfId="31140"/>
    <cellStyle name="Comma 3 5 2 8 5 3" xfId="43740"/>
    <cellStyle name="Comma 3 5 2 8 6" xfId="22739"/>
    <cellStyle name="Comma 3 5 2 8 7" xfId="35340"/>
    <cellStyle name="Comma 3 5 2 9" xfId="10133"/>
    <cellStyle name="Comma 3 5 2 9 2" xfId="11548"/>
    <cellStyle name="Comma 3 5 2 9 2 2" xfId="15748"/>
    <cellStyle name="Comma 3 5 2 9 2 2 2" xfId="28479"/>
    <cellStyle name="Comma 3 5 2 9 2 2 3" xfId="41080"/>
    <cellStyle name="Comma 3 5 2 9 2 3" xfId="20018"/>
    <cellStyle name="Comma 3 5 2 9 2 3 2" xfId="32680"/>
    <cellStyle name="Comma 3 5 2 9 2 3 3" xfId="45280"/>
    <cellStyle name="Comma 3 5 2 9 2 4" xfId="24279"/>
    <cellStyle name="Comma 3 5 2 9 2 5" xfId="36880"/>
    <cellStyle name="Comma 3 5 2 9 3" xfId="12948"/>
    <cellStyle name="Comma 3 5 2 9 3 2" xfId="17148"/>
    <cellStyle name="Comma 3 5 2 9 3 2 2" xfId="29879"/>
    <cellStyle name="Comma 3 5 2 9 3 2 3" xfId="42480"/>
    <cellStyle name="Comma 3 5 2 9 3 3" xfId="21418"/>
    <cellStyle name="Comma 3 5 2 9 3 3 2" xfId="34080"/>
    <cellStyle name="Comma 3 5 2 9 3 3 3" xfId="46680"/>
    <cellStyle name="Comma 3 5 2 9 3 4" xfId="25679"/>
    <cellStyle name="Comma 3 5 2 9 3 5" xfId="38280"/>
    <cellStyle name="Comma 3 5 2 9 4" xfId="14348"/>
    <cellStyle name="Comma 3 5 2 9 4 2" xfId="27079"/>
    <cellStyle name="Comma 3 5 2 9 4 3" xfId="39680"/>
    <cellStyle name="Comma 3 5 2 9 5" xfId="18618"/>
    <cellStyle name="Comma 3 5 2 9 5 2" xfId="31280"/>
    <cellStyle name="Comma 3 5 2 9 5 3" xfId="43880"/>
    <cellStyle name="Comma 3 5 2 9 6" xfId="22879"/>
    <cellStyle name="Comma 3 5 2 9 7" xfId="35480"/>
    <cellStyle name="Comma 3 5 20" xfId="17478"/>
    <cellStyle name="Comma 3 5 20 2" xfId="30140"/>
    <cellStyle name="Comma 3 5 20 3" xfId="42740"/>
    <cellStyle name="Comma 3 5 21" xfId="21739"/>
    <cellStyle name="Comma 3 5 22" xfId="34340"/>
    <cellStyle name="Comma 3 5 3" xfId="7050"/>
    <cellStyle name="Comma 3 5 3 10" xfId="10293"/>
    <cellStyle name="Comma 3 5 3 10 2" xfId="11708"/>
    <cellStyle name="Comma 3 5 3 10 2 2" xfId="15908"/>
    <cellStyle name="Comma 3 5 3 10 2 2 2" xfId="28639"/>
    <cellStyle name="Comma 3 5 3 10 2 2 3" xfId="41240"/>
    <cellStyle name="Comma 3 5 3 10 2 3" xfId="20178"/>
    <cellStyle name="Comma 3 5 3 10 2 3 2" xfId="32840"/>
    <cellStyle name="Comma 3 5 3 10 2 3 3" xfId="45440"/>
    <cellStyle name="Comma 3 5 3 10 2 4" xfId="24439"/>
    <cellStyle name="Comma 3 5 3 10 2 5" xfId="37040"/>
    <cellStyle name="Comma 3 5 3 10 3" xfId="13108"/>
    <cellStyle name="Comma 3 5 3 10 3 2" xfId="17308"/>
    <cellStyle name="Comma 3 5 3 10 3 2 2" xfId="30039"/>
    <cellStyle name="Comma 3 5 3 10 3 2 3" xfId="42640"/>
    <cellStyle name="Comma 3 5 3 10 3 3" xfId="21578"/>
    <cellStyle name="Comma 3 5 3 10 3 3 2" xfId="34240"/>
    <cellStyle name="Comma 3 5 3 10 3 3 3" xfId="46840"/>
    <cellStyle name="Comma 3 5 3 10 3 4" xfId="25839"/>
    <cellStyle name="Comma 3 5 3 10 3 5" xfId="38440"/>
    <cellStyle name="Comma 3 5 3 10 4" xfId="14508"/>
    <cellStyle name="Comma 3 5 3 10 4 2" xfId="27239"/>
    <cellStyle name="Comma 3 5 3 10 4 3" xfId="39840"/>
    <cellStyle name="Comma 3 5 3 10 5" xfId="18778"/>
    <cellStyle name="Comma 3 5 3 10 5 2" xfId="31440"/>
    <cellStyle name="Comma 3 5 3 10 5 3" xfId="44040"/>
    <cellStyle name="Comma 3 5 3 10 6" xfId="23039"/>
    <cellStyle name="Comma 3 5 3 10 7" xfId="35640"/>
    <cellStyle name="Comma 3 5 3 11" xfId="10434"/>
    <cellStyle name="Comma 3 5 3 11 2" xfId="14648"/>
    <cellStyle name="Comma 3 5 3 11 2 2" xfId="27379"/>
    <cellStyle name="Comma 3 5 3 11 2 3" xfId="39980"/>
    <cellStyle name="Comma 3 5 3 11 3" xfId="18918"/>
    <cellStyle name="Comma 3 5 3 11 3 2" xfId="31580"/>
    <cellStyle name="Comma 3 5 3 11 3 3" xfId="44180"/>
    <cellStyle name="Comma 3 5 3 11 4" xfId="23179"/>
    <cellStyle name="Comma 3 5 3 11 5" xfId="35780"/>
    <cellStyle name="Comma 3 5 3 12" xfId="11848"/>
    <cellStyle name="Comma 3 5 3 12 2" xfId="16048"/>
    <cellStyle name="Comma 3 5 3 12 2 2" xfId="28779"/>
    <cellStyle name="Comma 3 5 3 12 2 3" xfId="41380"/>
    <cellStyle name="Comma 3 5 3 12 3" xfId="20318"/>
    <cellStyle name="Comma 3 5 3 12 3 2" xfId="32980"/>
    <cellStyle name="Comma 3 5 3 12 3 3" xfId="45580"/>
    <cellStyle name="Comma 3 5 3 12 4" xfId="24579"/>
    <cellStyle name="Comma 3 5 3 12 5" xfId="37180"/>
    <cellStyle name="Comma 3 5 3 13" xfId="13248"/>
    <cellStyle name="Comma 3 5 3 13 2" xfId="25979"/>
    <cellStyle name="Comma 3 5 3 13 3" xfId="38580"/>
    <cellStyle name="Comma 3 5 3 14" xfId="17518"/>
    <cellStyle name="Comma 3 5 3 14 2" xfId="30180"/>
    <cellStyle name="Comma 3 5 3 14 3" xfId="42780"/>
    <cellStyle name="Comma 3 5 3 15" xfId="21779"/>
    <cellStyle name="Comma 3 5 3 16" xfId="34380"/>
    <cellStyle name="Comma 3 5 3 2" xfId="7190"/>
    <cellStyle name="Comma 3 5 3 2 2" xfId="10574"/>
    <cellStyle name="Comma 3 5 3 2 2 2" xfId="14788"/>
    <cellStyle name="Comma 3 5 3 2 2 2 2" xfId="27519"/>
    <cellStyle name="Comma 3 5 3 2 2 2 3" xfId="40120"/>
    <cellStyle name="Comma 3 5 3 2 2 3" xfId="19058"/>
    <cellStyle name="Comma 3 5 3 2 2 3 2" xfId="31720"/>
    <cellStyle name="Comma 3 5 3 2 2 3 3" xfId="44320"/>
    <cellStyle name="Comma 3 5 3 2 2 4" xfId="23319"/>
    <cellStyle name="Comma 3 5 3 2 2 5" xfId="35920"/>
    <cellStyle name="Comma 3 5 3 2 3" xfId="11988"/>
    <cellStyle name="Comma 3 5 3 2 3 2" xfId="16188"/>
    <cellStyle name="Comma 3 5 3 2 3 2 2" xfId="28919"/>
    <cellStyle name="Comma 3 5 3 2 3 2 3" xfId="41520"/>
    <cellStyle name="Comma 3 5 3 2 3 3" xfId="20458"/>
    <cellStyle name="Comma 3 5 3 2 3 3 2" xfId="33120"/>
    <cellStyle name="Comma 3 5 3 2 3 3 3" xfId="45720"/>
    <cellStyle name="Comma 3 5 3 2 3 4" xfId="24719"/>
    <cellStyle name="Comma 3 5 3 2 3 5" xfId="37320"/>
    <cellStyle name="Comma 3 5 3 2 4" xfId="13388"/>
    <cellStyle name="Comma 3 5 3 2 4 2" xfId="26119"/>
    <cellStyle name="Comma 3 5 3 2 4 3" xfId="38720"/>
    <cellStyle name="Comma 3 5 3 2 5" xfId="17658"/>
    <cellStyle name="Comma 3 5 3 2 5 2" xfId="30320"/>
    <cellStyle name="Comma 3 5 3 2 5 3" xfId="42920"/>
    <cellStyle name="Comma 3 5 3 2 6" xfId="21919"/>
    <cellStyle name="Comma 3 5 3 2 7" xfId="34520"/>
    <cellStyle name="Comma 3 5 3 3" xfId="7330"/>
    <cellStyle name="Comma 3 5 3 3 2" xfId="10714"/>
    <cellStyle name="Comma 3 5 3 3 2 2" xfId="14928"/>
    <cellStyle name="Comma 3 5 3 3 2 2 2" xfId="27659"/>
    <cellStyle name="Comma 3 5 3 3 2 2 3" xfId="40260"/>
    <cellStyle name="Comma 3 5 3 3 2 3" xfId="19198"/>
    <cellStyle name="Comma 3 5 3 3 2 3 2" xfId="31860"/>
    <cellStyle name="Comma 3 5 3 3 2 3 3" xfId="44460"/>
    <cellStyle name="Comma 3 5 3 3 2 4" xfId="23459"/>
    <cellStyle name="Comma 3 5 3 3 2 5" xfId="36060"/>
    <cellStyle name="Comma 3 5 3 3 3" xfId="12128"/>
    <cellStyle name="Comma 3 5 3 3 3 2" xfId="16328"/>
    <cellStyle name="Comma 3 5 3 3 3 2 2" xfId="29059"/>
    <cellStyle name="Comma 3 5 3 3 3 2 3" xfId="41660"/>
    <cellStyle name="Comma 3 5 3 3 3 3" xfId="20598"/>
    <cellStyle name="Comma 3 5 3 3 3 3 2" xfId="33260"/>
    <cellStyle name="Comma 3 5 3 3 3 3 3" xfId="45860"/>
    <cellStyle name="Comma 3 5 3 3 3 4" xfId="24859"/>
    <cellStyle name="Comma 3 5 3 3 3 5" xfId="37460"/>
    <cellStyle name="Comma 3 5 3 3 4" xfId="13528"/>
    <cellStyle name="Comma 3 5 3 3 4 2" xfId="26259"/>
    <cellStyle name="Comma 3 5 3 3 4 3" xfId="38860"/>
    <cellStyle name="Comma 3 5 3 3 5" xfId="17798"/>
    <cellStyle name="Comma 3 5 3 3 5 2" xfId="30460"/>
    <cellStyle name="Comma 3 5 3 3 5 3" xfId="43060"/>
    <cellStyle name="Comma 3 5 3 3 6" xfId="22059"/>
    <cellStyle name="Comma 3 5 3 3 7" xfId="34660"/>
    <cellStyle name="Comma 3 5 3 4" xfId="9343"/>
    <cellStyle name="Comma 3 5 3 4 2" xfId="10861"/>
    <cellStyle name="Comma 3 5 3 4 2 2" xfId="15068"/>
    <cellStyle name="Comma 3 5 3 4 2 2 2" xfId="27799"/>
    <cellStyle name="Comma 3 5 3 4 2 2 3" xfId="40400"/>
    <cellStyle name="Comma 3 5 3 4 2 3" xfId="19338"/>
    <cellStyle name="Comma 3 5 3 4 2 3 2" xfId="32000"/>
    <cellStyle name="Comma 3 5 3 4 2 3 3" xfId="44600"/>
    <cellStyle name="Comma 3 5 3 4 2 4" xfId="23599"/>
    <cellStyle name="Comma 3 5 3 4 2 5" xfId="36200"/>
    <cellStyle name="Comma 3 5 3 4 3" xfId="12268"/>
    <cellStyle name="Comma 3 5 3 4 3 2" xfId="16468"/>
    <cellStyle name="Comma 3 5 3 4 3 2 2" xfId="29199"/>
    <cellStyle name="Comma 3 5 3 4 3 2 3" xfId="41800"/>
    <cellStyle name="Comma 3 5 3 4 3 3" xfId="20738"/>
    <cellStyle name="Comma 3 5 3 4 3 3 2" xfId="33400"/>
    <cellStyle name="Comma 3 5 3 4 3 3 3" xfId="46000"/>
    <cellStyle name="Comma 3 5 3 4 3 4" xfId="24999"/>
    <cellStyle name="Comma 3 5 3 4 3 5" xfId="37600"/>
    <cellStyle name="Comma 3 5 3 4 4" xfId="13668"/>
    <cellStyle name="Comma 3 5 3 4 4 2" xfId="26399"/>
    <cellStyle name="Comma 3 5 3 4 4 3" xfId="39000"/>
    <cellStyle name="Comma 3 5 3 4 5" xfId="17938"/>
    <cellStyle name="Comma 3 5 3 4 5 2" xfId="30600"/>
    <cellStyle name="Comma 3 5 3 4 5 3" xfId="43200"/>
    <cellStyle name="Comma 3 5 3 4 6" xfId="22199"/>
    <cellStyle name="Comma 3 5 3 4 7" xfId="34800"/>
    <cellStyle name="Comma 3 5 3 5" xfId="9539"/>
    <cellStyle name="Comma 3 5 3 5 2" xfId="11005"/>
    <cellStyle name="Comma 3 5 3 5 2 2" xfId="15208"/>
    <cellStyle name="Comma 3 5 3 5 2 2 2" xfId="27939"/>
    <cellStyle name="Comma 3 5 3 5 2 2 3" xfId="40540"/>
    <cellStyle name="Comma 3 5 3 5 2 3" xfId="19478"/>
    <cellStyle name="Comma 3 5 3 5 2 3 2" xfId="32140"/>
    <cellStyle name="Comma 3 5 3 5 2 3 3" xfId="44740"/>
    <cellStyle name="Comma 3 5 3 5 2 4" xfId="23739"/>
    <cellStyle name="Comma 3 5 3 5 2 5" xfId="36340"/>
    <cellStyle name="Comma 3 5 3 5 3" xfId="12408"/>
    <cellStyle name="Comma 3 5 3 5 3 2" xfId="16608"/>
    <cellStyle name="Comma 3 5 3 5 3 2 2" xfId="29339"/>
    <cellStyle name="Comma 3 5 3 5 3 2 3" xfId="41940"/>
    <cellStyle name="Comma 3 5 3 5 3 3" xfId="20878"/>
    <cellStyle name="Comma 3 5 3 5 3 3 2" xfId="33540"/>
    <cellStyle name="Comma 3 5 3 5 3 3 3" xfId="46140"/>
    <cellStyle name="Comma 3 5 3 5 3 4" xfId="25139"/>
    <cellStyle name="Comma 3 5 3 5 3 5" xfId="37740"/>
    <cellStyle name="Comma 3 5 3 5 4" xfId="13808"/>
    <cellStyle name="Comma 3 5 3 5 4 2" xfId="26539"/>
    <cellStyle name="Comma 3 5 3 5 4 3" xfId="39140"/>
    <cellStyle name="Comma 3 5 3 5 5" xfId="18078"/>
    <cellStyle name="Comma 3 5 3 5 5 2" xfId="30740"/>
    <cellStyle name="Comma 3 5 3 5 5 3" xfId="43340"/>
    <cellStyle name="Comma 3 5 3 5 6" xfId="22339"/>
    <cellStyle name="Comma 3 5 3 5 7" xfId="34940"/>
    <cellStyle name="Comma 3 5 3 6" xfId="9679"/>
    <cellStyle name="Comma 3 5 3 6 2" xfId="11145"/>
    <cellStyle name="Comma 3 5 3 6 2 2" xfId="15348"/>
    <cellStyle name="Comma 3 5 3 6 2 2 2" xfId="28079"/>
    <cellStyle name="Comma 3 5 3 6 2 2 3" xfId="40680"/>
    <cellStyle name="Comma 3 5 3 6 2 3" xfId="19618"/>
    <cellStyle name="Comma 3 5 3 6 2 3 2" xfId="32280"/>
    <cellStyle name="Comma 3 5 3 6 2 3 3" xfId="44880"/>
    <cellStyle name="Comma 3 5 3 6 2 4" xfId="23879"/>
    <cellStyle name="Comma 3 5 3 6 2 5" xfId="36480"/>
    <cellStyle name="Comma 3 5 3 6 3" xfId="12548"/>
    <cellStyle name="Comma 3 5 3 6 3 2" xfId="16748"/>
    <cellStyle name="Comma 3 5 3 6 3 2 2" xfId="29479"/>
    <cellStyle name="Comma 3 5 3 6 3 2 3" xfId="42080"/>
    <cellStyle name="Comma 3 5 3 6 3 3" xfId="21018"/>
    <cellStyle name="Comma 3 5 3 6 3 3 2" xfId="33680"/>
    <cellStyle name="Comma 3 5 3 6 3 3 3" xfId="46280"/>
    <cellStyle name="Comma 3 5 3 6 3 4" xfId="25279"/>
    <cellStyle name="Comma 3 5 3 6 3 5" xfId="37880"/>
    <cellStyle name="Comma 3 5 3 6 4" xfId="13948"/>
    <cellStyle name="Comma 3 5 3 6 4 2" xfId="26679"/>
    <cellStyle name="Comma 3 5 3 6 4 3" xfId="39280"/>
    <cellStyle name="Comma 3 5 3 6 5" xfId="18218"/>
    <cellStyle name="Comma 3 5 3 6 5 2" xfId="30880"/>
    <cellStyle name="Comma 3 5 3 6 5 3" xfId="43480"/>
    <cellStyle name="Comma 3 5 3 6 6" xfId="22479"/>
    <cellStyle name="Comma 3 5 3 6 7" xfId="35080"/>
    <cellStyle name="Comma 3 5 3 7" xfId="9819"/>
    <cellStyle name="Comma 3 5 3 7 2" xfId="11285"/>
    <cellStyle name="Comma 3 5 3 7 2 2" xfId="15488"/>
    <cellStyle name="Comma 3 5 3 7 2 2 2" xfId="28219"/>
    <cellStyle name="Comma 3 5 3 7 2 2 3" xfId="40820"/>
    <cellStyle name="Comma 3 5 3 7 2 3" xfId="19758"/>
    <cellStyle name="Comma 3 5 3 7 2 3 2" xfId="32420"/>
    <cellStyle name="Comma 3 5 3 7 2 3 3" xfId="45020"/>
    <cellStyle name="Comma 3 5 3 7 2 4" xfId="24019"/>
    <cellStyle name="Comma 3 5 3 7 2 5" xfId="36620"/>
    <cellStyle name="Comma 3 5 3 7 3" xfId="12688"/>
    <cellStyle name="Comma 3 5 3 7 3 2" xfId="16888"/>
    <cellStyle name="Comma 3 5 3 7 3 2 2" xfId="29619"/>
    <cellStyle name="Comma 3 5 3 7 3 2 3" xfId="42220"/>
    <cellStyle name="Comma 3 5 3 7 3 3" xfId="21158"/>
    <cellStyle name="Comma 3 5 3 7 3 3 2" xfId="33820"/>
    <cellStyle name="Comma 3 5 3 7 3 3 3" xfId="46420"/>
    <cellStyle name="Comma 3 5 3 7 3 4" xfId="25419"/>
    <cellStyle name="Comma 3 5 3 7 3 5" xfId="38020"/>
    <cellStyle name="Comma 3 5 3 7 4" xfId="14088"/>
    <cellStyle name="Comma 3 5 3 7 4 2" xfId="26819"/>
    <cellStyle name="Comma 3 5 3 7 4 3" xfId="39420"/>
    <cellStyle name="Comma 3 5 3 7 5" xfId="18358"/>
    <cellStyle name="Comma 3 5 3 7 5 2" xfId="31020"/>
    <cellStyle name="Comma 3 5 3 7 5 3" xfId="43620"/>
    <cellStyle name="Comma 3 5 3 7 6" xfId="22619"/>
    <cellStyle name="Comma 3 5 3 7 7" xfId="35220"/>
    <cellStyle name="Comma 3 5 3 8" xfId="9959"/>
    <cellStyle name="Comma 3 5 3 8 2" xfId="11425"/>
    <cellStyle name="Comma 3 5 3 8 2 2" xfId="15628"/>
    <cellStyle name="Comma 3 5 3 8 2 2 2" xfId="28359"/>
    <cellStyle name="Comma 3 5 3 8 2 2 3" xfId="40960"/>
    <cellStyle name="Comma 3 5 3 8 2 3" xfId="19898"/>
    <cellStyle name="Comma 3 5 3 8 2 3 2" xfId="32560"/>
    <cellStyle name="Comma 3 5 3 8 2 3 3" xfId="45160"/>
    <cellStyle name="Comma 3 5 3 8 2 4" xfId="24159"/>
    <cellStyle name="Comma 3 5 3 8 2 5" xfId="36760"/>
    <cellStyle name="Comma 3 5 3 8 3" xfId="12828"/>
    <cellStyle name="Comma 3 5 3 8 3 2" xfId="17028"/>
    <cellStyle name="Comma 3 5 3 8 3 2 2" xfId="29759"/>
    <cellStyle name="Comma 3 5 3 8 3 2 3" xfId="42360"/>
    <cellStyle name="Comma 3 5 3 8 3 3" xfId="21298"/>
    <cellStyle name="Comma 3 5 3 8 3 3 2" xfId="33960"/>
    <cellStyle name="Comma 3 5 3 8 3 3 3" xfId="46560"/>
    <cellStyle name="Comma 3 5 3 8 3 4" xfId="25559"/>
    <cellStyle name="Comma 3 5 3 8 3 5" xfId="38160"/>
    <cellStyle name="Comma 3 5 3 8 4" xfId="14228"/>
    <cellStyle name="Comma 3 5 3 8 4 2" xfId="26959"/>
    <cellStyle name="Comma 3 5 3 8 4 3" xfId="39560"/>
    <cellStyle name="Comma 3 5 3 8 5" xfId="18498"/>
    <cellStyle name="Comma 3 5 3 8 5 2" xfId="31160"/>
    <cellStyle name="Comma 3 5 3 8 5 3" xfId="43760"/>
    <cellStyle name="Comma 3 5 3 8 6" xfId="22759"/>
    <cellStyle name="Comma 3 5 3 8 7" xfId="35360"/>
    <cellStyle name="Comma 3 5 3 9" xfId="10153"/>
    <cellStyle name="Comma 3 5 3 9 2" xfId="11568"/>
    <cellStyle name="Comma 3 5 3 9 2 2" xfId="15768"/>
    <cellStyle name="Comma 3 5 3 9 2 2 2" xfId="28499"/>
    <cellStyle name="Comma 3 5 3 9 2 2 3" xfId="41100"/>
    <cellStyle name="Comma 3 5 3 9 2 3" xfId="20038"/>
    <cellStyle name="Comma 3 5 3 9 2 3 2" xfId="32700"/>
    <cellStyle name="Comma 3 5 3 9 2 3 3" xfId="45300"/>
    <cellStyle name="Comma 3 5 3 9 2 4" xfId="24299"/>
    <cellStyle name="Comma 3 5 3 9 2 5" xfId="36900"/>
    <cellStyle name="Comma 3 5 3 9 3" xfId="12968"/>
    <cellStyle name="Comma 3 5 3 9 3 2" xfId="17168"/>
    <cellStyle name="Comma 3 5 3 9 3 2 2" xfId="29899"/>
    <cellStyle name="Comma 3 5 3 9 3 2 3" xfId="42500"/>
    <cellStyle name="Comma 3 5 3 9 3 3" xfId="21438"/>
    <cellStyle name="Comma 3 5 3 9 3 3 2" xfId="34100"/>
    <cellStyle name="Comma 3 5 3 9 3 3 3" xfId="46700"/>
    <cellStyle name="Comma 3 5 3 9 3 4" xfId="25699"/>
    <cellStyle name="Comma 3 5 3 9 3 5" xfId="38300"/>
    <cellStyle name="Comma 3 5 3 9 4" xfId="14368"/>
    <cellStyle name="Comma 3 5 3 9 4 2" xfId="27099"/>
    <cellStyle name="Comma 3 5 3 9 4 3" xfId="39700"/>
    <cellStyle name="Comma 3 5 3 9 5" xfId="18638"/>
    <cellStyle name="Comma 3 5 3 9 5 2" xfId="31300"/>
    <cellStyle name="Comma 3 5 3 9 5 3" xfId="43900"/>
    <cellStyle name="Comma 3 5 3 9 6" xfId="22899"/>
    <cellStyle name="Comma 3 5 3 9 7" xfId="35500"/>
    <cellStyle name="Comma 3 5 4" xfId="7070"/>
    <cellStyle name="Comma 3 5 4 10" xfId="10313"/>
    <cellStyle name="Comma 3 5 4 10 2" xfId="11728"/>
    <cellStyle name="Comma 3 5 4 10 2 2" xfId="15928"/>
    <cellStyle name="Comma 3 5 4 10 2 2 2" xfId="28659"/>
    <cellStyle name="Comma 3 5 4 10 2 2 3" xfId="41260"/>
    <cellStyle name="Comma 3 5 4 10 2 3" xfId="20198"/>
    <cellStyle name="Comma 3 5 4 10 2 3 2" xfId="32860"/>
    <cellStyle name="Comma 3 5 4 10 2 3 3" xfId="45460"/>
    <cellStyle name="Comma 3 5 4 10 2 4" xfId="24459"/>
    <cellStyle name="Comma 3 5 4 10 2 5" xfId="37060"/>
    <cellStyle name="Comma 3 5 4 10 3" xfId="13128"/>
    <cellStyle name="Comma 3 5 4 10 3 2" xfId="17328"/>
    <cellStyle name="Comma 3 5 4 10 3 2 2" xfId="30059"/>
    <cellStyle name="Comma 3 5 4 10 3 2 3" xfId="42660"/>
    <cellStyle name="Comma 3 5 4 10 3 3" xfId="21598"/>
    <cellStyle name="Comma 3 5 4 10 3 3 2" xfId="34260"/>
    <cellStyle name="Comma 3 5 4 10 3 3 3" xfId="46860"/>
    <cellStyle name="Comma 3 5 4 10 3 4" xfId="25859"/>
    <cellStyle name="Comma 3 5 4 10 3 5" xfId="38460"/>
    <cellStyle name="Comma 3 5 4 10 4" xfId="14528"/>
    <cellStyle name="Comma 3 5 4 10 4 2" xfId="27259"/>
    <cellStyle name="Comma 3 5 4 10 4 3" xfId="39860"/>
    <cellStyle name="Comma 3 5 4 10 5" xfId="18798"/>
    <cellStyle name="Comma 3 5 4 10 5 2" xfId="31460"/>
    <cellStyle name="Comma 3 5 4 10 5 3" xfId="44060"/>
    <cellStyle name="Comma 3 5 4 10 6" xfId="23059"/>
    <cellStyle name="Comma 3 5 4 10 7" xfId="35660"/>
    <cellStyle name="Comma 3 5 4 11" xfId="10454"/>
    <cellStyle name="Comma 3 5 4 11 2" xfId="14668"/>
    <cellStyle name="Comma 3 5 4 11 2 2" xfId="27399"/>
    <cellStyle name="Comma 3 5 4 11 2 3" xfId="40000"/>
    <cellStyle name="Comma 3 5 4 11 3" xfId="18938"/>
    <cellStyle name="Comma 3 5 4 11 3 2" xfId="31600"/>
    <cellStyle name="Comma 3 5 4 11 3 3" xfId="44200"/>
    <cellStyle name="Comma 3 5 4 11 4" xfId="23199"/>
    <cellStyle name="Comma 3 5 4 11 5" xfId="35800"/>
    <cellStyle name="Comma 3 5 4 12" xfId="11868"/>
    <cellStyle name="Comma 3 5 4 12 2" xfId="16068"/>
    <cellStyle name="Comma 3 5 4 12 2 2" xfId="28799"/>
    <cellStyle name="Comma 3 5 4 12 2 3" xfId="41400"/>
    <cellStyle name="Comma 3 5 4 12 3" xfId="20338"/>
    <cellStyle name="Comma 3 5 4 12 3 2" xfId="33000"/>
    <cellStyle name="Comma 3 5 4 12 3 3" xfId="45600"/>
    <cellStyle name="Comma 3 5 4 12 4" xfId="24599"/>
    <cellStyle name="Comma 3 5 4 12 5" xfId="37200"/>
    <cellStyle name="Comma 3 5 4 13" xfId="13268"/>
    <cellStyle name="Comma 3 5 4 13 2" xfId="25999"/>
    <cellStyle name="Comma 3 5 4 13 3" xfId="38600"/>
    <cellStyle name="Comma 3 5 4 14" xfId="17538"/>
    <cellStyle name="Comma 3 5 4 14 2" xfId="30200"/>
    <cellStyle name="Comma 3 5 4 14 3" xfId="42800"/>
    <cellStyle name="Comma 3 5 4 15" xfId="21799"/>
    <cellStyle name="Comma 3 5 4 16" xfId="34400"/>
    <cellStyle name="Comma 3 5 4 2" xfId="7210"/>
    <cellStyle name="Comma 3 5 4 2 2" xfId="10594"/>
    <cellStyle name="Comma 3 5 4 2 2 2" xfId="14808"/>
    <cellStyle name="Comma 3 5 4 2 2 2 2" xfId="27539"/>
    <cellStyle name="Comma 3 5 4 2 2 2 3" xfId="40140"/>
    <cellStyle name="Comma 3 5 4 2 2 3" xfId="19078"/>
    <cellStyle name="Comma 3 5 4 2 2 3 2" xfId="31740"/>
    <cellStyle name="Comma 3 5 4 2 2 3 3" xfId="44340"/>
    <cellStyle name="Comma 3 5 4 2 2 4" xfId="23339"/>
    <cellStyle name="Comma 3 5 4 2 2 5" xfId="35940"/>
    <cellStyle name="Comma 3 5 4 2 3" xfId="12008"/>
    <cellStyle name="Comma 3 5 4 2 3 2" xfId="16208"/>
    <cellStyle name="Comma 3 5 4 2 3 2 2" xfId="28939"/>
    <cellStyle name="Comma 3 5 4 2 3 2 3" xfId="41540"/>
    <cellStyle name="Comma 3 5 4 2 3 3" xfId="20478"/>
    <cellStyle name="Comma 3 5 4 2 3 3 2" xfId="33140"/>
    <cellStyle name="Comma 3 5 4 2 3 3 3" xfId="45740"/>
    <cellStyle name="Comma 3 5 4 2 3 4" xfId="24739"/>
    <cellStyle name="Comma 3 5 4 2 3 5" xfId="37340"/>
    <cellStyle name="Comma 3 5 4 2 4" xfId="13408"/>
    <cellStyle name="Comma 3 5 4 2 4 2" xfId="26139"/>
    <cellStyle name="Comma 3 5 4 2 4 3" xfId="38740"/>
    <cellStyle name="Comma 3 5 4 2 5" xfId="17678"/>
    <cellStyle name="Comma 3 5 4 2 5 2" xfId="30340"/>
    <cellStyle name="Comma 3 5 4 2 5 3" xfId="42940"/>
    <cellStyle name="Comma 3 5 4 2 6" xfId="21939"/>
    <cellStyle name="Comma 3 5 4 2 7" xfId="34540"/>
    <cellStyle name="Comma 3 5 4 3" xfId="7350"/>
    <cellStyle name="Comma 3 5 4 3 2" xfId="10734"/>
    <cellStyle name="Comma 3 5 4 3 2 2" xfId="14948"/>
    <cellStyle name="Comma 3 5 4 3 2 2 2" xfId="27679"/>
    <cellStyle name="Comma 3 5 4 3 2 2 3" xfId="40280"/>
    <cellStyle name="Comma 3 5 4 3 2 3" xfId="19218"/>
    <cellStyle name="Comma 3 5 4 3 2 3 2" xfId="31880"/>
    <cellStyle name="Comma 3 5 4 3 2 3 3" xfId="44480"/>
    <cellStyle name="Comma 3 5 4 3 2 4" xfId="23479"/>
    <cellStyle name="Comma 3 5 4 3 2 5" xfId="36080"/>
    <cellStyle name="Comma 3 5 4 3 3" xfId="12148"/>
    <cellStyle name="Comma 3 5 4 3 3 2" xfId="16348"/>
    <cellStyle name="Comma 3 5 4 3 3 2 2" xfId="29079"/>
    <cellStyle name="Comma 3 5 4 3 3 2 3" xfId="41680"/>
    <cellStyle name="Comma 3 5 4 3 3 3" xfId="20618"/>
    <cellStyle name="Comma 3 5 4 3 3 3 2" xfId="33280"/>
    <cellStyle name="Comma 3 5 4 3 3 3 3" xfId="45880"/>
    <cellStyle name="Comma 3 5 4 3 3 4" xfId="24879"/>
    <cellStyle name="Comma 3 5 4 3 3 5" xfId="37480"/>
    <cellStyle name="Comma 3 5 4 3 4" xfId="13548"/>
    <cellStyle name="Comma 3 5 4 3 4 2" xfId="26279"/>
    <cellStyle name="Comma 3 5 4 3 4 3" xfId="38880"/>
    <cellStyle name="Comma 3 5 4 3 5" xfId="17818"/>
    <cellStyle name="Comma 3 5 4 3 5 2" xfId="30480"/>
    <cellStyle name="Comma 3 5 4 3 5 3" xfId="43080"/>
    <cellStyle name="Comma 3 5 4 3 6" xfId="22079"/>
    <cellStyle name="Comma 3 5 4 3 7" xfId="34680"/>
    <cellStyle name="Comma 3 5 4 4" xfId="9363"/>
    <cellStyle name="Comma 3 5 4 4 2" xfId="10881"/>
    <cellStyle name="Comma 3 5 4 4 2 2" xfId="15088"/>
    <cellStyle name="Comma 3 5 4 4 2 2 2" xfId="27819"/>
    <cellStyle name="Comma 3 5 4 4 2 2 3" xfId="40420"/>
    <cellStyle name="Comma 3 5 4 4 2 3" xfId="19358"/>
    <cellStyle name="Comma 3 5 4 4 2 3 2" xfId="32020"/>
    <cellStyle name="Comma 3 5 4 4 2 3 3" xfId="44620"/>
    <cellStyle name="Comma 3 5 4 4 2 4" xfId="23619"/>
    <cellStyle name="Comma 3 5 4 4 2 5" xfId="36220"/>
    <cellStyle name="Comma 3 5 4 4 3" xfId="12288"/>
    <cellStyle name="Comma 3 5 4 4 3 2" xfId="16488"/>
    <cellStyle name="Comma 3 5 4 4 3 2 2" xfId="29219"/>
    <cellStyle name="Comma 3 5 4 4 3 2 3" xfId="41820"/>
    <cellStyle name="Comma 3 5 4 4 3 3" xfId="20758"/>
    <cellStyle name="Comma 3 5 4 4 3 3 2" xfId="33420"/>
    <cellStyle name="Comma 3 5 4 4 3 3 3" xfId="46020"/>
    <cellStyle name="Comma 3 5 4 4 3 4" xfId="25019"/>
    <cellStyle name="Comma 3 5 4 4 3 5" xfId="37620"/>
    <cellStyle name="Comma 3 5 4 4 4" xfId="13688"/>
    <cellStyle name="Comma 3 5 4 4 4 2" xfId="26419"/>
    <cellStyle name="Comma 3 5 4 4 4 3" xfId="39020"/>
    <cellStyle name="Comma 3 5 4 4 5" xfId="17958"/>
    <cellStyle name="Comma 3 5 4 4 5 2" xfId="30620"/>
    <cellStyle name="Comma 3 5 4 4 5 3" xfId="43220"/>
    <cellStyle name="Comma 3 5 4 4 6" xfId="22219"/>
    <cellStyle name="Comma 3 5 4 4 7" xfId="34820"/>
    <cellStyle name="Comma 3 5 4 5" xfId="9559"/>
    <cellStyle name="Comma 3 5 4 5 2" xfId="11025"/>
    <cellStyle name="Comma 3 5 4 5 2 2" xfId="15228"/>
    <cellStyle name="Comma 3 5 4 5 2 2 2" xfId="27959"/>
    <cellStyle name="Comma 3 5 4 5 2 2 3" xfId="40560"/>
    <cellStyle name="Comma 3 5 4 5 2 3" xfId="19498"/>
    <cellStyle name="Comma 3 5 4 5 2 3 2" xfId="32160"/>
    <cellStyle name="Comma 3 5 4 5 2 3 3" xfId="44760"/>
    <cellStyle name="Comma 3 5 4 5 2 4" xfId="23759"/>
    <cellStyle name="Comma 3 5 4 5 2 5" xfId="36360"/>
    <cellStyle name="Comma 3 5 4 5 3" xfId="12428"/>
    <cellStyle name="Comma 3 5 4 5 3 2" xfId="16628"/>
    <cellStyle name="Comma 3 5 4 5 3 2 2" xfId="29359"/>
    <cellStyle name="Comma 3 5 4 5 3 2 3" xfId="41960"/>
    <cellStyle name="Comma 3 5 4 5 3 3" xfId="20898"/>
    <cellStyle name="Comma 3 5 4 5 3 3 2" xfId="33560"/>
    <cellStyle name="Comma 3 5 4 5 3 3 3" xfId="46160"/>
    <cellStyle name="Comma 3 5 4 5 3 4" xfId="25159"/>
    <cellStyle name="Comma 3 5 4 5 3 5" xfId="37760"/>
    <cellStyle name="Comma 3 5 4 5 4" xfId="13828"/>
    <cellStyle name="Comma 3 5 4 5 4 2" xfId="26559"/>
    <cellStyle name="Comma 3 5 4 5 4 3" xfId="39160"/>
    <cellStyle name="Comma 3 5 4 5 5" xfId="18098"/>
    <cellStyle name="Comma 3 5 4 5 5 2" xfId="30760"/>
    <cellStyle name="Comma 3 5 4 5 5 3" xfId="43360"/>
    <cellStyle name="Comma 3 5 4 5 6" xfId="22359"/>
    <cellStyle name="Comma 3 5 4 5 7" xfId="34960"/>
    <cellStyle name="Comma 3 5 4 6" xfId="9699"/>
    <cellStyle name="Comma 3 5 4 6 2" xfId="11165"/>
    <cellStyle name="Comma 3 5 4 6 2 2" xfId="15368"/>
    <cellStyle name="Comma 3 5 4 6 2 2 2" xfId="28099"/>
    <cellStyle name="Comma 3 5 4 6 2 2 3" xfId="40700"/>
    <cellStyle name="Comma 3 5 4 6 2 3" xfId="19638"/>
    <cellStyle name="Comma 3 5 4 6 2 3 2" xfId="32300"/>
    <cellStyle name="Comma 3 5 4 6 2 3 3" xfId="44900"/>
    <cellStyle name="Comma 3 5 4 6 2 4" xfId="23899"/>
    <cellStyle name="Comma 3 5 4 6 2 5" xfId="36500"/>
    <cellStyle name="Comma 3 5 4 6 3" xfId="12568"/>
    <cellStyle name="Comma 3 5 4 6 3 2" xfId="16768"/>
    <cellStyle name="Comma 3 5 4 6 3 2 2" xfId="29499"/>
    <cellStyle name="Comma 3 5 4 6 3 2 3" xfId="42100"/>
    <cellStyle name="Comma 3 5 4 6 3 3" xfId="21038"/>
    <cellStyle name="Comma 3 5 4 6 3 3 2" xfId="33700"/>
    <cellStyle name="Comma 3 5 4 6 3 3 3" xfId="46300"/>
    <cellStyle name="Comma 3 5 4 6 3 4" xfId="25299"/>
    <cellStyle name="Comma 3 5 4 6 3 5" xfId="37900"/>
    <cellStyle name="Comma 3 5 4 6 4" xfId="13968"/>
    <cellStyle name="Comma 3 5 4 6 4 2" xfId="26699"/>
    <cellStyle name="Comma 3 5 4 6 4 3" xfId="39300"/>
    <cellStyle name="Comma 3 5 4 6 5" xfId="18238"/>
    <cellStyle name="Comma 3 5 4 6 5 2" xfId="30900"/>
    <cellStyle name="Comma 3 5 4 6 5 3" xfId="43500"/>
    <cellStyle name="Comma 3 5 4 6 6" xfId="22499"/>
    <cellStyle name="Comma 3 5 4 6 7" xfId="35100"/>
    <cellStyle name="Comma 3 5 4 7" xfId="9839"/>
    <cellStyle name="Comma 3 5 4 7 2" xfId="11305"/>
    <cellStyle name="Comma 3 5 4 7 2 2" xfId="15508"/>
    <cellStyle name="Comma 3 5 4 7 2 2 2" xfId="28239"/>
    <cellStyle name="Comma 3 5 4 7 2 2 3" xfId="40840"/>
    <cellStyle name="Comma 3 5 4 7 2 3" xfId="19778"/>
    <cellStyle name="Comma 3 5 4 7 2 3 2" xfId="32440"/>
    <cellStyle name="Comma 3 5 4 7 2 3 3" xfId="45040"/>
    <cellStyle name="Comma 3 5 4 7 2 4" xfId="24039"/>
    <cellStyle name="Comma 3 5 4 7 2 5" xfId="36640"/>
    <cellStyle name="Comma 3 5 4 7 3" xfId="12708"/>
    <cellStyle name="Comma 3 5 4 7 3 2" xfId="16908"/>
    <cellStyle name="Comma 3 5 4 7 3 2 2" xfId="29639"/>
    <cellStyle name="Comma 3 5 4 7 3 2 3" xfId="42240"/>
    <cellStyle name="Comma 3 5 4 7 3 3" xfId="21178"/>
    <cellStyle name="Comma 3 5 4 7 3 3 2" xfId="33840"/>
    <cellStyle name="Comma 3 5 4 7 3 3 3" xfId="46440"/>
    <cellStyle name="Comma 3 5 4 7 3 4" xfId="25439"/>
    <cellStyle name="Comma 3 5 4 7 3 5" xfId="38040"/>
    <cellStyle name="Comma 3 5 4 7 4" xfId="14108"/>
    <cellStyle name="Comma 3 5 4 7 4 2" xfId="26839"/>
    <cellStyle name="Comma 3 5 4 7 4 3" xfId="39440"/>
    <cellStyle name="Comma 3 5 4 7 5" xfId="18378"/>
    <cellStyle name="Comma 3 5 4 7 5 2" xfId="31040"/>
    <cellStyle name="Comma 3 5 4 7 5 3" xfId="43640"/>
    <cellStyle name="Comma 3 5 4 7 6" xfId="22639"/>
    <cellStyle name="Comma 3 5 4 7 7" xfId="35240"/>
    <cellStyle name="Comma 3 5 4 8" xfId="9979"/>
    <cellStyle name="Comma 3 5 4 8 2" xfId="11445"/>
    <cellStyle name="Comma 3 5 4 8 2 2" xfId="15648"/>
    <cellStyle name="Comma 3 5 4 8 2 2 2" xfId="28379"/>
    <cellStyle name="Comma 3 5 4 8 2 2 3" xfId="40980"/>
    <cellStyle name="Comma 3 5 4 8 2 3" xfId="19918"/>
    <cellStyle name="Comma 3 5 4 8 2 3 2" xfId="32580"/>
    <cellStyle name="Comma 3 5 4 8 2 3 3" xfId="45180"/>
    <cellStyle name="Comma 3 5 4 8 2 4" xfId="24179"/>
    <cellStyle name="Comma 3 5 4 8 2 5" xfId="36780"/>
    <cellStyle name="Comma 3 5 4 8 3" xfId="12848"/>
    <cellStyle name="Comma 3 5 4 8 3 2" xfId="17048"/>
    <cellStyle name="Comma 3 5 4 8 3 2 2" xfId="29779"/>
    <cellStyle name="Comma 3 5 4 8 3 2 3" xfId="42380"/>
    <cellStyle name="Comma 3 5 4 8 3 3" xfId="21318"/>
    <cellStyle name="Comma 3 5 4 8 3 3 2" xfId="33980"/>
    <cellStyle name="Comma 3 5 4 8 3 3 3" xfId="46580"/>
    <cellStyle name="Comma 3 5 4 8 3 4" xfId="25579"/>
    <cellStyle name="Comma 3 5 4 8 3 5" xfId="38180"/>
    <cellStyle name="Comma 3 5 4 8 4" xfId="14248"/>
    <cellStyle name="Comma 3 5 4 8 4 2" xfId="26979"/>
    <cellStyle name="Comma 3 5 4 8 4 3" xfId="39580"/>
    <cellStyle name="Comma 3 5 4 8 5" xfId="18518"/>
    <cellStyle name="Comma 3 5 4 8 5 2" xfId="31180"/>
    <cellStyle name="Comma 3 5 4 8 5 3" xfId="43780"/>
    <cellStyle name="Comma 3 5 4 8 6" xfId="22779"/>
    <cellStyle name="Comma 3 5 4 8 7" xfId="35380"/>
    <cellStyle name="Comma 3 5 4 9" xfId="10173"/>
    <cellStyle name="Comma 3 5 4 9 2" xfId="11588"/>
    <cellStyle name="Comma 3 5 4 9 2 2" xfId="15788"/>
    <cellStyle name="Comma 3 5 4 9 2 2 2" xfId="28519"/>
    <cellStyle name="Comma 3 5 4 9 2 2 3" xfId="41120"/>
    <cellStyle name="Comma 3 5 4 9 2 3" xfId="20058"/>
    <cellStyle name="Comma 3 5 4 9 2 3 2" xfId="32720"/>
    <cellStyle name="Comma 3 5 4 9 2 3 3" xfId="45320"/>
    <cellStyle name="Comma 3 5 4 9 2 4" xfId="24319"/>
    <cellStyle name="Comma 3 5 4 9 2 5" xfId="36920"/>
    <cellStyle name="Comma 3 5 4 9 3" xfId="12988"/>
    <cellStyle name="Comma 3 5 4 9 3 2" xfId="17188"/>
    <cellStyle name="Comma 3 5 4 9 3 2 2" xfId="29919"/>
    <cellStyle name="Comma 3 5 4 9 3 2 3" xfId="42520"/>
    <cellStyle name="Comma 3 5 4 9 3 3" xfId="21458"/>
    <cellStyle name="Comma 3 5 4 9 3 3 2" xfId="34120"/>
    <cellStyle name="Comma 3 5 4 9 3 3 3" xfId="46720"/>
    <cellStyle name="Comma 3 5 4 9 3 4" xfId="25719"/>
    <cellStyle name="Comma 3 5 4 9 3 5" xfId="38320"/>
    <cellStyle name="Comma 3 5 4 9 4" xfId="14388"/>
    <cellStyle name="Comma 3 5 4 9 4 2" xfId="27119"/>
    <cellStyle name="Comma 3 5 4 9 4 3" xfId="39720"/>
    <cellStyle name="Comma 3 5 4 9 5" xfId="18658"/>
    <cellStyle name="Comma 3 5 4 9 5 2" xfId="31320"/>
    <cellStyle name="Comma 3 5 4 9 5 3" xfId="43920"/>
    <cellStyle name="Comma 3 5 4 9 6" xfId="22919"/>
    <cellStyle name="Comma 3 5 4 9 7" xfId="35520"/>
    <cellStyle name="Comma 3 5 5" xfId="7090"/>
    <cellStyle name="Comma 3 5 5 10" xfId="10333"/>
    <cellStyle name="Comma 3 5 5 10 2" xfId="11748"/>
    <cellStyle name="Comma 3 5 5 10 2 2" xfId="15948"/>
    <cellStyle name="Comma 3 5 5 10 2 2 2" xfId="28679"/>
    <cellStyle name="Comma 3 5 5 10 2 2 3" xfId="41280"/>
    <cellStyle name="Comma 3 5 5 10 2 3" xfId="20218"/>
    <cellStyle name="Comma 3 5 5 10 2 3 2" xfId="32880"/>
    <cellStyle name="Comma 3 5 5 10 2 3 3" xfId="45480"/>
    <cellStyle name="Comma 3 5 5 10 2 4" xfId="24479"/>
    <cellStyle name="Comma 3 5 5 10 2 5" xfId="37080"/>
    <cellStyle name="Comma 3 5 5 10 3" xfId="13148"/>
    <cellStyle name="Comma 3 5 5 10 3 2" xfId="17348"/>
    <cellStyle name="Comma 3 5 5 10 3 2 2" xfId="30079"/>
    <cellStyle name="Comma 3 5 5 10 3 2 3" xfId="42680"/>
    <cellStyle name="Comma 3 5 5 10 3 3" xfId="21618"/>
    <cellStyle name="Comma 3 5 5 10 3 3 2" xfId="34280"/>
    <cellStyle name="Comma 3 5 5 10 3 3 3" xfId="46880"/>
    <cellStyle name="Comma 3 5 5 10 3 4" xfId="25879"/>
    <cellStyle name="Comma 3 5 5 10 3 5" xfId="38480"/>
    <cellStyle name="Comma 3 5 5 10 4" xfId="14548"/>
    <cellStyle name="Comma 3 5 5 10 4 2" xfId="27279"/>
    <cellStyle name="Comma 3 5 5 10 4 3" xfId="39880"/>
    <cellStyle name="Comma 3 5 5 10 5" xfId="18818"/>
    <cellStyle name="Comma 3 5 5 10 5 2" xfId="31480"/>
    <cellStyle name="Comma 3 5 5 10 5 3" xfId="44080"/>
    <cellStyle name="Comma 3 5 5 10 6" xfId="23079"/>
    <cellStyle name="Comma 3 5 5 10 7" xfId="35680"/>
    <cellStyle name="Comma 3 5 5 11" xfId="10474"/>
    <cellStyle name="Comma 3 5 5 11 2" xfId="14688"/>
    <cellStyle name="Comma 3 5 5 11 2 2" xfId="27419"/>
    <cellStyle name="Comma 3 5 5 11 2 3" xfId="40020"/>
    <cellStyle name="Comma 3 5 5 11 3" xfId="18958"/>
    <cellStyle name="Comma 3 5 5 11 3 2" xfId="31620"/>
    <cellStyle name="Comma 3 5 5 11 3 3" xfId="44220"/>
    <cellStyle name="Comma 3 5 5 11 4" xfId="23219"/>
    <cellStyle name="Comma 3 5 5 11 5" xfId="35820"/>
    <cellStyle name="Comma 3 5 5 12" xfId="11888"/>
    <cellStyle name="Comma 3 5 5 12 2" xfId="16088"/>
    <cellStyle name="Comma 3 5 5 12 2 2" xfId="28819"/>
    <cellStyle name="Comma 3 5 5 12 2 3" xfId="41420"/>
    <cellStyle name="Comma 3 5 5 12 3" xfId="20358"/>
    <cellStyle name="Comma 3 5 5 12 3 2" xfId="33020"/>
    <cellStyle name="Comma 3 5 5 12 3 3" xfId="45620"/>
    <cellStyle name="Comma 3 5 5 12 4" xfId="24619"/>
    <cellStyle name="Comma 3 5 5 12 5" xfId="37220"/>
    <cellStyle name="Comma 3 5 5 13" xfId="13288"/>
    <cellStyle name="Comma 3 5 5 13 2" xfId="26019"/>
    <cellStyle name="Comma 3 5 5 13 3" xfId="38620"/>
    <cellStyle name="Comma 3 5 5 14" xfId="17558"/>
    <cellStyle name="Comma 3 5 5 14 2" xfId="30220"/>
    <cellStyle name="Comma 3 5 5 14 3" xfId="42820"/>
    <cellStyle name="Comma 3 5 5 15" xfId="21819"/>
    <cellStyle name="Comma 3 5 5 16" xfId="34420"/>
    <cellStyle name="Comma 3 5 5 2" xfId="7230"/>
    <cellStyle name="Comma 3 5 5 2 2" xfId="10614"/>
    <cellStyle name="Comma 3 5 5 2 2 2" xfId="14828"/>
    <cellStyle name="Comma 3 5 5 2 2 2 2" xfId="27559"/>
    <cellStyle name="Comma 3 5 5 2 2 2 3" xfId="40160"/>
    <cellStyle name="Comma 3 5 5 2 2 3" xfId="19098"/>
    <cellStyle name="Comma 3 5 5 2 2 3 2" xfId="31760"/>
    <cellStyle name="Comma 3 5 5 2 2 3 3" xfId="44360"/>
    <cellStyle name="Comma 3 5 5 2 2 4" xfId="23359"/>
    <cellStyle name="Comma 3 5 5 2 2 5" xfId="35960"/>
    <cellStyle name="Comma 3 5 5 2 3" xfId="12028"/>
    <cellStyle name="Comma 3 5 5 2 3 2" xfId="16228"/>
    <cellStyle name="Comma 3 5 5 2 3 2 2" xfId="28959"/>
    <cellStyle name="Comma 3 5 5 2 3 2 3" xfId="41560"/>
    <cellStyle name="Comma 3 5 5 2 3 3" xfId="20498"/>
    <cellStyle name="Comma 3 5 5 2 3 3 2" xfId="33160"/>
    <cellStyle name="Comma 3 5 5 2 3 3 3" xfId="45760"/>
    <cellStyle name="Comma 3 5 5 2 3 4" xfId="24759"/>
    <cellStyle name="Comma 3 5 5 2 3 5" xfId="37360"/>
    <cellStyle name="Comma 3 5 5 2 4" xfId="13428"/>
    <cellStyle name="Comma 3 5 5 2 4 2" xfId="26159"/>
    <cellStyle name="Comma 3 5 5 2 4 3" xfId="38760"/>
    <cellStyle name="Comma 3 5 5 2 5" xfId="17698"/>
    <cellStyle name="Comma 3 5 5 2 5 2" xfId="30360"/>
    <cellStyle name="Comma 3 5 5 2 5 3" xfId="42960"/>
    <cellStyle name="Comma 3 5 5 2 6" xfId="21959"/>
    <cellStyle name="Comma 3 5 5 2 7" xfId="34560"/>
    <cellStyle name="Comma 3 5 5 3" xfId="7370"/>
    <cellStyle name="Comma 3 5 5 3 2" xfId="10754"/>
    <cellStyle name="Comma 3 5 5 3 2 2" xfId="14968"/>
    <cellStyle name="Comma 3 5 5 3 2 2 2" xfId="27699"/>
    <cellStyle name="Comma 3 5 5 3 2 2 3" xfId="40300"/>
    <cellStyle name="Comma 3 5 5 3 2 3" xfId="19238"/>
    <cellStyle name="Comma 3 5 5 3 2 3 2" xfId="31900"/>
    <cellStyle name="Comma 3 5 5 3 2 3 3" xfId="44500"/>
    <cellStyle name="Comma 3 5 5 3 2 4" xfId="23499"/>
    <cellStyle name="Comma 3 5 5 3 2 5" xfId="36100"/>
    <cellStyle name="Comma 3 5 5 3 3" xfId="12168"/>
    <cellStyle name="Comma 3 5 5 3 3 2" xfId="16368"/>
    <cellStyle name="Comma 3 5 5 3 3 2 2" xfId="29099"/>
    <cellStyle name="Comma 3 5 5 3 3 2 3" xfId="41700"/>
    <cellStyle name="Comma 3 5 5 3 3 3" xfId="20638"/>
    <cellStyle name="Comma 3 5 5 3 3 3 2" xfId="33300"/>
    <cellStyle name="Comma 3 5 5 3 3 3 3" xfId="45900"/>
    <cellStyle name="Comma 3 5 5 3 3 4" xfId="24899"/>
    <cellStyle name="Comma 3 5 5 3 3 5" xfId="37500"/>
    <cellStyle name="Comma 3 5 5 3 4" xfId="13568"/>
    <cellStyle name="Comma 3 5 5 3 4 2" xfId="26299"/>
    <cellStyle name="Comma 3 5 5 3 4 3" xfId="38900"/>
    <cellStyle name="Comma 3 5 5 3 5" xfId="17838"/>
    <cellStyle name="Comma 3 5 5 3 5 2" xfId="30500"/>
    <cellStyle name="Comma 3 5 5 3 5 3" xfId="43100"/>
    <cellStyle name="Comma 3 5 5 3 6" xfId="22099"/>
    <cellStyle name="Comma 3 5 5 3 7" xfId="34700"/>
    <cellStyle name="Comma 3 5 5 4" xfId="9383"/>
    <cellStyle name="Comma 3 5 5 4 2" xfId="10901"/>
    <cellStyle name="Comma 3 5 5 4 2 2" xfId="15108"/>
    <cellStyle name="Comma 3 5 5 4 2 2 2" xfId="27839"/>
    <cellStyle name="Comma 3 5 5 4 2 2 3" xfId="40440"/>
    <cellStyle name="Comma 3 5 5 4 2 3" xfId="19378"/>
    <cellStyle name="Comma 3 5 5 4 2 3 2" xfId="32040"/>
    <cellStyle name="Comma 3 5 5 4 2 3 3" xfId="44640"/>
    <cellStyle name="Comma 3 5 5 4 2 4" xfId="23639"/>
    <cellStyle name="Comma 3 5 5 4 2 5" xfId="36240"/>
    <cellStyle name="Comma 3 5 5 4 3" xfId="12308"/>
    <cellStyle name="Comma 3 5 5 4 3 2" xfId="16508"/>
    <cellStyle name="Comma 3 5 5 4 3 2 2" xfId="29239"/>
    <cellStyle name="Comma 3 5 5 4 3 2 3" xfId="41840"/>
    <cellStyle name="Comma 3 5 5 4 3 3" xfId="20778"/>
    <cellStyle name="Comma 3 5 5 4 3 3 2" xfId="33440"/>
    <cellStyle name="Comma 3 5 5 4 3 3 3" xfId="46040"/>
    <cellStyle name="Comma 3 5 5 4 3 4" xfId="25039"/>
    <cellStyle name="Comma 3 5 5 4 3 5" xfId="37640"/>
    <cellStyle name="Comma 3 5 5 4 4" xfId="13708"/>
    <cellStyle name="Comma 3 5 5 4 4 2" xfId="26439"/>
    <cellStyle name="Comma 3 5 5 4 4 3" xfId="39040"/>
    <cellStyle name="Comma 3 5 5 4 5" xfId="17978"/>
    <cellStyle name="Comma 3 5 5 4 5 2" xfId="30640"/>
    <cellStyle name="Comma 3 5 5 4 5 3" xfId="43240"/>
    <cellStyle name="Comma 3 5 5 4 6" xfId="22239"/>
    <cellStyle name="Comma 3 5 5 4 7" xfId="34840"/>
    <cellStyle name="Comma 3 5 5 5" xfId="9579"/>
    <cellStyle name="Comma 3 5 5 5 2" xfId="11045"/>
    <cellStyle name="Comma 3 5 5 5 2 2" xfId="15248"/>
    <cellStyle name="Comma 3 5 5 5 2 2 2" xfId="27979"/>
    <cellStyle name="Comma 3 5 5 5 2 2 3" xfId="40580"/>
    <cellStyle name="Comma 3 5 5 5 2 3" xfId="19518"/>
    <cellStyle name="Comma 3 5 5 5 2 3 2" xfId="32180"/>
    <cellStyle name="Comma 3 5 5 5 2 3 3" xfId="44780"/>
    <cellStyle name="Comma 3 5 5 5 2 4" xfId="23779"/>
    <cellStyle name="Comma 3 5 5 5 2 5" xfId="36380"/>
    <cellStyle name="Comma 3 5 5 5 3" xfId="12448"/>
    <cellStyle name="Comma 3 5 5 5 3 2" xfId="16648"/>
    <cellStyle name="Comma 3 5 5 5 3 2 2" xfId="29379"/>
    <cellStyle name="Comma 3 5 5 5 3 2 3" xfId="41980"/>
    <cellStyle name="Comma 3 5 5 5 3 3" xfId="20918"/>
    <cellStyle name="Comma 3 5 5 5 3 3 2" xfId="33580"/>
    <cellStyle name="Comma 3 5 5 5 3 3 3" xfId="46180"/>
    <cellStyle name="Comma 3 5 5 5 3 4" xfId="25179"/>
    <cellStyle name="Comma 3 5 5 5 3 5" xfId="37780"/>
    <cellStyle name="Comma 3 5 5 5 4" xfId="13848"/>
    <cellStyle name="Comma 3 5 5 5 4 2" xfId="26579"/>
    <cellStyle name="Comma 3 5 5 5 4 3" xfId="39180"/>
    <cellStyle name="Comma 3 5 5 5 5" xfId="18118"/>
    <cellStyle name="Comma 3 5 5 5 5 2" xfId="30780"/>
    <cellStyle name="Comma 3 5 5 5 5 3" xfId="43380"/>
    <cellStyle name="Comma 3 5 5 5 6" xfId="22379"/>
    <cellStyle name="Comma 3 5 5 5 7" xfId="34980"/>
    <cellStyle name="Comma 3 5 5 6" xfId="9719"/>
    <cellStyle name="Comma 3 5 5 6 2" xfId="11185"/>
    <cellStyle name="Comma 3 5 5 6 2 2" xfId="15388"/>
    <cellStyle name="Comma 3 5 5 6 2 2 2" xfId="28119"/>
    <cellStyle name="Comma 3 5 5 6 2 2 3" xfId="40720"/>
    <cellStyle name="Comma 3 5 5 6 2 3" xfId="19658"/>
    <cellStyle name="Comma 3 5 5 6 2 3 2" xfId="32320"/>
    <cellStyle name="Comma 3 5 5 6 2 3 3" xfId="44920"/>
    <cellStyle name="Comma 3 5 5 6 2 4" xfId="23919"/>
    <cellStyle name="Comma 3 5 5 6 2 5" xfId="36520"/>
    <cellStyle name="Comma 3 5 5 6 3" xfId="12588"/>
    <cellStyle name="Comma 3 5 5 6 3 2" xfId="16788"/>
    <cellStyle name="Comma 3 5 5 6 3 2 2" xfId="29519"/>
    <cellStyle name="Comma 3 5 5 6 3 2 3" xfId="42120"/>
    <cellStyle name="Comma 3 5 5 6 3 3" xfId="21058"/>
    <cellStyle name="Comma 3 5 5 6 3 3 2" xfId="33720"/>
    <cellStyle name="Comma 3 5 5 6 3 3 3" xfId="46320"/>
    <cellStyle name="Comma 3 5 5 6 3 4" xfId="25319"/>
    <cellStyle name="Comma 3 5 5 6 3 5" xfId="37920"/>
    <cellStyle name="Comma 3 5 5 6 4" xfId="13988"/>
    <cellStyle name="Comma 3 5 5 6 4 2" xfId="26719"/>
    <cellStyle name="Comma 3 5 5 6 4 3" xfId="39320"/>
    <cellStyle name="Comma 3 5 5 6 5" xfId="18258"/>
    <cellStyle name="Comma 3 5 5 6 5 2" xfId="30920"/>
    <cellStyle name="Comma 3 5 5 6 5 3" xfId="43520"/>
    <cellStyle name="Comma 3 5 5 6 6" xfId="22519"/>
    <cellStyle name="Comma 3 5 5 6 7" xfId="35120"/>
    <cellStyle name="Comma 3 5 5 7" xfId="9859"/>
    <cellStyle name="Comma 3 5 5 7 2" xfId="11325"/>
    <cellStyle name="Comma 3 5 5 7 2 2" xfId="15528"/>
    <cellStyle name="Comma 3 5 5 7 2 2 2" xfId="28259"/>
    <cellStyle name="Comma 3 5 5 7 2 2 3" xfId="40860"/>
    <cellStyle name="Comma 3 5 5 7 2 3" xfId="19798"/>
    <cellStyle name="Comma 3 5 5 7 2 3 2" xfId="32460"/>
    <cellStyle name="Comma 3 5 5 7 2 3 3" xfId="45060"/>
    <cellStyle name="Comma 3 5 5 7 2 4" xfId="24059"/>
    <cellStyle name="Comma 3 5 5 7 2 5" xfId="36660"/>
    <cellStyle name="Comma 3 5 5 7 3" xfId="12728"/>
    <cellStyle name="Comma 3 5 5 7 3 2" xfId="16928"/>
    <cellStyle name="Comma 3 5 5 7 3 2 2" xfId="29659"/>
    <cellStyle name="Comma 3 5 5 7 3 2 3" xfId="42260"/>
    <cellStyle name="Comma 3 5 5 7 3 3" xfId="21198"/>
    <cellStyle name="Comma 3 5 5 7 3 3 2" xfId="33860"/>
    <cellStyle name="Comma 3 5 5 7 3 3 3" xfId="46460"/>
    <cellStyle name="Comma 3 5 5 7 3 4" xfId="25459"/>
    <cellStyle name="Comma 3 5 5 7 3 5" xfId="38060"/>
    <cellStyle name="Comma 3 5 5 7 4" xfId="14128"/>
    <cellStyle name="Comma 3 5 5 7 4 2" xfId="26859"/>
    <cellStyle name="Comma 3 5 5 7 4 3" xfId="39460"/>
    <cellStyle name="Comma 3 5 5 7 5" xfId="18398"/>
    <cellStyle name="Comma 3 5 5 7 5 2" xfId="31060"/>
    <cellStyle name="Comma 3 5 5 7 5 3" xfId="43660"/>
    <cellStyle name="Comma 3 5 5 7 6" xfId="22659"/>
    <cellStyle name="Comma 3 5 5 7 7" xfId="35260"/>
    <cellStyle name="Comma 3 5 5 8" xfId="9999"/>
    <cellStyle name="Comma 3 5 5 8 2" xfId="11465"/>
    <cellStyle name="Comma 3 5 5 8 2 2" xfId="15668"/>
    <cellStyle name="Comma 3 5 5 8 2 2 2" xfId="28399"/>
    <cellStyle name="Comma 3 5 5 8 2 2 3" xfId="41000"/>
    <cellStyle name="Comma 3 5 5 8 2 3" xfId="19938"/>
    <cellStyle name="Comma 3 5 5 8 2 3 2" xfId="32600"/>
    <cellStyle name="Comma 3 5 5 8 2 3 3" xfId="45200"/>
    <cellStyle name="Comma 3 5 5 8 2 4" xfId="24199"/>
    <cellStyle name="Comma 3 5 5 8 2 5" xfId="36800"/>
    <cellStyle name="Comma 3 5 5 8 3" xfId="12868"/>
    <cellStyle name="Comma 3 5 5 8 3 2" xfId="17068"/>
    <cellStyle name="Comma 3 5 5 8 3 2 2" xfId="29799"/>
    <cellStyle name="Comma 3 5 5 8 3 2 3" xfId="42400"/>
    <cellStyle name="Comma 3 5 5 8 3 3" xfId="21338"/>
    <cellStyle name="Comma 3 5 5 8 3 3 2" xfId="34000"/>
    <cellStyle name="Comma 3 5 5 8 3 3 3" xfId="46600"/>
    <cellStyle name="Comma 3 5 5 8 3 4" xfId="25599"/>
    <cellStyle name="Comma 3 5 5 8 3 5" xfId="38200"/>
    <cellStyle name="Comma 3 5 5 8 4" xfId="14268"/>
    <cellStyle name="Comma 3 5 5 8 4 2" xfId="26999"/>
    <cellStyle name="Comma 3 5 5 8 4 3" xfId="39600"/>
    <cellStyle name="Comma 3 5 5 8 5" xfId="18538"/>
    <cellStyle name="Comma 3 5 5 8 5 2" xfId="31200"/>
    <cellStyle name="Comma 3 5 5 8 5 3" xfId="43800"/>
    <cellStyle name="Comma 3 5 5 8 6" xfId="22799"/>
    <cellStyle name="Comma 3 5 5 8 7" xfId="35400"/>
    <cellStyle name="Comma 3 5 5 9" xfId="10193"/>
    <cellStyle name="Comma 3 5 5 9 2" xfId="11608"/>
    <cellStyle name="Comma 3 5 5 9 2 2" xfId="15808"/>
    <cellStyle name="Comma 3 5 5 9 2 2 2" xfId="28539"/>
    <cellStyle name="Comma 3 5 5 9 2 2 3" xfId="41140"/>
    <cellStyle name="Comma 3 5 5 9 2 3" xfId="20078"/>
    <cellStyle name="Comma 3 5 5 9 2 3 2" xfId="32740"/>
    <cellStyle name="Comma 3 5 5 9 2 3 3" xfId="45340"/>
    <cellStyle name="Comma 3 5 5 9 2 4" xfId="24339"/>
    <cellStyle name="Comma 3 5 5 9 2 5" xfId="36940"/>
    <cellStyle name="Comma 3 5 5 9 3" xfId="13008"/>
    <cellStyle name="Comma 3 5 5 9 3 2" xfId="17208"/>
    <cellStyle name="Comma 3 5 5 9 3 2 2" xfId="29939"/>
    <cellStyle name="Comma 3 5 5 9 3 2 3" xfId="42540"/>
    <cellStyle name="Comma 3 5 5 9 3 3" xfId="21478"/>
    <cellStyle name="Comma 3 5 5 9 3 3 2" xfId="34140"/>
    <cellStyle name="Comma 3 5 5 9 3 3 3" xfId="46740"/>
    <cellStyle name="Comma 3 5 5 9 3 4" xfId="25739"/>
    <cellStyle name="Comma 3 5 5 9 3 5" xfId="38340"/>
    <cellStyle name="Comma 3 5 5 9 4" xfId="14408"/>
    <cellStyle name="Comma 3 5 5 9 4 2" xfId="27139"/>
    <cellStyle name="Comma 3 5 5 9 4 3" xfId="39740"/>
    <cellStyle name="Comma 3 5 5 9 5" xfId="18678"/>
    <cellStyle name="Comma 3 5 5 9 5 2" xfId="31340"/>
    <cellStyle name="Comma 3 5 5 9 5 3" xfId="43940"/>
    <cellStyle name="Comma 3 5 5 9 6" xfId="22939"/>
    <cellStyle name="Comma 3 5 5 9 7" xfId="35540"/>
    <cellStyle name="Comma 3 5 6" xfId="7110"/>
    <cellStyle name="Comma 3 5 6 10" xfId="10353"/>
    <cellStyle name="Comma 3 5 6 10 2" xfId="11768"/>
    <cellStyle name="Comma 3 5 6 10 2 2" xfId="15968"/>
    <cellStyle name="Comma 3 5 6 10 2 2 2" xfId="28699"/>
    <cellStyle name="Comma 3 5 6 10 2 2 3" xfId="41300"/>
    <cellStyle name="Comma 3 5 6 10 2 3" xfId="20238"/>
    <cellStyle name="Comma 3 5 6 10 2 3 2" xfId="32900"/>
    <cellStyle name="Comma 3 5 6 10 2 3 3" xfId="45500"/>
    <cellStyle name="Comma 3 5 6 10 2 4" xfId="24499"/>
    <cellStyle name="Comma 3 5 6 10 2 5" xfId="37100"/>
    <cellStyle name="Comma 3 5 6 10 3" xfId="13168"/>
    <cellStyle name="Comma 3 5 6 10 3 2" xfId="17368"/>
    <cellStyle name="Comma 3 5 6 10 3 2 2" xfId="30099"/>
    <cellStyle name="Comma 3 5 6 10 3 2 3" xfId="42700"/>
    <cellStyle name="Comma 3 5 6 10 3 3" xfId="21638"/>
    <cellStyle name="Comma 3 5 6 10 3 3 2" xfId="34300"/>
    <cellStyle name="Comma 3 5 6 10 3 3 3" xfId="46900"/>
    <cellStyle name="Comma 3 5 6 10 3 4" xfId="25899"/>
    <cellStyle name="Comma 3 5 6 10 3 5" xfId="38500"/>
    <cellStyle name="Comma 3 5 6 10 4" xfId="14568"/>
    <cellStyle name="Comma 3 5 6 10 4 2" xfId="27299"/>
    <cellStyle name="Comma 3 5 6 10 4 3" xfId="39900"/>
    <cellStyle name="Comma 3 5 6 10 5" xfId="18838"/>
    <cellStyle name="Comma 3 5 6 10 5 2" xfId="31500"/>
    <cellStyle name="Comma 3 5 6 10 5 3" xfId="44100"/>
    <cellStyle name="Comma 3 5 6 10 6" xfId="23099"/>
    <cellStyle name="Comma 3 5 6 10 7" xfId="35700"/>
    <cellStyle name="Comma 3 5 6 11" xfId="10494"/>
    <cellStyle name="Comma 3 5 6 11 2" xfId="14708"/>
    <cellStyle name="Comma 3 5 6 11 2 2" xfId="27439"/>
    <cellStyle name="Comma 3 5 6 11 2 3" xfId="40040"/>
    <cellStyle name="Comma 3 5 6 11 3" xfId="18978"/>
    <cellStyle name="Comma 3 5 6 11 3 2" xfId="31640"/>
    <cellStyle name="Comma 3 5 6 11 3 3" xfId="44240"/>
    <cellStyle name="Comma 3 5 6 11 4" xfId="23239"/>
    <cellStyle name="Comma 3 5 6 11 5" xfId="35840"/>
    <cellStyle name="Comma 3 5 6 12" xfId="11908"/>
    <cellStyle name="Comma 3 5 6 12 2" xfId="16108"/>
    <cellStyle name="Comma 3 5 6 12 2 2" xfId="28839"/>
    <cellStyle name="Comma 3 5 6 12 2 3" xfId="41440"/>
    <cellStyle name="Comma 3 5 6 12 3" xfId="20378"/>
    <cellStyle name="Comma 3 5 6 12 3 2" xfId="33040"/>
    <cellStyle name="Comma 3 5 6 12 3 3" xfId="45640"/>
    <cellStyle name="Comma 3 5 6 12 4" xfId="24639"/>
    <cellStyle name="Comma 3 5 6 12 5" xfId="37240"/>
    <cellStyle name="Comma 3 5 6 13" xfId="13308"/>
    <cellStyle name="Comma 3 5 6 13 2" xfId="26039"/>
    <cellStyle name="Comma 3 5 6 13 3" xfId="38640"/>
    <cellStyle name="Comma 3 5 6 14" xfId="17578"/>
    <cellStyle name="Comma 3 5 6 14 2" xfId="30240"/>
    <cellStyle name="Comma 3 5 6 14 3" xfId="42840"/>
    <cellStyle name="Comma 3 5 6 15" xfId="21839"/>
    <cellStyle name="Comma 3 5 6 16" xfId="34440"/>
    <cellStyle name="Comma 3 5 6 2" xfId="7250"/>
    <cellStyle name="Comma 3 5 6 2 2" xfId="10634"/>
    <cellStyle name="Comma 3 5 6 2 2 2" xfId="14848"/>
    <cellStyle name="Comma 3 5 6 2 2 2 2" xfId="27579"/>
    <cellStyle name="Comma 3 5 6 2 2 2 3" xfId="40180"/>
    <cellStyle name="Comma 3 5 6 2 2 3" xfId="19118"/>
    <cellStyle name="Comma 3 5 6 2 2 3 2" xfId="31780"/>
    <cellStyle name="Comma 3 5 6 2 2 3 3" xfId="44380"/>
    <cellStyle name="Comma 3 5 6 2 2 4" xfId="23379"/>
    <cellStyle name="Comma 3 5 6 2 2 5" xfId="35980"/>
    <cellStyle name="Comma 3 5 6 2 3" xfId="12048"/>
    <cellStyle name="Comma 3 5 6 2 3 2" xfId="16248"/>
    <cellStyle name="Comma 3 5 6 2 3 2 2" xfId="28979"/>
    <cellStyle name="Comma 3 5 6 2 3 2 3" xfId="41580"/>
    <cellStyle name="Comma 3 5 6 2 3 3" xfId="20518"/>
    <cellStyle name="Comma 3 5 6 2 3 3 2" xfId="33180"/>
    <cellStyle name="Comma 3 5 6 2 3 3 3" xfId="45780"/>
    <cellStyle name="Comma 3 5 6 2 3 4" xfId="24779"/>
    <cellStyle name="Comma 3 5 6 2 3 5" xfId="37380"/>
    <cellStyle name="Comma 3 5 6 2 4" xfId="13448"/>
    <cellStyle name="Comma 3 5 6 2 4 2" xfId="26179"/>
    <cellStyle name="Comma 3 5 6 2 4 3" xfId="38780"/>
    <cellStyle name="Comma 3 5 6 2 5" xfId="17718"/>
    <cellStyle name="Comma 3 5 6 2 5 2" xfId="30380"/>
    <cellStyle name="Comma 3 5 6 2 5 3" xfId="42980"/>
    <cellStyle name="Comma 3 5 6 2 6" xfId="21979"/>
    <cellStyle name="Comma 3 5 6 2 7" xfId="34580"/>
    <cellStyle name="Comma 3 5 6 3" xfId="7390"/>
    <cellStyle name="Comma 3 5 6 3 2" xfId="10774"/>
    <cellStyle name="Comma 3 5 6 3 2 2" xfId="14988"/>
    <cellStyle name="Comma 3 5 6 3 2 2 2" xfId="27719"/>
    <cellStyle name="Comma 3 5 6 3 2 2 3" xfId="40320"/>
    <cellStyle name="Comma 3 5 6 3 2 3" xfId="19258"/>
    <cellStyle name="Comma 3 5 6 3 2 3 2" xfId="31920"/>
    <cellStyle name="Comma 3 5 6 3 2 3 3" xfId="44520"/>
    <cellStyle name="Comma 3 5 6 3 2 4" xfId="23519"/>
    <cellStyle name="Comma 3 5 6 3 2 5" xfId="36120"/>
    <cellStyle name="Comma 3 5 6 3 3" xfId="12188"/>
    <cellStyle name="Comma 3 5 6 3 3 2" xfId="16388"/>
    <cellStyle name="Comma 3 5 6 3 3 2 2" xfId="29119"/>
    <cellStyle name="Comma 3 5 6 3 3 2 3" xfId="41720"/>
    <cellStyle name="Comma 3 5 6 3 3 3" xfId="20658"/>
    <cellStyle name="Comma 3 5 6 3 3 3 2" xfId="33320"/>
    <cellStyle name="Comma 3 5 6 3 3 3 3" xfId="45920"/>
    <cellStyle name="Comma 3 5 6 3 3 4" xfId="24919"/>
    <cellStyle name="Comma 3 5 6 3 3 5" xfId="37520"/>
    <cellStyle name="Comma 3 5 6 3 4" xfId="13588"/>
    <cellStyle name="Comma 3 5 6 3 4 2" xfId="26319"/>
    <cellStyle name="Comma 3 5 6 3 4 3" xfId="38920"/>
    <cellStyle name="Comma 3 5 6 3 5" xfId="17858"/>
    <cellStyle name="Comma 3 5 6 3 5 2" xfId="30520"/>
    <cellStyle name="Comma 3 5 6 3 5 3" xfId="43120"/>
    <cellStyle name="Comma 3 5 6 3 6" xfId="22119"/>
    <cellStyle name="Comma 3 5 6 3 7" xfId="34720"/>
    <cellStyle name="Comma 3 5 6 4" xfId="9403"/>
    <cellStyle name="Comma 3 5 6 4 2" xfId="10921"/>
    <cellStyle name="Comma 3 5 6 4 2 2" xfId="15128"/>
    <cellStyle name="Comma 3 5 6 4 2 2 2" xfId="27859"/>
    <cellStyle name="Comma 3 5 6 4 2 2 3" xfId="40460"/>
    <cellStyle name="Comma 3 5 6 4 2 3" xfId="19398"/>
    <cellStyle name="Comma 3 5 6 4 2 3 2" xfId="32060"/>
    <cellStyle name="Comma 3 5 6 4 2 3 3" xfId="44660"/>
    <cellStyle name="Comma 3 5 6 4 2 4" xfId="23659"/>
    <cellStyle name="Comma 3 5 6 4 2 5" xfId="36260"/>
    <cellStyle name="Comma 3 5 6 4 3" xfId="12328"/>
    <cellStyle name="Comma 3 5 6 4 3 2" xfId="16528"/>
    <cellStyle name="Comma 3 5 6 4 3 2 2" xfId="29259"/>
    <cellStyle name="Comma 3 5 6 4 3 2 3" xfId="41860"/>
    <cellStyle name="Comma 3 5 6 4 3 3" xfId="20798"/>
    <cellStyle name="Comma 3 5 6 4 3 3 2" xfId="33460"/>
    <cellStyle name="Comma 3 5 6 4 3 3 3" xfId="46060"/>
    <cellStyle name="Comma 3 5 6 4 3 4" xfId="25059"/>
    <cellStyle name="Comma 3 5 6 4 3 5" xfId="37660"/>
    <cellStyle name="Comma 3 5 6 4 4" xfId="13728"/>
    <cellStyle name="Comma 3 5 6 4 4 2" xfId="26459"/>
    <cellStyle name="Comma 3 5 6 4 4 3" xfId="39060"/>
    <cellStyle name="Comma 3 5 6 4 5" xfId="17998"/>
    <cellStyle name="Comma 3 5 6 4 5 2" xfId="30660"/>
    <cellStyle name="Comma 3 5 6 4 5 3" xfId="43260"/>
    <cellStyle name="Comma 3 5 6 4 6" xfId="22259"/>
    <cellStyle name="Comma 3 5 6 4 7" xfId="34860"/>
    <cellStyle name="Comma 3 5 6 5" xfId="9599"/>
    <cellStyle name="Comma 3 5 6 5 2" xfId="11065"/>
    <cellStyle name="Comma 3 5 6 5 2 2" xfId="15268"/>
    <cellStyle name="Comma 3 5 6 5 2 2 2" xfId="27999"/>
    <cellStyle name="Comma 3 5 6 5 2 2 3" xfId="40600"/>
    <cellStyle name="Comma 3 5 6 5 2 3" xfId="19538"/>
    <cellStyle name="Comma 3 5 6 5 2 3 2" xfId="32200"/>
    <cellStyle name="Comma 3 5 6 5 2 3 3" xfId="44800"/>
    <cellStyle name="Comma 3 5 6 5 2 4" xfId="23799"/>
    <cellStyle name="Comma 3 5 6 5 2 5" xfId="36400"/>
    <cellStyle name="Comma 3 5 6 5 3" xfId="12468"/>
    <cellStyle name="Comma 3 5 6 5 3 2" xfId="16668"/>
    <cellStyle name="Comma 3 5 6 5 3 2 2" xfId="29399"/>
    <cellStyle name="Comma 3 5 6 5 3 2 3" xfId="42000"/>
    <cellStyle name="Comma 3 5 6 5 3 3" xfId="20938"/>
    <cellStyle name="Comma 3 5 6 5 3 3 2" xfId="33600"/>
    <cellStyle name="Comma 3 5 6 5 3 3 3" xfId="46200"/>
    <cellStyle name="Comma 3 5 6 5 3 4" xfId="25199"/>
    <cellStyle name="Comma 3 5 6 5 3 5" xfId="37800"/>
    <cellStyle name="Comma 3 5 6 5 4" xfId="13868"/>
    <cellStyle name="Comma 3 5 6 5 4 2" xfId="26599"/>
    <cellStyle name="Comma 3 5 6 5 4 3" xfId="39200"/>
    <cellStyle name="Comma 3 5 6 5 5" xfId="18138"/>
    <cellStyle name="Comma 3 5 6 5 5 2" xfId="30800"/>
    <cellStyle name="Comma 3 5 6 5 5 3" xfId="43400"/>
    <cellStyle name="Comma 3 5 6 5 6" xfId="22399"/>
    <cellStyle name="Comma 3 5 6 5 7" xfId="35000"/>
    <cellStyle name="Comma 3 5 6 6" xfId="9739"/>
    <cellStyle name="Comma 3 5 6 6 2" xfId="11205"/>
    <cellStyle name="Comma 3 5 6 6 2 2" xfId="15408"/>
    <cellStyle name="Comma 3 5 6 6 2 2 2" xfId="28139"/>
    <cellStyle name="Comma 3 5 6 6 2 2 3" xfId="40740"/>
    <cellStyle name="Comma 3 5 6 6 2 3" xfId="19678"/>
    <cellStyle name="Comma 3 5 6 6 2 3 2" xfId="32340"/>
    <cellStyle name="Comma 3 5 6 6 2 3 3" xfId="44940"/>
    <cellStyle name="Comma 3 5 6 6 2 4" xfId="23939"/>
    <cellStyle name="Comma 3 5 6 6 2 5" xfId="36540"/>
    <cellStyle name="Comma 3 5 6 6 3" xfId="12608"/>
    <cellStyle name="Comma 3 5 6 6 3 2" xfId="16808"/>
    <cellStyle name="Comma 3 5 6 6 3 2 2" xfId="29539"/>
    <cellStyle name="Comma 3 5 6 6 3 2 3" xfId="42140"/>
    <cellStyle name="Comma 3 5 6 6 3 3" xfId="21078"/>
    <cellStyle name="Comma 3 5 6 6 3 3 2" xfId="33740"/>
    <cellStyle name="Comma 3 5 6 6 3 3 3" xfId="46340"/>
    <cellStyle name="Comma 3 5 6 6 3 4" xfId="25339"/>
    <cellStyle name="Comma 3 5 6 6 3 5" xfId="37940"/>
    <cellStyle name="Comma 3 5 6 6 4" xfId="14008"/>
    <cellStyle name="Comma 3 5 6 6 4 2" xfId="26739"/>
    <cellStyle name="Comma 3 5 6 6 4 3" xfId="39340"/>
    <cellStyle name="Comma 3 5 6 6 5" xfId="18278"/>
    <cellStyle name="Comma 3 5 6 6 5 2" xfId="30940"/>
    <cellStyle name="Comma 3 5 6 6 5 3" xfId="43540"/>
    <cellStyle name="Comma 3 5 6 6 6" xfId="22539"/>
    <cellStyle name="Comma 3 5 6 6 7" xfId="35140"/>
    <cellStyle name="Comma 3 5 6 7" xfId="9879"/>
    <cellStyle name="Comma 3 5 6 7 2" xfId="11345"/>
    <cellStyle name="Comma 3 5 6 7 2 2" xfId="15548"/>
    <cellStyle name="Comma 3 5 6 7 2 2 2" xfId="28279"/>
    <cellStyle name="Comma 3 5 6 7 2 2 3" xfId="40880"/>
    <cellStyle name="Comma 3 5 6 7 2 3" xfId="19818"/>
    <cellStyle name="Comma 3 5 6 7 2 3 2" xfId="32480"/>
    <cellStyle name="Comma 3 5 6 7 2 3 3" xfId="45080"/>
    <cellStyle name="Comma 3 5 6 7 2 4" xfId="24079"/>
    <cellStyle name="Comma 3 5 6 7 2 5" xfId="36680"/>
    <cellStyle name="Comma 3 5 6 7 3" xfId="12748"/>
    <cellStyle name="Comma 3 5 6 7 3 2" xfId="16948"/>
    <cellStyle name="Comma 3 5 6 7 3 2 2" xfId="29679"/>
    <cellStyle name="Comma 3 5 6 7 3 2 3" xfId="42280"/>
    <cellStyle name="Comma 3 5 6 7 3 3" xfId="21218"/>
    <cellStyle name="Comma 3 5 6 7 3 3 2" xfId="33880"/>
    <cellStyle name="Comma 3 5 6 7 3 3 3" xfId="46480"/>
    <cellStyle name="Comma 3 5 6 7 3 4" xfId="25479"/>
    <cellStyle name="Comma 3 5 6 7 3 5" xfId="38080"/>
    <cellStyle name="Comma 3 5 6 7 4" xfId="14148"/>
    <cellStyle name="Comma 3 5 6 7 4 2" xfId="26879"/>
    <cellStyle name="Comma 3 5 6 7 4 3" xfId="39480"/>
    <cellStyle name="Comma 3 5 6 7 5" xfId="18418"/>
    <cellStyle name="Comma 3 5 6 7 5 2" xfId="31080"/>
    <cellStyle name="Comma 3 5 6 7 5 3" xfId="43680"/>
    <cellStyle name="Comma 3 5 6 7 6" xfId="22679"/>
    <cellStyle name="Comma 3 5 6 7 7" xfId="35280"/>
    <cellStyle name="Comma 3 5 6 8" xfId="10019"/>
    <cellStyle name="Comma 3 5 6 8 2" xfId="11485"/>
    <cellStyle name="Comma 3 5 6 8 2 2" xfId="15688"/>
    <cellStyle name="Comma 3 5 6 8 2 2 2" xfId="28419"/>
    <cellStyle name="Comma 3 5 6 8 2 2 3" xfId="41020"/>
    <cellStyle name="Comma 3 5 6 8 2 3" xfId="19958"/>
    <cellStyle name="Comma 3 5 6 8 2 3 2" xfId="32620"/>
    <cellStyle name="Comma 3 5 6 8 2 3 3" xfId="45220"/>
    <cellStyle name="Comma 3 5 6 8 2 4" xfId="24219"/>
    <cellStyle name="Comma 3 5 6 8 2 5" xfId="36820"/>
    <cellStyle name="Comma 3 5 6 8 3" xfId="12888"/>
    <cellStyle name="Comma 3 5 6 8 3 2" xfId="17088"/>
    <cellStyle name="Comma 3 5 6 8 3 2 2" xfId="29819"/>
    <cellStyle name="Comma 3 5 6 8 3 2 3" xfId="42420"/>
    <cellStyle name="Comma 3 5 6 8 3 3" xfId="21358"/>
    <cellStyle name="Comma 3 5 6 8 3 3 2" xfId="34020"/>
    <cellStyle name="Comma 3 5 6 8 3 3 3" xfId="46620"/>
    <cellStyle name="Comma 3 5 6 8 3 4" xfId="25619"/>
    <cellStyle name="Comma 3 5 6 8 3 5" xfId="38220"/>
    <cellStyle name="Comma 3 5 6 8 4" xfId="14288"/>
    <cellStyle name="Comma 3 5 6 8 4 2" xfId="27019"/>
    <cellStyle name="Comma 3 5 6 8 4 3" xfId="39620"/>
    <cellStyle name="Comma 3 5 6 8 5" xfId="18558"/>
    <cellStyle name="Comma 3 5 6 8 5 2" xfId="31220"/>
    <cellStyle name="Comma 3 5 6 8 5 3" xfId="43820"/>
    <cellStyle name="Comma 3 5 6 8 6" xfId="22819"/>
    <cellStyle name="Comma 3 5 6 8 7" xfId="35420"/>
    <cellStyle name="Comma 3 5 6 9" xfId="10213"/>
    <cellStyle name="Comma 3 5 6 9 2" xfId="11628"/>
    <cellStyle name="Comma 3 5 6 9 2 2" xfId="15828"/>
    <cellStyle name="Comma 3 5 6 9 2 2 2" xfId="28559"/>
    <cellStyle name="Comma 3 5 6 9 2 2 3" xfId="41160"/>
    <cellStyle name="Comma 3 5 6 9 2 3" xfId="20098"/>
    <cellStyle name="Comma 3 5 6 9 2 3 2" xfId="32760"/>
    <cellStyle name="Comma 3 5 6 9 2 3 3" xfId="45360"/>
    <cellStyle name="Comma 3 5 6 9 2 4" xfId="24359"/>
    <cellStyle name="Comma 3 5 6 9 2 5" xfId="36960"/>
    <cellStyle name="Comma 3 5 6 9 3" xfId="13028"/>
    <cellStyle name="Comma 3 5 6 9 3 2" xfId="17228"/>
    <cellStyle name="Comma 3 5 6 9 3 2 2" xfId="29959"/>
    <cellStyle name="Comma 3 5 6 9 3 2 3" xfId="42560"/>
    <cellStyle name="Comma 3 5 6 9 3 3" xfId="21498"/>
    <cellStyle name="Comma 3 5 6 9 3 3 2" xfId="34160"/>
    <cellStyle name="Comma 3 5 6 9 3 3 3" xfId="46760"/>
    <cellStyle name="Comma 3 5 6 9 3 4" xfId="25759"/>
    <cellStyle name="Comma 3 5 6 9 3 5" xfId="38360"/>
    <cellStyle name="Comma 3 5 6 9 4" xfId="14428"/>
    <cellStyle name="Comma 3 5 6 9 4 2" xfId="27159"/>
    <cellStyle name="Comma 3 5 6 9 4 3" xfId="39760"/>
    <cellStyle name="Comma 3 5 6 9 5" xfId="18698"/>
    <cellStyle name="Comma 3 5 6 9 5 2" xfId="31360"/>
    <cellStyle name="Comma 3 5 6 9 5 3" xfId="43960"/>
    <cellStyle name="Comma 3 5 6 9 6" xfId="22959"/>
    <cellStyle name="Comma 3 5 6 9 7" xfId="35560"/>
    <cellStyle name="Comma 3 5 7" xfId="7130"/>
    <cellStyle name="Comma 3 5 7 10" xfId="10373"/>
    <cellStyle name="Comma 3 5 7 10 2" xfId="11788"/>
    <cellStyle name="Comma 3 5 7 10 2 2" xfId="15988"/>
    <cellStyle name="Comma 3 5 7 10 2 2 2" xfId="28719"/>
    <cellStyle name="Comma 3 5 7 10 2 2 3" xfId="41320"/>
    <cellStyle name="Comma 3 5 7 10 2 3" xfId="20258"/>
    <cellStyle name="Comma 3 5 7 10 2 3 2" xfId="32920"/>
    <cellStyle name="Comma 3 5 7 10 2 3 3" xfId="45520"/>
    <cellStyle name="Comma 3 5 7 10 2 4" xfId="24519"/>
    <cellStyle name="Comma 3 5 7 10 2 5" xfId="37120"/>
    <cellStyle name="Comma 3 5 7 10 3" xfId="13188"/>
    <cellStyle name="Comma 3 5 7 10 3 2" xfId="17388"/>
    <cellStyle name="Comma 3 5 7 10 3 2 2" xfId="30119"/>
    <cellStyle name="Comma 3 5 7 10 3 2 3" xfId="42720"/>
    <cellStyle name="Comma 3 5 7 10 3 3" xfId="21658"/>
    <cellStyle name="Comma 3 5 7 10 3 3 2" xfId="34320"/>
    <cellStyle name="Comma 3 5 7 10 3 3 3" xfId="46920"/>
    <cellStyle name="Comma 3 5 7 10 3 4" xfId="25919"/>
    <cellStyle name="Comma 3 5 7 10 3 5" xfId="38520"/>
    <cellStyle name="Comma 3 5 7 10 4" xfId="14588"/>
    <cellStyle name="Comma 3 5 7 10 4 2" xfId="27319"/>
    <cellStyle name="Comma 3 5 7 10 4 3" xfId="39920"/>
    <cellStyle name="Comma 3 5 7 10 5" xfId="18858"/>
    <cellStyle name="Comma 3 5 7 10 5 2" xfId="31520"/>
    <cellStyle name="Comma 3 5 7 10 5 3" xfId="44120"/>
    <cellStyle name="Comma 3 5 7 10 6" xfId="23119"/>
    <cellStyle name="Comma 3 5 7 10 7" xfId="35720"/>
    <cellStyle name="Comma 3 5 7 11" xfId="10514"/>
    <cellStyle name="Comma 3 5 7 11 2" xfId="14728"/>
    <cellStyle name="Comma 3 5 7 11 2 2" xfId="27459"/>
    <cellStyle name="Comma 3 5 7 11 2 3" xfId="40060"/>
    <cellStyle name="Comma 3 5 7 11 3" xfId="18998"/>
    <cellStyle name="Comma 3 5 7 11 3 2" xfId="31660"/>
    <cellStyle name="Comma 3 5 7 11 3 3" xfId="44260"/>
    <cellStyle name="Comma 3 5 7 11 4" xfId="23259"/>
    <cellStyle name="Comma 3 5 7 11 5" xfId="35860"/>
    <cellStyle name="Comma 3 5 7 12" xfId="11928"/>
    <cellStyle name="Comma 3 5 7 12 2" xfId="16128"/>
    <cellStyle name="Comma 3 5 7 12 2 2" xfId="28859"/>
    <cellStyle name="Comma 3 5 7 12 2 3" xfId="41460"/>
    <cellStyle name="Comma 3 5 7 12 3" xfId="20398"/>
    <cellStyle name="Comma 3 5 7 12 3 2" xfId="33060"/>
    <cellStyle name="Comma 3 5 7 12 3 3" xfId="45660"/>
    <cellStyle name="Comma 3 5 7 12 4" xfId="24659"/>
    <cellStyle name="Comma 3 5 7 12 5" xfId="37260"/>
    <cellStyle name="Comma 3 5 7 13" xfId="13328"/>
    <cellStyle name="Comma 3 5 7 13 2" xfId="26059"/>
    <cellStyle name="Comma 3 5 7 13 3" xfId="38660"/>
    <cellStyle name="Comma 3 5 7 14" xfId="17598"/>
    <cellStyle name="Comma 3 5 7 14 2" xfId="30260"/>
    <cellStyle name="Comma 3 5 7 14 3" xfId="42860"/>
    <cellStyle name="Comma 3 5 7 15" xfId="21859"/>
    <cellStyle name="Comma 3 5 7 16" xfId="34460"/>
    <cellStyle name="Comma 3 5 7 2" xfId="7270"/>
    <cellStyle name="Comma 3 5 7 2 2" xfId="10654"/>
    <cellStyle name="Comma 3 5 7 2 2 2" xfId="14868"/>
    <cellStyle name="Comma 3 5 7 2 2 2 2" xfId="27599"/>
    <cellStyle name="Comma 3 5 7 2 2 2 3" xfId="40200"/>
    <cellStyle name="Comma 3 5 7 2 2 3" xfId="19138"/>
    <cellStyle name="Comma 3 5 7 2 2 3 2" xfId="31800"/>
    <cellStyle name="Comma 3 5 7 2 2 3 3" xfId="44400"/>
    <cellStyle name="Comma 3 5 7 2 2 4" xfId="23399"/>
    <cellStyle name="Comma 3 5 7 2 2 5" xfId="36000"/>
    <cellStyle name="Comma 3 5 7 2 3" xfId="12068"/>
    <cellStyle name="Comma 3 5 7 2 3 2" xfId="16268"/>
    <cellStyle name="Comma 3 5 7 2 3 2 2" xfId="28999"/>
    <cellStyle name="Comma 3 5 7 2 3 2 3" xfId="41600"/>
    <cellStyle name="Comma 3 5 7 2 3 3" xfId="20538"/>
    <cellStyle name="Comma 3 5 7 2 3 3 2" xfId="33200"/>
    <cellStyle name="Comma 3 5 7 2 3 3 3" xfId="45800"/>
    <cellStyle name="Comma 3 5 7 2 3 4" xfId="24799"/>
    <cellStyle name="Comma 3 5 7 2 3 5" xfId="37400"/>
    <cellStyle name="Comma 3 5 7 2 4" xfId="13468"/>
    <cellStyle name="Comma 3 5 7 2 4 2" xfId="26199"/>
    <cellStyle name="Comma 3 5 7 2 4 3" xfId="38800"/>
    <cellStyle name="Comma 3 5 7 2 5" xfId="17738"/>
    <cellStyle name="Comma 3 5 7 2 5 2" xfId="30400"/>
    <cellStyle name="Comma 3 5 7 2 5 3" xfId="43000"/>
    <cellStyle name="Comma 3 5 7 2 6" xfId="21999"/>
    <cellStyle name="Comma 3 5 7 2 7" xfId="34600"/>
    <cellStyle name="Comma 3 5 7 3" xfId="7410"/>
    <cellStyle name="Comma 3 5 7 3 2" xfId="10794"/>
    <cellStyle name="Comma 3 5 7 3 2 2" xfId="15008"/>
    <cellStyle name="Comma 3 5 7 3 2 2 2" xfId="27739"/>
    <cellStyle name="Comma 3 5 7 3 2 2 3" xfId="40340"/>
    <cellStyle name="Comma 3 5 7 3 2 3" xfId="19278"/>
    <cellStyle name="Comma 3 5 7 3 2 3 2" xfId="31940"/>
    <cellStyle name="Comma 3 5 7 3 2 3 3" xfId="44540"/>
    <cellStyle name="Comma 3 5 7 3 2 4" xfId="23539"/>
    <cellStyle name="Comma 3 5 7 3 2 5" xfId="36140"/>
    <cellStyle name="Comma 3 5 7 3 3" xfId="12208"/>
    <cellStyle name="Comma 3 5 7 3 3 2" xfId="16408"/>
    <cellStyle name="Comma 3 5 7 3 3 2 2" xfId="29139"/>
    <cellStyle name="Comma 3 5 7 3 3 2 3" xfId="41740"/>
    <cellStyle name="Comma 3 5 7 3 3 3" xfId="20678"/>
    <cellStyle name="Comma 3 5 7 3 3 3 2" xfId="33340"/>
    <cellStyle name="Comma 3 5 7 3 3 3 3" xfId="45940"/>
    <cellStyle name="Comma 3 5 7 3 3 4" xfId="24939"/>
    <cellStyle name="Comma 3 5 7 3 3 5" xfId="37540"/>
    <cellStyle name="Comma 3 5 7 3 4" xfId="13608"/>
    <cellStyle name="Comma 3 5 7 3 4 2" xfId="26339"/>
    <cellStyle name="Comma 3 5 7 3 4 3" xfId="38940"/>
    <cellStyle name="Comma 3 5 7 3 5" xfId="17878"/>
    <cellStyle name="Comma 3 5 7 3 5 2" xfId="30540"/>
    <cellStyle name="Comma 3 5 7 3 5 3" xfId="43140"/>
    <cellStyle name="Comma 3 5 7 3 6" xfId="22139"/>
    <cellStyle name="Comma 3 5 7 3 7" xfId="34740"/>
    <cellStyle name="Comma 3 5 7 4" xfId="9423"/>
    <cellStyle name="Comma 3 5 7 4 2" xfId="10941"/>
    <cellStyle name="Comma 3 5 7 4 2 2" xfId="15148"/>
    <cellStyle name="Comma 3 5 7 4 2 2 2" xfId="27879"/>
    <cellStyle name="Comma 3 5 7 4 2 2 3" xfId="40480"/>
    <cellStyle name="Comma 3 5 7 4 2 3" xfId="19418"/>
    <cellStyle name="Comma 3 5 7 4 2 3 2" xfId="32080"/>
    <cellStyle name="Comma 3 5 7 4 2 3 3" xfId="44680"/>
    <cellStyle name="Comma 3 5 7 4 2 4" xfId="23679"/>
    <cellStyle name="Comma 3 5 7 4 2 5" xfId="36280"/>
    <cellStyle name="Comma 3 5 7 4 3" xfId="12348"/>
    <cellStyle name="Comma 3 5 7 4 3 2" xfId="16548"/>
    <cellStyle name="Comma 3 5 7 4 3 2 2" xfId="29279"/>
    <cellStyle name="Comma 3 5 7 4 3 2 3" xfId="41880"/>
    <cellStyle name="Comma 3 5 7 4 3 3" xfId="20818"/>
    <cellStyle name="Comma 3 5 7 4 3 3 2" xfId="33480"/>
    <cellStyle name="Comma 3 5 7 4 3 3 3" xfId="46080"/>
    <cellStyle name="Comma 3 5 7 4 3 4" xfId="25079"/>
    <cellStyle name="Comma 3 5 7 4 3 5" xfId="37680"/>
    <cellStyle name="Comma 3 5 7 4 4" xfId="13748"/>
    <cellStyle name="Comma 3 5 7 4 4 2" xfId="26479"/>
    <cellStyle name="Comma 3 5 7 4 4 3" xfId="39080"/>
    <cellStyle name="Comma 3 5 7 4 5" xfId="18018"/>
    <cellStyle name="Comma 3 5 7 4 5 2" xfId="30680"/>
    <cellStyle name="Comma 3 5 7 4 5 3" xfId="43280"/>
    <cellStyle name="Comma 3 5 7 4 6" xfId="22279"/>
    <cellStyle name="Comma 3 5 7 4 7" xfId="34880"/>
    <cellStyle name="Comma 3 5 7 5" xfId="9619"/>
    <cellStyle name="Comma 3 5 7 5 2" xfId="11085"/>
    <cellStyle name="Comma 3 5 7 5 2 2" xfId="15288"/>
    <cellStyle name="Comma 3 5 7 5 2 2 2" xfId="28019"/>
    <cellStyle name="Comma 3 5 7 5 2 2 3" xfId="40620"/>
    <cellStyle name="Comma 3 5 7 5 2 3" xfId="19558"/>
    <cellStyle name="Comma 3 5 7 5 2 3 2" xfId="32220"/>
    <cellStyle name="Comma 3 5 7 5 2 3 3" xfId="44820"/>
    <cellStyle name="Comma 3 5 7 5 2 4" xfId="23819"/>
    <cellStyle name="Comma 3 5 7 5 2 5" xfId="36420"/>
    <cellStyle name="Comma 3 5 7 5 3" xfId="12488"/>
    <cellStyle name="Comma 3 5 7 5 3 2" xfId="16688"/>
    <cellStyle name="Comma 3 5 7 5 3 2 2" xfId="29419"/>
    <cellStyle name="Comma 3 5 7 5 3 2 3" xfId="42020"/>
    <cellStyle name="Comma 3 5 7 5 3 3" xfId="20958"/>
    <cellStyle name="Comma 3 5 7 5 3 3 2" xfId="33620"/>
    <cellStyle name="Comma 3 5 7 5 3 3 3" xfId="46220"/>
    <cellStyle name="Comma 3 5 7 5 3 4" xfId="25219"/>
    <cellStyle name="Comma 3 5 7 5 3 5" xfId="37820"/>
    <cellStyle name="Comma 3 5 7 5 4" xfId="13888"/>
    <cellStyle name="Comma 3 5 7 5 4 2" xfId="26619"/>
    <cellStyle name="Comma 3 5 7 5 4 3" xfId="39220"/>
    <cellStyle name="Comma 3 5 7 5 5" xfId="18158"/>
    <cellStyle name="Comma 3 5 7 5 5 2" xfId="30820"/>
    <cellStyle name="Comma 3 5 7 5 5 3" xfId="43420"/>
    <cellStyle name="Comma 3 5 7 5 6" xfId="22419"/>
    <cellStyle name="Comma 3 5 7 5 7" xfId="35020"/>
    <cellStyle name="Comma 3 5 7 6" xfId="9759"/>
    <cellStyle name="Comma 3 5 7 6 2" xfId="11225"/>
    <cellStyle name="Comma 3 5 7 6 2 2" xfId="15428"/>
    <cellStyle name="Comma 3 5 7 6 2 2 2" xfId="28159"/>
    <cellStyle name="Comma 3 5 7 6 2 2 3" xfId="40760"/>
    <cellStyle name="Comma 3 5 7 6 2 3" xfId="19698"/>
    <cellStyle name="Comma 3 5 7 6 2 3 2" xfId="32360"/>
    <cellStyle name="Comma 3 5 7 6 2 3 3" xfId="44960"/>
    <cellStyle name="Comma 3 5 7 6 2 4" xfId="23959"/>
    <cellStyle name="Comma 3 5 7 6 2 5" xfId="36560"/>
    <cellStyle name="Comma 3 5 7 6 3" xfId="12628"/>
    <cellStyle name="Comma 3 5 7 6 3 2" xfId="16828"/>
    <cellStyle name="Comma 3 5 7 6 3 2 2" xfId="29559"/>
    <cellStyle name="Comma 3 5 7 6 3 2 3" xfId="42160"/>
    <cellStyle name="Comma 3 5 7 6 3 3" xfId="21098"/>
    <cellStyle name="Comma 3 5 7 6 3 3 2" xfId="33760"/>
    <cellStyle name="Comma 3 5 7 6 3 3 3" xfId="46360"/>
    <cellStyle name="Comma 3 5 7 6 3 4" xfId="25359"/>
    <cellStyle name="Comma 3 5 7 6 3 5" xfId="37960"/>
    <cellStyle name="Comma 3 5 7 6 4" xfId="14028"/>
    <cellStyle name="Comma 3 5 7 6 4 2" xfId="26759"/>
    <cellStyle name="Comma 3 5 7 6 4 3" xfId="39360"/>
    <cellStyle name="Comma 3 5 7 6 5" xfId="18298"/>
    <cellStyle name="Comma 3 5 7 6 5 2" xfId="30960"/>
    <cellStyle name="Comma 3 5 7 6 5 3" xfId="43560"/>
    <cellStyle name="Comma 3 5 7 6 6" xfId="22559"/>
    <cellStyle name="Comma 3 5 7 6 7" xfId="35160"/>
    <cellStyle name="Comma 3 5 7 7" xfId="9899"/>
    <cellStyle name="Comma 3 5 7 7 2" xfId="11365"/>
    <cellStyle name="Comma 3 5 7 7 2 2" xfId="15568"/>
    <cellStyle name="Comma 3 5 7 7 2 2 2" xfId="28299"/>
    <cellStyle name="Comma 3 5 7 7 2 2 3" xfId="40900"/>
    <cellStyle name="Comma 3 5 7 7 2 3" xfId="19838"/>
    <cellStyle name="Comma 3 5 7 7 2 3 2" xfId="32500"/>
    <cellStyle name="Comma 3 5 7 7 2 3 3" xfId="45100"/>
    <cellStyle name="Comma 3 5 7 7 2 4" xfId="24099"/>
    <cellStyle name="Comma 3 5 7 7 2 5" xfId="36700"/>
    <cellStyle name="Comma 3 5 7 7 3" xfId="12768"/>
    <cellStyle name="Comma 3 5 7 7 3 2" xfId="16968"/>
    <cellStyle name="Comma 3 5 7 7 3 2 2" xfId="29699"/>
    <cellStyle name="Comma 3 5 7 7 3 2 3" xfId="42300"/>
    <cellStyle name="Comma 3 5 7 7 3 3" xfId="21238"/>
    <cellStyle name="Comma 3 5 7 7 3 3 2" xfId="33900"/>
    <cellStyle name="Comma 3 5 7 7 3 3 3" xfId="46500"/>
    <cellStyle name="Comma 3 5 7 7 3 4" xfId="25499"/>
    <cellStyle name="Comma 3 5 7 7 3 5" xfId="38100"/>
    <cellStyle name="Comma 3 5 7 7 4" xfId="14168"/>
    <cellStyle name="Comma 3 5 7 7 4 2" xfId="26899"/>
    <cellStyle name="Comma 3 5 7 7 4 3" xfId="39500"/>
    <cellStyle name="Comma 3 5 7 7 5" xfId="18438"/>
    <cellStyle name="Comma 3 5 7 7 5 2" xfId="31100"/>
    <cellStyle name="Comma 3 5 7 7 5 3" xfId="43700"/>
    <cellStyle name="Comma 3 5 7 7 6" xfId="22699"/>
    <cellStyle name="Comma 3 5 7 7 7" xfId="35300"/>
    <cellStyle name="Comma 3 5 7 8" xfId="10039"/>
    <cellStyle name="Comma 3 5 7 8 2" xfId="11505"/>
    <cellStyle name="Comma 3 5 7 8 2 2" xfId="15708"/>
    <cellStyle name="Comma 3 5 7 8 2 2 2" xfId="28439"/>
    <cellStyle name="Comma 3 5 7 8 2 2 3" xfId="41040"/>
    <cellStyle name="Comma 3 5 7 8 2 3" xfId="19978"/>
    <cellStyle name="Comma 3 5 7 8 2 3 2" xfId="32640"/>
    <cellStyle name="Comma 3 5 7 8 2 3 3" xfId="45240"/>
    <cellStyle name="Comma 3 5 7 8 2 4" xfId="24239"/>
    <cellStyle name="Comma 3 5 7 8 2 5" xfId="36840"/>
    <cellStyle name="Comma 3 5 7 8 3" xfId="12908"/>
    <cellStyle name="Comma 3 5 7 8 3 2" xfId="17108"/>
    <cellStyle name="Comma 3 5 7 8 3 2 2" xfId="29839"/>
    <cellStyle name="Comma 3 5 7 8 3 2 3" xfId="42440"/>
    <cellStyle name="Comma 3 5 7 8 3 3" xfId="21378"/>
    <cellStyle name="Comma 3 5 7 8 3 3 2" xfId="34040"/>
    <cellStyle name="Comma 3 5 7 8 3 3 3" xfId="46640"/>
    <cellStyle name="Comma 3 5 7 8 3 4" xfId="25639"/>
    <cellStyle name="Comma 3 5 7 8 3 5" xfId="38240"/>
    <cellStyle name="Comma 3 5 7 8 4" xfId="14308"/>
    <cellStyle name="Comma 3 5 7 8 4 2" xfId="27039"/>
    <cellStyle name="Comma 3 5 7 8 4 3" xfId="39640"/>
    <cellStyle name="Comma 3 5 7 8 5" xfId="18578"/>
    <cellStyle name="Comma 3 5 7 8 5 2" xfId="31240"/>
    <cellStyle name="Comma 3 5 7 8 5 3" xfId="43840"/>
    <cellStyle name="Comma 3 5 7 8 6" xfId="22839"/>
    <cellStyle name="Comma 3 5 7 8 7" xfId="35440"/>
    <cellStyle name="Comma 3 5 7 9" xfId="10233"/>
    <cellStyle name="Comma 3 5 7 9 2" xfId="11648"/>
    <cellStyle name="Comma 3 5 7 9 2 2" xfId="15848"/>
    <cellStyle name="Comma 3 5 7 9 2 2 2" xfId="28579"/>
    <cellStyle name="Comma 3 5 7 9 2 2 3" xfId="41180"/>
    <cellStyle name="Comma 3 5 7 9 2 3" xfId="20118"/>
    <cellStyle name="Comma 3 5 7 9 2 3 2" xfId="32780"/>
    <cellStyle name="Comma 3 5 7 9 2 3 3" xfId="45380"/>
    <cellStyle name="Comma 3 5 7 9 2 4" xfId="24379"/>
    <cellStyle name="Comma 3 5 7 9 2 5" xfId="36980"/>
    <cellStyle name="Comma 3 5 7 9 3" xfId="13048"/>
    <cellStyle name="Comma 3 5 7 9 3 2" xfId="17248"/>
    <cellStyle name="Comma 3 5 7 9 3 2 2" xfId="29979"/>
    <cellStyle name="Comma 3 5 7 9 3 2 3" xfId="42580"/>
    <cellStyle name="Comma 3 5 7 9 3 3" xfId="21518"/>
    <cellStyle name="Comma 3 5 7 9 3 3 2" xfId="34180"/>
    <cellStyle name="Comma 3 5 7 9 3 3 3" xfId="46780"/>
    <cellStyle name="Comma 3 5 7 9 3 4" xfId="25779"/>
    <cellStyle name="Comma 3 5 7 9 3 5" xfId="38380"/>
    <cellStyle name="Comma 3 5 7 9 4" xfId="14448"/>
    <cellStyle name="Comma 3 5 7 9 4 2" xfId="27179"/>
    <cellStyle name="Comma 3 5 7 9 4 3" xfId="39780"/>
    <cellStyle name="Comma 3 5 7 9 5" xfId="18718"/>
    <cellStyle name="Comma 3 5 7 9 5 2" xfId="31380"/>
    <cellStyle name="Comma 3 5 7 9 5 3" xfId="43980"/>
    <cellStyle name="Comma 3 5 7 9 6" xfId="22979"/>
    <cellStyle name="Comma 3 5 7 9 7" xfId="35580"/>
    <cellStyle name="Comma 3 5 8" xfId="7150"/>
    <cellStyle name="Comma 3 5 8 2" xfId="10534"/>
    <cellStyle name="Comma 3 5 8 2 2" xfId="14748"/>
    <cellStyle name="Comma 3 5 8 2 2 2" xfId="27479"/>
    <cellStyle name="Comma 3 5 8 2 2 3" xfId="40080"/>
    <cellStyle name="Comma 3 5 8 2 3" xfId="19018"/>
    <cellStyle name="Comma 3 5 8 2 3 2" xfId="31680"/>
    <cellStyle name="Comma 3 5 8 2 3 3" xfId="44280"/>
    <cellStyle name="Comma 3 5 8 2 4" xfId="23279"/>
    <cellStyle name="Comma 3 5 8 2 5" xfId="35880"/>
    <cellStyle name="Comma 3 5 8 3" xfId="11948"/>
    <cellStyle name="Comma 3 5 8 3 2" xfId="16148"/>
    <cellStyle name="Comma 3 5 8 3 2 2" xfId="28879"/>
    <cellStyle name="Comma 3 5 8 3 2 3" xfId="41480"/>
    <cellStyle name="Comma 3 5 8 3 3" xfId="20418"/>
    <cellStyle name="Comma 3 5 8 3 3 2" xfId="33080"/>
    <cellStyle name="Comma 3 5 8 3 3 3" xfId="45680"/>
    <cellStyle name="Comma 3 5 8 3 4" xfId="24679"/>
    <cellStyle name="Comma 3 5 8 3 5" xfId="37280"/>
    <cellStyle name="Comma 3 5 8 4" xfId="13348"/>
    <cellStyle name="Comma 3 5 8 4 2" xfId="26079"/>
    <cellStyle name="Comma 3 5 8 4 3" xfId="38680"/>
    <cellStyle name="Comma 3 5 8 5" xfId="17618"/>
    <cellStyle name="Comma 3 5 8 5 2" xfId="30280"/>
    <cellStyle name="Comma 3 5 8 5 3" xfId="42880"/>
    <cellStyle name="Comma 3 5 8 6" xfId="21879"/>
    <cellStyle name="Comma 3 5 8 7" xfId="34480"/>
    <cellStyle name="Comma 3 5 9" xfId="7290"/>
    <cellStyle name="Comma 3 5 9 2" xfId="10674"/>
    <cellStyle name="Comma 3 5 9 2 2" xfId="14888"/>
    <cellStyle name="Comma 3 5 9 2 2 2" xfId="27619"/>
    <cellStyle name="Comma 3 5 9 2 2 3" xfId="40220"/>
    <cellStyle name="Comma 3 5 9 2 3" xfId="19158"/>
    <cellStyle name="Comma 3 5 9 2 3 2" xfId="31820"/>
    <cellStyle name="Comma 3 5 9 2 3 3" xfId="44420"/>
    <cellStyle name="Comma 3 5 9 2 4" xfId="23419"/>
    <cellStyle name="Comma 3 5 9 2 5" xfId="36020"/>
    <cellStyle name="Comma 3 5 9 3" xfId="12088"/>
    <cellStyle name="Comma 3 5 9 3 2" xfId="16288"/>
    <cellStyle name="Comma 3 5 9 3 2 2" xfId="29019"/>
    <cellStyle name="Comma 3 5 9 3 2 3" xfId="41620"/>
    <cellStyle name="Comma 3 5 9 3 3" xfId="20558"/>
    <cellStyle name="Comma 3 5 9 3 3 2" xfId="33220"/>
    <cellStyle name="Comma 3 5 9 3 3 3" xfId="45820"/>
    <cellStyle name="Comma 3 5 9 3 4" xfId="24819"/>
    <cellStyle name="Comma 3 5 9 3 5" xfId="37420"/>
    <cellStyle name="Comma 3 5 9 4" xfId="13488"/>
    <cellStyle name="Comma 3 5 9 4 2" xfId="26219"/>
    <cellStyle name="Comma 3 5 9 4 3" xfId="38820"/>
    <cellStyle name="Comma 3 5 9 5" xfId="17758"/>
    <cellStyle name="Comma 3 5 9 5 2" xfId="30420"/>
    <cellStyle name="Comma 3 5 9 5 3" xfId="43020"/>
    <cellStyle name="Comma 3 5 9 6" xfId="22019"/>
    <cellStyle name="Comma 3 5 9 7" xfId="34620"/>
    <cellStyle name="Comma 3 6" xfId="7014"/>
    <cellStyle name="Comma 3 6 10" xfId="9307"/>
    <cellStyle name="Comma 3 6 10 2" xfId="10825"/>
    <cellStyle name="Comma 3 6 10 2 2" xfId="15032"/>
    <cellStyle name="Comma 3 6 10 2 2 2" xfId="27763"/>
    <cellStyle name="Comma 3 6 10 2 2 3" xfId="40364"/>
    <cellStyle name="Comma 3 6 10 2 3" xfId="19302"/>
    <cellStyle name="Comma 3 6 10 2 3 2" xfId="31964"/>
    <cellStyle name="Comma 3 6 10 2 3 3" xfId="44564"/>
    <cellStyle name="Comma 3 6 10 2 4" xfId="23563"/>
    <cellStyle name="Comma 3 6 10 2 5" xfId="36164"/>
    <cellStyle name="Comma 3 6 10 3" xfId="12232"/>
    <cellStyle name="Comma 3 6 10 3 2" xfId="16432"/>
    <cellStyle name="Comma 3 6 10 3 2 2" xfId="29163"/>
    <cellStyle name="Comma 3 6 10 3 2 3" xfId="41764"/>
    <cellStyle name="Comma 3 6 10 3 3" xfId="20702"/>
    <cellStyle name="Comma 3 6 10 3 3 2" xfId="33364"/>
    <cellStyle name="Comma 3 6 10 3 3 3" xfId="45964"/>
    <cellStyle name="Comma 3 6 10 3 4" xfId="24963"/>
    <cellStyle name="Comma 3 6 10 3 5" xfId="37564"/>
    <cellStyle name="Comma 3 6 10 4" xfId="13632"/>
    <cellStyle name="Comma 3 6 10 4 2" xfId="26363"/>
    <cellStyle name="Comma 3 6 10 4 3" xfId="38964"/>
    <cellStyle name="Comma 3 6 10 5" xfId="17902"/>
    <cellStyle name="Comma 3 6 10 5 2" xfId="30564"/>
    <cellStyle name="Comma 3 6 10 5 3" xfId="43164"/>
    <cellStyle name="Comma 3 6 10 6" xfId="22163"/>
    <cellStyle name="Comma 3 6 10 7" xfId="34764"/>
    <cellStyle name="Comma 3 6 11" xfId="9503"/>
    <cellStyle name="Comma 3 6 11 2" xfId="10969"/>
    <cellStyle name="Comma 3 6 11 2 2" xfId="15172"/>
    <cellStyle name="Comma 3 6 11 2 2 2" xfId="27903"/>
    <cellStyle name="Comma 3 6 11 2 2 3" xfId="40504"/>
    <cellStyle name="Comma 3 6 11 2 3" xfId="19442"/>
    <cellStyle name="Comma 3 6 11 2 3 2" xfId="32104"/>
    <cellStyle name="Comma 3 6 11 2 3 3" xfId="44704"/>
    <cellStyle name="Comma 3 6 11 2 4" xfId="23703"/>
    <cellStyle name="Comma 3 6 11 2 5" xfId="36304"/>
    <cellStyle name="Comma 3 6 11 3" xfId="12372"/>
    <cellStyle name="Comma 3 6 11 3 2" xfId="16572"/>
    <cellStyle name="Comma 3 6 11 3 2 2" xfId="29303"/>
    <cellStyle name="Comma 3 6 11 3 2 3" xfId="41904"/>
    <cellStyle name="Comma 3 6 11 3 3" xfId="20842"/>
    <cellStyle name="Comma 3 6 11 3 3 2" xfId="33504"/>
    <cellStyle name="Comma 3 6 11 3 3 3" xfId="46104"/>
    <cellStyle name="Comma 3 6 11 3 4" xfId="25103"/>
    <cellStyle name="Comma 3 6 11 3 5" xfId="37704"/>
    <cellStyle name="Comma 3 6 11 4" xfId="13772"/>
    <cellStyle name="Comma 3 6 11 4 2" xfId="26503"/>
    <cellStyle name="Comma 3 6 11 4 3" xfId="39104"/>
    <cellStyle name="Comma 3 6 11 5" xfId="18042"/>
    <cellStyle name="Comma 3 6 11 5 2" xfId="30704"/>
    <cellStyle name="Comma 3 6 11 5 3" xfId="43304"/>
    <cellStyle name="Comma 3 6 11 6" xfId="22303"/>
    <cellStyle name="Comma 3 6 11 7" xfId="34904"/>
    <cellStyle name="Comma 3 6 12" xfId="9643"/>
    <cellStyle name="Comma 3 6 12 2" xfId="11109"/>
    <cellStyle name="Comma 3 6 12 2 2" xfId="15312"/>
    <cellStyle name="Comma 3 6 12 2 2 2" xfId="28043"/>
    <cellStyle name="Comma 3 6 12 2 2 3" xfId="40644"/>
    <cellStyle name="Comma 3 6 12 2 3" xfId="19582"/>
    <cellStyle name="Comma 3 6 12 2 3 2" xfId="32244"/>
    <cellStyle name="Comma 3 6 12 2 3 3" xfId="44844"/>
    <cellStyle name="Comma 3 6 12 2 4" xfId="23843"/>
    <cellStyle name="Comma 3 6 12 2 5" xfId="36444"/>
    <cellStyle name="Comma 3 6 12 3" xfId="12512"/>
    <cellStyle name="Comma 3 6 12 3 2" xfId="16712"/>
    <cellStyle name="Comma 3 6 12 3 2 2" xfId="29443"/>
    <cellStyle name="Comma 3 6 12 3 2 3" xfId="42044"/>
    <cellStyle name="Comma 3 6 12 3 3" xfId="20982"/>
    <cellStyle name="Comma 3 6 12 3 3 2" xfId="33644"/>
    <cellStyle name="Comma 3 6 12 3 3 3" xfId="46244"/>
    <cellStyle name="Comma 3 6 12 3 4" xfId="25243"/>
    <cellStyle name="Comma 3 6 12 3 5" xfId="37844"/>
    <cellStyle name="Comma 3 6 12 4" xfId="13912"/>
    <cellStyle name="Comma 3 6 12 4 2" xfId="26643"/>
    <cellStyle name="Comma 3 6 12 4 3" xfId="39244"/>
    <cellStyle name="Comma 3 6 12 5" xfId="18182"/>
    <cellStyle name="Comma 3 6 12 5 2" xfId="30844"/>
    <cellStyle name="Comma 3 6 12 5 3" xfId="43444"/>
    <cellStyle name="Comma 3 6 12 6" xfId="22443"/>
    <cellStyle name="Comma 3 6 12 7" xfId="35044"/>
    <cellStyle name="Comma 3 6 13" xfId="9783"/>
    <cellStyle name="Comma 3 6 13 2" xfId="11249"/>
    <cellStyle name="Comma 3 6 13 2 2" xfId="15452"/>
    <cellStyle name="Comma 3 6 13 2 2 2" xfId="28183"/>
    <cellStyle name="Comma 3 6 13 2 2 3" xfId="40784"/>
    <cellStyle name="Comma 3 6 13 2 3" xfId="19722"/>
    <cellStyle name="Comma 3 6 13 2 3 2" xfId="32384"/>
    <cellStyle name="Comma 3 6 13 2 3 3" xfId="44984"/>
    <cellStyle name="Comma 3 6 13 2 4" xfId="23983"/>
    <cellStyle name="Comma 3 6 13 2 5" xfId="36584"/>
    <cellStyle name="Comma 3 6 13 3" xfId="12652"/>
    <cellStyle name="Comma 3 6 13 3 2" xfId="16852"/>
    <cellStyle name="Comma 3 6 13 3 2 2" xfId="29583"/>
    <cellStyle name="Comma 3 6 13 3 2 3" xfId="42184"/>
    <cellStyle name="Comma 3 6 13 3 3" xfId="21122"/>
    <cellStyle name="Comma 3 6 13 3 3 2" xfId="33784"/>
    <cellStyle name="Comma 3 6 13 3 3 3" xfId="46384"/>
    <cellStyle name="Comma 3 6 13 3 4" xfId="25383"/>
    <cellStyle name="Comma 3 6 13 3 5" xfId="37984"/>
    <cellStyle name="Comma 3 6 13 4" xfId="14052"/>
    <cellStyle name="Comma 3 6 13 4 2" xfId="26783"/>
    <cellStyle name="Comma 3 6 13 4 3" xfId="39384"/>
    <cellStyle name="Comma 3 6 13 5" xfId="18322"/>
    <cellStyle name="Comma 3 6 13 5 2" xfId="30984"/>
    <cellStyle name="Comma 3 6 13 5 3" xfId="43584"/>
    <cellStyle name="Comma 3 6 13 6" xfId="22583"/>
    <cellStyle name="Comma 3 6 13 7" xfId="35184"/>
    <cellStyle name="Comma 3 6 14" xfId="9923"/>
    <cellStyle name="Comma 3 6 14 2" xfId="11389"/>
    <cellStyle name="Comma 3 6 14 2 2" xfId="15592"/>
    <cellStyle name="Comma 3 6 14 2 2 2" xfId="28323"/>
    <cellStyle name="Comma 3 6 14 2 2 3" xfId="40924"/>
    <cellStyle name="Comma 3 6 14 2 3" xfId="19862"/>
    <cellStyle name="Comma 3 6 14 2 3 2" xfId="32524"/>
    <cellStyle name="Comma 3 6 14 2 3 3" xfId="45124"/>
    <cellStyle name="Comma 3 6 14 2 4" xfId="24123"/>
    <cellStyle name="Comma 3 6 14 2 5" xfId="36724"/>
    <cellStyle name="Comma 3 6 14 3" xfId="12792"/>
    <cellStyle name="Comma 3 6 14 3 2" xfId="16992"/>
    <cellStyle name="Comma 3 6 14 3 2 2" xfId="29723"/>
    <cellStyle name="Comma 3 6 14 3 2 3" xfId="42324"/>
    <cellStyle name="Comma 3 6 14 3 3" xfId="21262"/>
    <cellStyle name="Comma 3 6 14 3 3 2" xfId="33924"/>
    <cellStyle name="Comma 3 6 14 3 3 3" xfId="46524"/>
    <cellStyle name="Comma 3 6 14 3 4" xfId="25523"/>
    <cellStyle name="Comma 3 6 14 3 5" xfId="38124"/>
    <cellStyle name="Comma 3 6 14 4" xfId="14192"/>
    <cellStyle name="Comma 3 6 14 4 2" xfId="26923"/>
    <cellStyle name="Comma 3 6 14 4 3" xfId="39524"/>
    <cellStyle name="Comma 3 6 14 5" xfId="18462"/>
    <cellStyle name="Comma 3 6 14 5 2" xfId="31124"/>
    <cellStyle name="Comma 3 6 14 5 3" xfId="43724"/>
    <cellStyle name="Comma 3 6 14 6" xfId="22723"/>
    <cellStyle name="Comma 3 6 14 7" xfId="35324"/>
    <cellStyle name="Comma 3 6 15" xfId="10117"/>
    <cellStyle name="Comma 3 6 15 2" xfId="11532"/>
    <cellStyle name="Comma 3 6 15 2 2" xfId="15732"/>
    <cellStyle name="Comma 3 6 15 2 2 2" xfId="28463"/>
    <cellStyle name="Comma 3 6 15 2 2 3" xfId="41064"/>
    <cellStyle name="Comma 3 6 15 2 3" xfId="20002"/>
    <cellStyle name="Comma 3 6 15 2 3 2" xfId="32664"/>
    <cellStyle name="Comma 3 6 15 2 3 3" xfId="45264"/>
    <cellStyle name="Comma 3 6 15 2 4" xfId="24263"/>
    <cellStyle name="Comma 3 6 15 2 5" xfId="36864"/>
    <cellStyle name="Comma 3 6 15 3" xfId="12932"/>
    <cellStyle name="Comma 3 6 15 3 2" xfId="17132"/>
    <cellStyle name="Comma 3 6 15 3 2 2" xfId="29863"/>
    <cellStyle name="Comma 3 6 15 3 2 3" xfId="42464"/>
    <cellStyle name="Comma 3 6 15 3 3" xfId="21402"/>
    <cellStyle name="Comma 3 6 15 3 3 2" xfId="34064"/>
    <cellStyle name="Comma 3 6 15 3 3 3" xfId="46664"/>
    <cellStyle name="Comma 3 6 15 3 4" xfId="25663"/>
    <cellStyle name="Comma 3 6 15 3 5" xfId="38264"/>
    <cellStyle name="Comma 3 6 15 4" xfId="14332"/>
    <cellStyle name="Comma 3 6 15 4 2" xfId="27063"/>
    <cellStyle name="Comma 3 6 15 4 3" xfId="39664"/>
    <cellStyle name="Comma 3 6 15 5" xfId="18602"/>
    <cellStyle name="Comma 3 6 15 5 2" xfId="31264"/>
    <cellStyle name="Comma 3 6 15 5 3" xfId="43864"/>
    <cellStyle name="Comma 3 6 15 6" xfId="22863"/>
    <cellStyle name="Comma 3 6 15 7" xfId="35464"/>
    <cellStyle name="Comma 3 6 16" xfId="10257"/>
    <cellStyle name="Comma 3 6 16 2" xfId="11672"/>
    <cellStyle name="Comma 3 6 16 2 2" xfId="15872"/>
    <cellStyle name="Comma 3 6 16 2 2 2" xfId="28603"/>
    <cellStyle name="Comma 3 6 16 2 2 3" xfId="41204"/>
    <cellStyle name="Comma 3 6 16 2 3" xfId="20142"/>
    <cellStyle name="Comma 3 6 16 2 3 2" xfId="32804"/>
    <cellStyle name="Comma 3 6 16 2 3 3" xfId="45404"/>
    <cellStyle name="Comma 3 6 16 2 4" xfId="24403"/>
    <cellStyle name="Comma 3 6 16 2 5" xfId="37004"/>
    <cellStyle name="Comma 3 6 16 3" xfId="13072"/>
    <cellStyle name="Comma 3 6 16 3 2" xfId="17272"/>
    <cellStyle name="Comma 3 6 16 3 2 2" xfId="30003"/>
    <cellStyle name="Comma 3 6 16 3 2 3" xfId="42604"/>
    <cellStyle name="Comma 3 6 16 3 3" xfId="21542"/>
    <cellStyle name="Comma 3 6 16 3 3 2" xfId="34204"/>
    <cellStyle name="Comma 3 6 16 3 3 3" xfId="46804"/>
    <cellStyle name="Comma 3 6 16 3 4" xfId="25803"/>
    <cellStyle name="Comma 3 6 16 3 5" xfId="38404"/>
    <cellStyle name="Comma 3 6 16 4" xfId="14472"/>
    <cellStyle name="Comma 3 6 16 4 2" xfId="27203"/>
    <cellStyle name="Comma 3 6 16 4 3" xfId="39804"/>
    <cellStyle name="Comma 3 6 16 5" xfId="18742"/>
    <cellStyle name="Comma 3 6 16 5 2" xfId="31404"/>
    <cellStyle name="Comma 3 6 16 5 3" xfId="44004"/>
    <cellStyle name="Comma 3 6 16 6" xfId="23003"/>
    <cellStyle name="Comma 3 6 16 7" xfId="35604"/>
    <cellStyle name="Comma 3 6 17" xfId="10398"/>
    <cellStyle name="Comma 3 6 17 2" xfId="14612"/>
    <cellStyle name="Comma 3 6 17 2 2" xfId="27343"/>
    <cellStyle name="Comma 3 6 17 2 3" xfId="39944"/>
    <cellStyle name="Comma 3 6 17 3" xfId="18882"/>
    <cellStyle name="Comma 3 6 17 3 2" xfId="31544"/>
    <cellStyle name="Comma 3 6 17 3 3" xfId="44144"/>
    <cellStyle name="Comma 3 6 17 4" xfId="23143"/>
    <cellStyle name="Comma 3 6 17 5" xfId="35744"/>
    <cellStyle name="Comma 3 6 18" xfId="11812"/>
    <cellStyle name="Comma 3 6 18 2" xfId="16012"/>
    <cellStyle name="Comma 3 6 18 2 2" xfId="28743"/>
    <cellStyle name="Comma 3 6 18 2 3" xfId="41344"/>
    <cellStyle name="Comma 3 6 18 3" xfId="20282"/>
    <cellStyle name="Comma 3 6 18 3 2" xfId="32944"/>
    <cellStyle name="Comma 3 6 18 3 3" xfId="45544"/>
    <cellStyle name="Comma 3 6 18 4" xfId="24543"/>
    <cellStyle name="Comma 3 6 18 5" xfId="37144"/>
    <cellStyle name="Comma 3 6 19" xfId="13212"/>
    <cellStyle name="Comma 3 6 19 2" xfId="25943"/>
    <cellStyle name="Comma 3 6 19 3" xfId="38544"/>
    <cellStyle name="Comma 3 6 2" xfId="7034"/>
    <cellStyle name="Comma 3 6 2 10" xfId="10277"/>
    <cellStyle name="Comma 3 6 2 10 2" xfId="11692"/>
    <cellStyle name="Comma 3 6 2 10 2 2" xfId="15892"/>
    <cellStyle name="Comma 3 6 2 10 2 2 2" xfId="28623"/>
    <cellStyle name="Comma 3 6 2 10 2 2 3" xfId="41224"/>
    <cellStyle name="Comma 3 6 2 10 2 3" xfId="20162"/>
    <cellStyle name="Comma 3 6 2 10 2 3 2" xfId="32824"/>
    <cellStyle name="Comma 3 6 2 10 2 3 3" xfId="45424"/>
    <cellStyle name="Comma 3 6 2 10 2 4" xfId="24423"/>
    <cellStyle name="Comma 3 6 2 10 2 5" xfId="37024"/>
    <cellStyle name="Comma 3 6 2 10 3" xfId="13092"/>
    <cellStyle name="Comma 3 6 2 10 3 2" xfId="17292"/>
    <cellStyle name="Comma 3 6 2 10 3 2 2" xfId="30023"/>
    <cellStyle name="Comma 3 6 2 10 3 2 3" xfId="42624"/>
    <cellStyle name="Comma 3 6 2 10 3 3" xfId="21562"/>
    <cellStyle name="Comma 3 6 2 10 3 3 2" xfId="34224"/>
    <cellStyle name="Comma 3 6 2 10 3 3 3" xfId="46824"/>
    <cellStyle name="Comma 3 6 2 10 3 4" xfId="25823"/>
    <cellStyle name="Comma 3 6 2 10 3 5" xfId="38424"/>
    <cellStyle name="Comma 3 6 2 10 4" xfId="14492"/>
    <cellStyle name="Comma 3 6 2 10 4 2" xfId="27223"/>
    <cellStyle name="Comma 3 6 2 10 4 3" xfId="39824"/>
    <cellStyle name="Comma 3 6 2 10 5" xfId="18762"/>
    <cellStyle name="Comma 3 6 2 10 5 2" xfId="31424"/>
    <cellStyle name="Comma 3 6 2 10 5 3" xfId="44024"/>
    <cellStyle name="Comma 3 6 2 10 6" xfId="23023"/>
    <cellStyle name="Comma 3 6 2 10 7" xfId="35624"/>
    <cellStyle name="Comma 3 6 2 11" xfId="10418"/>
    <cellStyle name="Comma 3 6 2 11 2" xfId="14632"/>
    <cellStyle name="Comma 3 6 2 11 2 2" xfId="27363"/>
    <cellStyle name="Comma 3 6 2 11 2 3" xfId="39964"/>
    <cellStyle name="Comma 3 6 2 11 3" xfId="18902"/>
    <cellStyle name="Comma 3 6 2 11 3 2" xfId="31564"/>
    <cellStyle name="Comma 3 6 2 11 3 3" xfId="44164"/>
    <cellStyle name="Comma 3 6 2 11 4" xfId="23163"/>
    <cellStyle name="Comma 3 6 2 11 5" xfId="35764"/>
    <cellStyle name="Comma 3 6 2 12" xfId="11832"/>
    <cellStyle name="Comma 3 6 2 12 2" xfId="16032"/>
    <cellStyle name="Comma 3 6 2 12 2 2" xfId="28763"/>
    <cellStyle name="Comma 3 6 2 12 2 3" xfId="41364"/>
    <cellStyle name="Comma 3 6 2 12 3" xfId="20302"/>
    <cellStyle name="Comma 3 6 2 12 3 2" xfId="32964"/>
    <cellStyle name="Comma 3 6 2 12 3 3" xfId="45564"/>
    <cellStyle name="Comma 3 6 2 12 4" xfId="24563"/>
    <cellStyle name="Comma 3 6 2 12 5" xfId="37164"/>
    <cellStyle name="Comma 3 6 2 13" xfId="13232"/>
    <cellStyle name="Comma 3 6 2 13 2" xfId="25963"/>
    <cellStyle name="Comma 3 6 2 13 3" xfId="38564"/>
    <cellStyle name="Comma 3 6 2 14" xfId="17502"/>
    <cellStyle name="Comma 3 6 2 14 2" xfId="30164"/>
    <cellStyle name="Comma 3 6 2 14 3" xfId="42764"/>
    <cellStyle name="Comma 3 6 2 15" xfId="21763"/>
    <cellStyle name="Comma 3 6 2 16" xfId="34364"/>
    <cellStyle name="Comma 3 6 2 2" xfId="7174"/>
    <cellStyle name="Comma 3 6 2 2 2" xfId="10558"/>
    <cellStyle name="Comma 3 6 2 2 2 2" xfId="14772"/>
    <cellStyle name="Comma 3 6 2 2 2 2 2" xfId="27503"/>
    <cellStyle name="Comma 3 6 2 2 2 2 3" xfId="40104"/>
    <cellStyle name="Comma 3 6 2 2 2 3" xfId="19042"/>
    <cellStyle name="Comma 3 6 2 2 2 3 2" xfId="31704"/>
    <cellStyle name="Comma 3 6 2 2 2 3 3" xfId="44304"/>
    <cellStyle name="Comma 3 6 2 2 2 4" xfId="23303"/>
    <cellStyle name="Comma 3 6 2 2 2 5" xfId="35904"/>
    <cellStyle name="Comma 3 6 2 2 3" xfId="11972"/>
    <cellStyle name="Comma 3 6 2 2 3 2" xfId="16172"/>
    <cellStyle name="Comma 3 6 2 2 3 2 2" xfId="28903"/>
    <cellStyle name="Comma 3 6 2 2 3 2 3" xfId="41504"/>
    <cellStyle name="Comma 3 6 2 2 3 3" xfId="20442"/>
    <cellStyle name="Comma 3 6 2 2 3 3 2" xfId="33104"/>
    <cellStyle name="Comma 3 6 2 2 3 3 3" xfId="45704"/>
    <cellStyle name="Comma 3 6 2 2 3 4" xfId="24703"/>
    <cellStyle name="Comma 3 6 2 2 3 5" xfId="37304"/>
    <cellStyle name="Comma 3 6 2 2 4" xfId="13372"/>
    <cellStyle name="Comma 3 6 2 2 4 2" xfId="26103"/>
    <cellStyle name="Comma 3 6 2 2 4 3" xfId="38704"/>
    <cellStyle name="Comma 3 6 2 2 5" xfId="17642"/>
    <cellStyle name="Comma 3 6 2 2 5 2" xfId="30304"/>
    <cellStyle name="Comma 3 6 2 2 5 3" xfId="42904"/>
    <cellStyle name="Comma 3 6 2 2 6" xfId="21903"/>
    <cellStyle name="Comma 3 6 2 2 7" xfId="34504"/>
    <cellStyle name="Comma 3 6 2 3" xfId="7314"/>
    <cellStyle name="Comma 3 6 2 3 2" xfId="10698"/>
    <cellStyle name="Comma 3 6 2 3 2 2" xfId="14912"/>
    <cellStyle name="Comma 3 6 2 3 2 2 2" xfId="27643"/>
    <cellStyle name="Comma 3 6 2 3 2 2 3" xfId="40244"/>
    <cellStyle name="Comma 3 6 2 3 2 3" xfId="19182"/>
    <cellStyle name="Comma 3 6 2 3 2 3 2" xfId="31844"/>
    <cellStyle name="Comma 3 6 2 3 2 3 3" xfId="44444"/>
    <cellStyle name="Comma 3 6 2 3 2 4" xfId="23443"/>
    <cellStyle name="Comma 3 6 2 3 2 5" xfId="36044"/>
    <cellStyle name="Comma 3 6 2 3 3" xfId="12112"/>
    <cellStyle name="Comma 3 6 2 3 3 2" xfId="16312"/>
    <cellStyle name="Comma 3 6 2 3 3 2 2" xfId="29043"/>
    <cellStyle name="Comma 3 6 2 3 3 2 3" xfId="41644"/>
    <cellStyle name="Comma 3 6 2 3 3 3" xfId="20582"/>
    <cellStyle name="Comma 3 6 2 3 3 3 2" xfId="33244"/>
    <cellStyle name="Comma 3 6 2 3 3 3 3" xfId="45844"/>
    <cellStyle name="Comma 3 6 2 3 3 4" xfId="24843"/>
    <cellStyle name="Comma 3 6 2 3 3 5" xfId="37444"/>
    <cellStyle name="Comma 3 6 2 3 4" xfId="13512"/>
    <cellStyle name="Comma 3 6 2 3 4 2" xfId="26243"/>
    <cellStyle name="Comma 3 6 2 3 4 3" xfId="38844"/>
    <cellStyle name="Comma 3 6 2 3 5" xfId="17782"/>
    <cellStyle name="Comma 3 6 2 3 5 2" xfId="30444"/>
    <cellStyle name="Comma 3 6 2 3 5 3" xfId="43044"/>
    <cellStyle name="Comma 3 6 2 3 6" xfId="22043"/>
    <cellStyle name="Comma 3 6 2 3 7" xfId="34644"/>
    <cellStyle name="Comma 3 6 2 4" xfId="9327"/>
    <cellStyle name="Comma 3 6 2 4 2" xfId="10845"/>
    <cellStyle name="Comma 3 6 2 4 2 2" xfId="15052"/>
    <cellStyle name="Comma 3 6 2 4 2 2 2" xfId="27783"/>
    <cellStyle name="Comma 3 6 2 4 2 2 3" xfId="40384"/>
    <cellStyle name="Comma 3 6 2 4 2 3" xfId="19322"/>
    <cellStyle name="Comma 3 6 2 4 2 3 2" xfId="31984"/>
    <cellStyle name="Comma 3 6 2 4 2 3 3" xfId="44584"/>
    <cellStyle name="Comma 3 6 2 4 2 4" xfId="23583"/>
    <cellStyle name="Comma 3 6 2 4 2 5" xfId="36184"/>
    <cellStyle name="Comma 3 6 2 4 3" xfId="12252"/>
    <cellStyle name="Comma 3 6 2 4 3 2" xfId="16452"/>
    <cellStyle name="Comma 3 6 2 4 3 2 2" xfId="29183"/>
    <cellStyle name="Comma 3 6 2 4 3 2 3" xfId="41784"/>
    <cellStyle name="Comma 3 6 2 4 3 3" xfId="20722"/>
    <cellStyle name="Comma 3 6 2 4 3 3 2" xfId="33384"/>
    <cellStyle name="Comma 3 6 2 4 3 3 3" xfId="45984"/>
    <cellStyle name="Comma 3 6 2 4 3 4" xfId="24983"/>
    <cellStyle name="Comma 3 6 2 4 3 5" xfId="37584"/>
    <cellStyle name="Comma 3 6 2 4 4" xfId="13652"/>
    <cellStyle name="Comma 3 6 2 4 4 2" xfId="26383"/>
    <cellStyle name="Comma 3 6 2 4 4 3" xfId="38984"/>
    <cellStyle name="Comma 3 6 2 4 5" xfId="17922"/>
    <cellStyle name="Comma 3 6 2 4 5 2" xfId="30584"/>
    <cellStyle name="Comma 3 6 2 4 5 3" xfId="43184"/>
    <cellStyle name="Comma 3 6 2 4 6" xfId="22183"/>
    <cellStyle name="Comma 3 6 2 4 7" xfId="34784"/>
    <cellStyle name="Comma 3 6 2 5" xfId="9523"/>
    <cellStyle name="Comma 3 6 2 5 2" xfId="10989"/>
    <cellStyle name="Comma 3 6 2 5 2 2" xfId="15192"/>
    <cellStyle name="Comma 3 6 2 5 2 2 2" xfId="27923"/>
    <cellStyle name="Comma 3 6 2 5 2 2 3" xfId="40524"/>
    <cellStyle name="Comma 3 6 2 5 2 3" xfId="19462"/>
    <cellStyle name="Comma 3 6 2 5 2 3 2" xfId="32124"/>
    <cellStyle name="Comma 3 6 2 5 2 3 3" xfId="44724"/>
    <cellStyle name="Comma 3 6 2 5 2 4" xfId="23723"/>
    <cellStyle name="Comma 3 6 2 5 2 5" xfId="36324"/>
    <cellStyle name="Comma 3 6 2 5 3" xfId="12392"/>
    <cellStyle name="Comma 3 6 2 5 3 2" xfId="16592"/>
    <cellStyle name="Comma 3 6 2 5 3 2 2" xfId="29323"/>
    <cellStyle name="Comma 3 6 2 5 3 2 3" xfId="41924"/>
    <cellStyle name="Comma 3 6 2 5 3 3" xfId="20862"/>
    <cellStyle name="Comma 3 6 2 5 3 3 2" xfId="33524"/>
    <cellStyle name="Comma 3 6 2 5 3 3 3" xfId="46124"/>
    <cellStyle name="Comma 3 6 2 5 3 4" xfId="25123"/>
    <cellStyle name="Comma 3 6 2 5 3 5" xfId="37724"/>
    <cellStyle name="Comma 3 6 2 5 4" xfId="13792"/>
    <cellStyle name="Comma 3 6 2 5 4 2" xfId="26523"/>
    <cellStyle name="Comma 3 6 2 5 4 3" xfId="39124"/>
    <cellStyle name="Comma 3 6 2 5 5" xfId="18062"/>
    <cellStyle name="Comma 3 6 2 5 5 2" xfId="30724"/>
    <cellStyle name="Comma 3 6 2 5 5 3" xfId="43324"/>
    <cellStyle name="Comma 3 6 2 5 6" xfId="22323"/>
    <cellStyle name="Comma 3 6 2 5 7" xfId="34924"/>
    <cellStyle name="Comma 3 6 2 6" xfId="9663"/>
    <cellStyle name="Comma 3 6 2 6 2" xfId="11129"/>
    <cellStyle name="Comma 3 6 2 6 2 2" xfId="15332"/>
    <cellStyle name="Comma 3 6 2 6 2 2 2" xfId="28063"/>
    <cellStyle name="Comma 3 6 2 6 2 2 3" xfId="40664"/>
    <cellStyle name="Comma 3 6 2 6 2 3" xfId="19602"/>
    <cellStyle name="Comma 3 6 2 6 2 3 2" xfId="32264"/>
    <cellStyle name="Comma 3 6 2 6 2 3 3" xfId="44864"/>
    <cellStyle name="Comma 3 6 2 6 2 4" xfId="23863"/>
    <cellStyle name="Comma 3 6 2 6 2 5" xfId="36464"/>
    <cellStyle name="Comma 3 6 2 6 3" xfId="12532"/>
    <cellStyle name="Comma 3 6 2 6 3 2" xfId="16732"/>
    <cellStyle name="Comma 3 6 2 6 3 2 2" xfId="29463"/>
    <cellStyle name="Comma 3 6 2 6 3 2 3" xfId="42064"/>
    <cellStyle name="Comma 3 6 2 6 3 3" xfId="21002"/>
    <cellStyle name="Comma 3 6 2 6 3 3 2" xfId="33664"/>
    <cellStyle name="Comma 3 6 2 6 3 3 3" xfId="46264"/>
    <cellStyle name="Comma 3 6 2 6 3 4" xfId="25263"/>
    <cellStyle name="Comma 3 6 2 6 3 5" xfId="37864"/>
    <cellStyle name="Comma 3 6 2 6 4" xfId="13932"/>
    <cellStyle name="Comma 3 6 2 6 4 2" xfId="26663"/>
    <cellStyle name="Comma 3 6 2 6 4 3" xfId="39264"/>
    <cellStyle name="Comma 3 6 2 6 5" xfId="18202"/>
    <cellStyle name="Comma 3 6 2 6 5 2" xfId="30864"/>
    <cellStyle name="Comma 3 6 2 6 5 3" xfId="43464"/>
    <cellStyle name="Comma 3 6 2 6 6" xfId="22463"/>
    <cellStyle name="Comma 3 6 2 6 7" xfId="35064"/>
    <cellStyle name="Comma 3 6 2 7" xfId="9803"/>
    <cellStyle name="Comma 3 6 2 7 2" xfId="11269"/>
    <cellStyle name="Comma 3 6 2 7 2 2" xfId="15472"/>
    <cellStyle name="Comma 3 6 2 7 2 2 2" xfId="28203"/>
    <cellStyle name="Comma 3 6 2 7 2 2 3" xfId="40804"/>
    <cellStyle name="Comma 3 6 2 7 2 3" xfId="19742"/>
    <cellStyle name="Comma 3 6 2 7 2 3 2" xfId="32404"/>
    <cellStyle name="Comma 3 6 2 7 2 3 3" xfId="45004"/>
    <cellStyle name="Comma 3 6 2 7 2 4" xfId="24003"/>
    <cellStyle name="Comma 3 6 2 7 2 5" xfId="36604"/>
    <cellStyle name="Comma 3 6 2 7 3" xfId="12672"/>
    <cellStyle name="Comma 3 6 2 7 3 2" xfId="16872"/>
    <cellStyle name="Comma 3 6 2 7 3 2 2" xfId="29603"/>
    <cellStyle name="Comma 3 6 2 7 3 2 3" xfId="42204"/>
    <cellStyle name="Comma 3 6 2 7 3 3" xfId="21142"/>
    <cellStyle name="Comma 3 6 2 7 3 3 2" xfId="33804"/>
    <cellStyle name="Comma 3 6 2 7 3 3 3" xfId="46404"/>
    <cellStyle name="Comma 3 6 2 7 3 4" xfId="25403"/>
    <cellStyle name="Comma 3 6 2 7 3 5" xfId="38004"/>
    <cellStyle name="Comma 3 6 2 7 4" xfId="14072"/>
    <cellStyle name="Comma 3 6 2 7 4 2" xfId="26803"/>
    <cellStyle name="Comma 3 6 2 7 4 3" xfId="39404"/>
    <cellStyle name="Comma 3 6 2 7 5" xfId="18342"/>
    <cellStyle name="Comma 3 6 2 7 5 2" xfId="31004"/>
    <cellStyle name="Comma 3 6 2 7 5 3" xfId="43604"/>
    <cellStyle name="Comma 3 6 2 7 6" xfId="22603"/>
    <cellStyle name="Comma 3 6 2 7 7" xfId="35204"/>
    <cellStyle name="Comma 3 6 2 8" xfId="9943"/>
    <cellStyle name="Comma 3 6 2 8 2" xfId="11409"/>
    <cellStyle name="Comma 3 6 2 8 2 2" xfId="15612"/>
    <cellStyle name="Comma 3 6 2 8 2 2 2" xfId="28343"/>
    <cellStyle name="Comma 3 6 2 8 2 2 3" xfId="40944"/>
    <cellStyle name="Comma 3 6 2 8 2 3" xfId="19882"/>
    <cellStyle name="Comma 3 6 2 8 2 3 2" xfId="32544"/>
    <cellStyle name="Comma 3 6 2 8 2 3 3" xfId="45144"/>
    <cellStyle name="Comma 3 6 2 8 2 4" xfId="24143"/>
    <cellStyle name="Comma 3 6 2 8 2 5" xfId="36744"/>
    <cellStyle name="Comma 3 6 2 8 3" xfId="12812"/>
    <cellStyle name="Comma 3 6 2 8 3 2" xfId="17012"/>
    <cellStyle name="Comma 3 6 2 8 3 2 2" xfId="29743"/>
    <cellStyle name="Comma 3 6 2 8 3 2 3" xfId="42344"/>
    <cellStyle name="Comma 3 6 2 8 3 3" xfId="21282"/>
    <cellStyle name="Comma 3 6 2 8 3 3 2" xfId="33944"/>
    <cellStyle name="Comma 3 6 2 8 3 3 3" xfId="46544"/>
    <cellStyle name="Comma 3 6 2 8 3 4" xfId="25543"/>
    <cellStyle name="Comma 3 6 2 8 3 5" xfId="38144"/>
    <cellStyle name="Comma 3 6 2 8 4" xfId="14212"/>
    <cellStyle name="Comma 3 6 2 8 4 2" xfId="26943"/>
    <cellStyle name="Comma 3 6 2 8 4 3" xfId="39544"/>
    <cellStyle name="Comma 3 6 2 8 5" xfId="18482"/>
    <cellStyle name="Comma 3 6 2 8 5 2" xfId="31144"/>
    <cellStyle name="Comma 3 6 2 8 5 3" xfId="43744"/>
    <cellStyle name="Comma 3 6 2 8 6" xfId="22743"/>
    <cellStyle name="Comma 3 6 2 8 7" xfId="35344"/>
    <cellStyle name="Comma 3 6 2 9" xfId="10137"/>
    <cellStyle name="Comma 3 6 2 9 2" xfId="11552"/>
    <cellStyle name="Comma 3 6 2 9 2 2" xfId="15752"/>
    <cellStyle name="Comma 3 6 2 9 2 2 2" xfId="28483"/>
    <cellStyle name="Comma 3 6 2 9 2 2 3" xfId="41084"/>
    <cellStyle name="Comma 3 6 2 9 2 3" xfId="20022"/>
    <cellStyle name="Comma 3 6 2 9 2 3 2" xfId="32684"/>
    <cellStyle name="Comma 3 6 2 9 2 3 3" xfId="45284"/>
    <cellStyle name="Comma 3 6 2 9 2 4" xfId="24283"/>
    <cellStyle name="Comma 3 6 2 9 2 5" xfId="36884"/>
    <cellStyle name="Comma 3 6 2 9 3" xfId="12952"/>
    <cellStyle name="Comma 3 6 2 9 3 2" xfId="17152"/>
    <cellStyle name="Comma 3 6 2 9 3 2 2" xfId="29883"/>
    <cellStyle name="Comma 3 6 2 9 3 2 3" xfId="42484"/>
    <cellStyle name="Comma 3 6 2 9 3 3" xfId="21422"/>
    <cellStyle name="Comma 3 6 2 9 3 3 2" xfId="34084"/>
    <cellStyle name="Comma 3 6 2 9 3 3 3" xfId="46684"/>
    <cellStyle name="Comma 3 6 2 9 3 4" xfId="25683"/>
    <cellStyle name="Comma 3 6 2 9 3 5" xfId="38284"/>
    <cellStyle name="Comma 3 6 2 9 4" xfId="14352"/>
    <cellStyle name="Comma 3 6 2 9 4 2" xfId="27083"/>
    <cellStyle name="Comma 3 6 2 9 4 3" xfId="39684"/>
    <cellStyle name="Comma 3 6 2 9 5" xfId="18622"/>
    <cellStyle name="Comma 3 6 2 9 5 2" xfId="31284"/>
    <cellStyle name="Comma 3 6 2 9 5 3" xfId="43884"/>
    <cellStyle name="Comma 3 6 2 9 6" xfId="22883"/>
    <cellStyle name="Comma 3 6 2 9 7" xfId="35484"/>
    <cellStyle name="Comma 3 6 20" xfId="17482"/>
    <cellStyle name="Comma 3 6 20 2" xfId="30144"/>
    <cellStyle name="Comma 3 6 20 3" xfId="42744"/>
    <cellStyle name="Comma 3 6 21" xfId="21743"/>
    <cellStyle name="Comma 3 6 22" xfId="34344"/>
    <cellStyle name="Comma 3 6 3" xfId="7054"/>
    <cellStyle name="Comma 3 6 3 10" xfId="10297"/>
    <cellStyle name="Comma 3 6 3 10 2" xfId="11712"/>
    <cellStyle name="Comma 3 6 3 10 2 2" xfId="15912"/>
    <cellStyle name="Comma 3 6 3 10 2 2 2" xfId="28643"/>
    <cellStyle name="Comma 3 6 3 10 2 2 3" xfId="41244"/>
    <cellStyle name="Comma 3 6 3 10 2 3" xfId="20182"/>
    <cellStyle name="Comma 3 6 3 10 2 3 2" xfId="32844"/>
    <cellStyle name="Comma 3 6 3 10 2 3 3" xfId="45444"/>
    <cellStyle name="Comma 3 6 3 10 2 4" xfId="24443"/>
    <cellStyle name="Comma 3 6 3 10 2 5" xfId="37044"/>
    <cellStyle name="Comma 3 6 3 10 3" xfId="13112"/>
    <cellStyle name="Comma 3 6 3 10 3 2" xfId="17312"/>
    <cellStyle name="Comma 3 6 3 10 3 2 2" xfId="30043"/>
    <cellStyle name="Comma 3 6 3 10 3 2 3" xfId="42644"/>
    <cellStyle name="Comma 3 6 3 10 3 3" xfId="21582"/>
    <cellStyle name="Comma 3 6 3 10 3 3 2" xfId="34244"/>
    <cellStyle name="Comma 3 6 3 10 3 3 3" xfId="46844"/>
    <cellStyle name="Comma 3 6 3 10 3 4" xfId="25843"/>
    <cellStyle name="Comma 3 6 3 10 3 5" xfId="38444"/>
    <cellStyle name="Comma 3 6 3 10 4" xfId="14512"/>
    <cellStyle name="Comma 3 6 3 10 4 2" xfId="27243"/>
    <cellStyle name="Comma 3 6 3 10 4 3" xfId="39844"/>
    <cellStyle name="Comma 3 6 3 10 5" xfId="18782"/>
    <cellStyle name="Comma 3 6 3 10 5 2" xfId="31444"/>
    <cellStyle name="Comma 3 6 3 10 5 3" xfId="44044"/>
    <cellStyle name="Comma 3 6 3 10 6" xfId="23043"/>
    <cellStyle name="Comma 3 6 3 10 7" xfId="35644"/>
    <cellStyle name="Comma 3 6 3 11" xfId="10438"/>
    <cellStyle name="Comma 3 6 3 11 2" xfId="14652"/>
    <cellStyle name="Comma 3 6 3 11 2 2" xfId="27383"/>
    <cellStyle name="Comma 3 6 3 11 2 3" xfId="39984"/>
    <cellStyle name="Comma 3 6 3 11 3" xfId="18922"/>
    <cellStyle name="Comma 3 6 3 11 3 2" xfId="31584"/>
    <cellStyle name="Comma 3 6 3 11 3 3" xfId="44184"/>
    <cellStyle name="Comma 3 6 3 11 4" xfId="23183"/>
    <cellStyle name="Comma 3 6 3 11 5" xfId="35784"/>
    <cellStyle name="Comma 3 6 3 12" xfId="11852"/>
    <cellStyle name="Comma 3 6 3 12 2" xfId="16052"/>
    <cellStyle name="Comma 3 6 3 12 2 2" xfId="28783"/>
    <cellStyle name="Comma 3 6 3 12 2 3" xfId="41384"/>
    <cellStyle name="Comma 3 6 3 12 3" xfId="20322"/>
    <cellStyle name="Comma 3 6 3 12 3 2" xfId="32984"/>
    <cellStyle name="Comma 3 6 3 12 3 3" xfId="45584"/>
    <cellStyle name="Comma 3 6 3 12 4" xfId="24583"/>
    <cellStyle name="Comma 3 6 3 12 5" xfId="37184"/>
    <cellStyle name="Comma 3 6 3 13" xfId="13252"/>
    <cellStyle name="Comma 3 6 3 13 2" xfId="25983"/>
    <cellStyle name="Comma 3 6 3 13 3" xfId="38584"/>
    <cellStyle name="Comma 3 6 3 14" xfId="17522"/>
    <cellStyle name="Comma 3 6 3 14 2" xfId="30184"/>
    <cellStyle name="Comma 3 6 3 14 3" xfId="42784"/>
    <cellStyle name="Comma 3 6 3 15" xfId="21783"/>
    <cellStyle name="Comma 3 6 3 16" xfId="34384"/>
    <cellStyle name="Comma 3 6 3 2" xfId="7194"/>
    <cellStyle name="Comma 3 6 3 2 2" xfId="10578"/>
    <cellStyle name="Comma 3 6 3 2 2 2" xfId="14792"/>
    <cellStyle name="Comma 3 6 3 2 2 2 2" xfId="27523"/>
    <cellStyle name="Comma 3 6 3 2 2 2 3" xfId="40124"/>
    <cellStyle name="Comma 3 6 3 2 2 3" xfId="19062"/>
    <cellStyle name="Comma 3 6 3 2 2 3 2" xfId="31724"/>
    <cellStyle name="Comma 3 6 3 2 2 3 3" xfId="44324"/>
    <cellStyle name="Comma 3 6 3 2 2 4" xfId="23323"/>
    <cellStyle name="Comma 3 6 3 2 2 5" xfId="35924"/>
    <cellStyle name="Comma 3 6 3 2 3" xfId="11992"/>
    <cellStyle name="Comma 3 6 3 2 3 2" xfId="16192"/>
    <cellStyle name="Comma 3 6 3 2 3 2 2" xfId="28923"/>
    <cellStyle name="Comma 3 6 3 2 3 2 3" xfId="41524"/>
    <cellStyle name="Comma 3 6 3 2 3 3" xfId="20462"/>
    <cellStyle name="Comma 3 6 3 2 3 3 2" xfId="33124"/>
    <cellStyle name="Comma 3 6 3 2 3 3 3" xfId="45724"/>
    <cellStyle name="Comma 3 6 3 2 3 4" xfId="24723"/>
    <cellStyle name="Comma 3 6 3 2 3 5" xfId="37324"/>
    <cellStyle name="Comma 3 6 3 2 4" xfId="13392"/>
    <cellStyle name="Comma 3 6 3 2 4 2" xfId="26123"/>
    <cellStyle name="Comma 3 6 3 2 4 3" xfId="38724"/>
    <cellStyle name="Comma 3 6 3 2 5" xfId="17662"/>
    <cellStyle name="Comma 3 6 3 2 5 2" xfId="30324"/>
    <cellStyle name="Comma 3 6 3 2 5 3" xfId="42924"/>
    <cellStyle name="Comma 3 6 3 2 6" xfId="21923"/>
    <cellStyle name="Comma 3 6 3 2 7" xfId="34524"/>
    <cellStyle name="Comma 3 6 3 3" xfId="7334"/>
    <cellStyle name="Comma 3 6 3 3 2" xfId="10718"/>
    <cellStyle name="Comma 3 6 3 3 2 2" xfId="14932"/>
    <cellStyle name="Comma 3 6 3 3 2 2 2" xfId="27663"/>
    <cellStyle name="Comma 3 6 3 3 2 2 3" xfId="40264"/>
    <cellStyle name="Comma 3 6 3 3 2 3" xfId="19202"/>
    <cellStyle name="Comma 3 6 3 3 2 3 2" xfId="31864"/>
    <cellStyle name="Comma 3 6 3 3 2 3 3" xfId="44464"/>
    <cellStyle name="Comma 3 6 3 3 2 4" xfId="23463"/>
    <cellStyle name="Comma 3 6 3 3 2 5" xfId="36064"/>
    <cellStyle name="Comma 3 6 3 3 3" xfId="12132"/>
    <cellStyle name="Comma 3 6 3 3 3 2" xfId="16332"/>
    <cellStyle name="Comma 3 6 3 3 3 2 2" xfId="29063"/>
    <cellStyle name="Comma 3 6 3 3 3 2 3" xfId="41664"/>
    <cellStyle name="Comma 3 6 3 3 3 3" xfId="20602"/>
    <cellStyle name="Comma 3 6 3 3 3 3 2" xfId="33264"/>
    <cellStyle name="Comma 3 6 3 3 3 3 3" xfId="45864"/>
    <cellStyle name="Comma 3 6 3 3 3 4" xfId="24863"/>
    <cellStyle name="Comma 3 6 3 3 3 5" xfId="37464"/>
    <cellStyle name="Comma 3 6 3 3 4" xfId="13532"/>
    <cellStyle name="Comma 3 6 3 3 4 2" xfId="26263"/>
    <cellStyle name="Comma 3 6 3 3 4 3" xfId="38864"/>
    <cellStyle name="Comma 3 6 3 3 5" xfId="17802"/>
    <cellStyle name="Comma 3 6 3 3 5 2" xfId="30464"/>
    <cellStyle name="Comma 3 6 3 3 5 3" xfId="43064"/>
    <cellStyle name="Comma 3 6 3 3 6" xfId="22063"/>
    <cellStyle name="Comma 3 6 3 3 7" xfId="34664"/>
    <cellStyle name="Comma 3 6 3 4" xfId="9347"/>
    <cellStyle name="Comma 3 6 3 4 2" xfId="10865"/>
    <cellStyle name="Comma 3 6 3 4 2 2" xfId="15072"/>
    <cellStyle name="Comma 3 6 3 4 2 2 2" xfId="27803"/>
    <cellStyle name="Comma 3 6 3 4 2 2 3" xfId="40404"/>
    <cellStyle name="Comma 3 6 3 4 2 3" xfId="19342"/>
    <cellStyle name="Comma 3 6 3 4 2 3 2" xfId="32004"/>
    <cellStyle name="Comma 3 6 3 4 2 3 3" xfId="44604"/>
    <cellStyle name="Comma 3 6 3 4 2 4" xfId="23603"/>
    <cellStyle name="Comma 3 6 3 4 2 5" xfId="36204"/>
    <cellStyle name="Comma 3 6 3 4 3" xfId="12272"/>
    <cellStyle name="Comma 3 6 3 4 3 2" xfId="16472"/>
    <cellStyle name="Comma 3 6 3 4 3 2 2" xfId="29203"/>
    <cellStyle name="Comma 3 6 3 4 3 2 3" xfId="41804"/>
    <cellStyle name="Comma 3 6 3 4 3 3" xfId="20742"/>
    <cellStyle name="Comma 3 6 3 4 3 3 2" xfId="33404"/>
    <cellStyle name="Comma 3 6 3 4 3 3 3" xfId="46004"/>
    <cellStyle name="Comma 3 6 3 4 3 4" xfId="25003"/>
    <cellStyle name="Comma 3 6 3 4 3 5" xfId="37604"/>
    <cellStyle name="Comma 3 6 3 4 4" xfId="13672"/>
    <cellStyle name="Comma 3 6 3 4 4 2" xfId="26403"/>
    <cellStyle name="Comma 3 6 3 4 4 3" xfId="39004"/>
    <cellStyle name="Comma 3 6 3 4 5" xfId="17942"/>
    <cellStyle name="Comma 3 6 3 4 5 2" xfId="30604"/>
    <cellStyle name="Comma 3 6 3 4 5 3" xfId="43204"/>
    <cellStyle name="Comma 3 6 3 4 6" xfId="22203"/>
    <cellStyle name="Comma 3 6 3 4 7" xfId="34804"/>
    <cellStyle name="Comma 3 6 3 5" xfId="9543"/>
    <cellStyle name="Comma 3 6 3 5 2" xfId="11009"/>
    <cellStyle name="Comma 3 6 3 5 2 2" xfId="15212"/>
    <cellStyle name="Comma 3 6 3 5 2 2 2" xfId="27943"/>
    <cellStyle name="Comma 3 6 3 5 2 2 3" xfId="40544"/>
    <cellStyle name="Comma 3 6 3 5 2 3" xfId="19482"/>
    <cellStyle name="Comma 3 6 3 5 2 3 2" xfId="32144"/>
    <cellStyle name="Comma 3 6 3 5 2 3 3" xfId="44744"/>
    <cellStyle name="Comma 3 6 3 5 2 4" xfId="23743"/>
    <cellStyle name="Comma 3 6 3 5 2 5" xfId="36344"/>
    <cellStyle name="Comma 3 6 3 5 3" xfId="12412"/>
    <cellStyle name="Comma 3 6 3 5 3 2" xfId="16612"/>
    <cellStyle name="Comma 3 6 3 5 3 2 2" xfId="29343"/>
    <cellStyle name="Comma 3 6 3 5 3 2 3" xfId="41944"/>
    <cellStyle name="Comma 3 6 3 5 3 3" xfId="20882"/>
    <cellStyle name="Comma 3 6 3 5 3 3 2" xfId="33544"/>
    <cellStyle name="Comma 3 6 3 5 3 3 3" xfId="46144"/>
    <cellStyle name="Comma 3 6 3 5 3 4" xfId="25143"/>
    <cellStyle name="Comma 3 6 3 5 3 5" xfId="37744"/>
    <cellStyle name="Comma 3 6 3 5 4" xfId="13812"/>
    <cellStyle name="Comma 3 6 3 5 4 2" xfId="26543"/>
    <cellStyle name="Comma 3 6 3 5 4 3" xfId="39144"/>
    <cellStyle name="Comma 3 6 3 5 5" xfId="18082"/>
    <cellStyle name="Comma 3 6 3 5 5 2" xfId="30744"/>
    <cellStyle name="Comma 3 6 3 5 5 3" xfId="43344"/>
    <cellStyle name="Comma 3 6 3 5 6" xfId="22343"/>
    <cellStyle name="Comma 3 6 3 5 7" xfId="34944"/>
    <cellStyle name="Comma 3 6 3 6" xfId="9683"/>
    <cellStyle name="Comma 3 6 3 6 2" xfId="11149"/>
    <cellStyle name="Comma 3 6 3 6 2 2" xfId="15352"/>
    <cellStyle name="Comma 3 6 3 6 2 2 2" xfId="28083"/>
    <cellStyle name="Comma 3 6 3 6 2 2 3" xfId="40684"/>
    <cellStyle name="Comma 3 6 3 6 2 3" xfId="19622"/>
    <cellStyle name="Comma 3 6 3 6 2 3 2" xfId="32284"/>
    <cellStyle name="Comma 3 6 3 6 2 3 3" xfId="44884"/>
    <cellStyle name="Comma 3 6 3 6 2 4" xfId="23883"/>
    <cellStyle name="Comma 3 6 3 6 2 5" xfId="36484"/>
    <cellStyle name="Comma 3 6 3 6 3" xfId="12552"/>
    <cellStyle name="Comma 3 6 3 6 3 2" xfId="16752"/>
    <cellStyle name="Comma 3 6 3 6 3 2 2" xfId="29483"/>
    <cellStyle name="Comma 3 6 3 6 3 2 3" xfId="42084"/>
    <cellStyle name="Comma 3 6 3 6 3 3" xfId="21022"/>
    <cellStyle name="Comma 3 6 3 6 3 3 2" xfId="33684"/>
    <cellStyle name="Comma 3 6 3 6 3 3 3" xfId="46284"/>
    <cellStyle name="Comma 3 6 3 6 3 4" xfId="25283"/>
    <cellStyle name="Comma 3 6 3 6 3 5" xfId="37884"/>
    <cellStyle name="Comma 3 6 3 6 4" xfId="13952"/>
    <cellStyle name="Comma 3 6 3 6 4 2" xfId="26683"/>
    <cellStyle name="Comma 3 6 3 6 4 3" xfId="39284"/>
    <cellStyle name="Comma 3 6 3 6 5" xfId="18222"/>
    <cellStyle name="Comma 3 6 3 6 5 2" xfId="30884"/>
    <cellStyle name="Comma 3 6 3 6 5 3" xfId="43484"/>
    <cellStyle name="Comma 3 6 3 6 6" xfId="22483"/>
    <cellStyle name="Comma 3 6 3 6 7" xfId="35084"/>
    <cellStyle name="Comma 3 6 3 7" xfId="9823"/>
    <cellStyle name="Comma 3 6 3 7 2" xfId="11289"/>
    <cellStyle name="Comma 3 6 3 7 2 2" xfId="15492"/>
    <cellStyle name="Comma 3 6 3 7 2 2 2" xfId="28223"/>
    <cellStyle name="Comma 3 6 3 7 2 2 3" xfId="40824"/>
    <cellStyle name="Comma 3 6 3 7 2 3" xfId="19762"/>
    <cellStyle name="Comma 3 6 3 7 2 3 2" xfId="32424"/>
    <cellStyle name="Comma 3 6 3 7 2 3 3" xfId="45024"/>
    <cellStyle name="Comma 3 6 3 7 2 4" xfId="24023"/>
    <cellStyle name="Comma 3 6 3 7 2 5" xfId="36624"/>
    <cellStyle name="Comma 3 6 3 7 3" xfId="12692"/>
    <cellStyle name="Comma 3 6 3 7 3 2" xfId="16892"/>
    <cellStyle name="Comma 3 6 3 7 3 2 2" xfId="29623"/>
    <cellStyle name="Comma 3 6 3 7 3 2 3" xfId="42224"/>
    <cellStyle name="Comma 3 6 3 7 3 3" xfId="21162"/>
    <cellStyle name="Comma 3 6 3 7 3 3 2" xfId="33824"/>
    <cellStyle name="Comma 3 6 3 7 3 3 3" xfId="46424"/>
    <cellStyle name="Comma 3 6 3 7 3 4" xfId="25423"/>
    <cellStyle name="Comma 3 6 3 7 3 5" xfId="38024"/>
    <cellStyle name="Comma 3 6 3 7 4" xfId="14092"/>
    <cellStyle name="Comma 3 6 3 7 4 2" xfId="26823"/>
    <cellStyle name="Comma 3 6 3 7 4 3" xfId="39424"/>
    <cellStyle name="Comma 3 6 3 7 5" xfId="18362"/>
    <cellStyle name="Comma 3 6 3 7 5 2" xfId="31024"/>
    <cellStyle name="Comma 3 6 3 7 5 3" xfId="43624"/>
    <cellStyle name="Comma 3 6 3 7 6" xfId="22623"/>
    <cellStyle name="Comma 3 6 3 7 7" xfId="35224"/>
    <cellStyle name="Comma 3 6 3 8" xfId="9963"/>
    <cellStyle name="Comma 3 6 3 8 2" xfId="11429"/>
    <cellStyle name="Comma 3 6 3 8 2 2" xfId="15632"/>
    <cellStyle name="Comma 3 6 3 8 2 2 2" xfId="28363"/>
    <cellStyle name="Comma 3 6 3 8 2 2 3" xfId="40964"/>
    <cellStyle name="Comma 3 6 3 8 2 3" xfId="19902"/>
    <cellStyle name="Comma 3 6 3 8 2 3 2" xfId="32564"/>
    <cellStyle name="Comma 3 6 3 8 2 3 3" xfId="45164"/>
    <cellStyle name="Comma 3 6 3 8 2 4" xfId="24163"/>
    <cellStyle name="Comma 3 6 3 8 2 5" xfId="36764"/>
    <cellStyle name="Comma 3 6 3 8 3" xfId="12832"/>
    <cellStyle name="Comma 3 6 3 8 3 2" xfId="17032"/>
    <cellStyle name="Comma 3 6 3 8 3 2 2" xfId="29763"/>
    <cellStyle name="Comma 3 6 3 8 3 2 3" xfId="42364"/>
    <cellStyle name="Comma 3 6 3 8 3 3" xfId="21302"/>
    <cellStyle name="Comma 3 6 3 8 3 3 2" xfId="33964"/>
    <cellStyle name="Comma 3 6 3 8 3 3 3" xfId="46564"/>
    <cellStyle name="Comma 3 6 3 8 3 4" xfId="25563"/>
    <cellStyle name="Comma 3 6 3 8 3 5" xfId="38164"/>
    <cellStyle name="Comma 3 6 3 8 4" xfId="14232"/>
    <cellStyle name="Comma 3 6 3 8 4 2" xfId="26963"/>
    <cellStyle name="Comma 3 6 3 8 4 3" xfId="39564"/>
    <cellStyle name="Comma 3 6 3 8 5" xfId="18502"/>
    <cellStyle name="Comma 3 6 3 8 5 2" xfId="31164"/>
    <cellStyle name="Comma 3 6 3 8 5 3" xfId="43764"/>
    <cellStyle name="Comma 3 6 3 8 6" xfId="22763"/>
    <cellStyle name="Comma 3 6 3 8 7" xfId="35364"/>
    <cellStyle name="Comma 3 6 3 9" xfId="10157"/>
    <cellStyle name="Comma 3 6 3 9 2" xfId="11572"/>
    <cellStyle name="Comma 3 6 3 9 2 2" xfId="15772"/>
    <cellStyle name="Comma 3 6 3 9 2 2 2" xfId="28503"/>
    <cellStyle name="Comma 3 6 3 9 2 2 3" xfId="41104"/>
    <cellStyle name="Comma 3 6 3 9 2 3" xfId="20042"/>
    <cellStyle name="Comma 3 6 3 9 2 3 2" xfId="32704"/>
    <cellStyle name="Comma 3 6 3 9 2 3 3" xfId="45304"/>
    <cellStyle name="Comma 3 6 3 9 2 4" xfId="24303"/>
    <cellStyle name="Comma 3 6 3 9 2 5" xfId="36904"/>
    <cellStyle name="Comma 3 6 3 9 3" xfId="12972"/>
    <cellStyle name="Comma 3 6 3 9 3 2" xfId="17172"/>
    <cellStyle name="Comma 3 6 3 9 3 2 2" xfId="29903"/>
    <cellStyle name="Comma 3 6 3 9 3 2 3" xfId="42504"/>
    <cellStyle name="Comma 3 6 3 9 3 3" xfId="21442"/>
    <cellStyle name="Comma 3 6 3 9 3 3 2" xfId="34104"/>
    <cellStyle name="Comma 3 6 3 9 3 3 3" xfId="46704"/>
    <cellStyle name="Comma 3 6 3 9 3 4" xfId="25703"/>
    <cellStyle name="Comma 3 6 3 9 3 5" xfId="38304"/>
    <cellStyle name="Comma 3 6 3 9 4" xfId="14372"/>
    <cellStyle name="Comma 3 6 3 9 4 2" xfId="27103"/>
    <cellStyle name="Comma 3 6 3 9 4 3" xfId="39704"/>
    <cellStyle name="Comma 3 6 3 9 5" xfId="18642"/>
    <cellStyle name="Comma 3 6 3 9 5 2" xfId="31304"/>
    <cellStyle name="Comma 3 6 3 9 5 3" xfId="43904"/>
    <cellStyle name="Comma 3 6 3 9 6" xfId="22903"/>
    <cellStyle name="Comma 3 6 3 9 7" xfId="35504"/>
    <cellStyle name="Comma 3 6 4" xfId="7074"/>
    <cellStyle name="Comma 3 6 4 10" xfId="10317"/>
    <cellStyle name="Comma 3 6 4 10 2" xfId="11732"/>
    <cellStyle name="Comma 3 6 4 10 2 2" xfId="15932"/>
    <cellStyle name="Comma 3 6 4 10 2 2 2" xfId="28663"/>
    <cellStyle name="Comma 3 6 4 10 2 2 3" xfId="41264"/>
    <cellStyle name="Comma 3 6 4 10 2 3" xfId="20202"/>
    <cellStyle name="Comma 3 6 4 10 2 3 2" xfId="32864"/>
    <cellStyle name="Comma 3 6 4 10 2 3 3" xfId="45464"/>
    <cellStyle name="Comma 3 6 4 10 2 4" xfId="24463"/>
    <cellStyle name="Comma 3 6 4 10 2 5" xfId="37064"/>
    <cellStyle name="Comma 3 6 4 10 3" xfId="13132"/>
    <cellStyle name="Comma 3 6 4 10 3 2" xfId="17332"/>
    <cellStyle name="Comma 3 6 4 10 3 2 2" xfId="30063"/>
    <cellStyle name="Comma 3 6 4 10 3 2 3" xfId="42664"/>
    <cellStyle name="Comma 3 6 4 10 3 3" xfId="21602"/>
    <cellStyle name="Comma 3 6 4 10 3 3 2" xfId="34264"/>
    <cellStyle name="Comma 3 6 4 10 3 3 3" xfId="46864"/>
    <cellStyle name="Comma 3 6 4 10 3 4" xfId="25863"/>
    <cellStyle name="Comma 3 6 4 10 3 5" xfId="38464"/>
    <cellStyle name="Comma 3 6 4 10 4" xfId="14532"/>
    <cellStyle name="Comma 3 6 4 10 4 2" xfId="27263"/>
    <cellStyle name="Comma 3 6 4 10 4 3" xfId="39864"/>
    <cellStyle name="Comma 3 6 4 10 5" xfId="18802"/>
    <cellStyle name="Comma 3 6 4 10 5 2" xfId="31464"/>
    <cellStyle name="Comma 3 6 4 10 5 3" xfId="44064"/>
    <cellStyle name="Comma 3 6 4 10 6" xfId="23063"/>
    <cellStyle name="Comma 3 6 4 10 7" xfId="35664"/>
    <cellStyle name="Comma 3 6 4 11" xfId="10458"/>
    <cellStyle name="Comma 3 6 4 11 2" xfId="14672"/>
    <cellStyle name="Comma 3 6 4 11 2 2" xfId="27403"/>
    <cellStyle name="Comma 3 6 4 11 2 3" xfId="40004"/>
    <cellStyle name="Comma 3 6 4 11 3" xfId="18942"/>
    <cellStyle name="Comma 3 6 4 11 3 2" xfId="31604"/>
    <cellStyle name="Comma 3 6 4 11 3 3" xfId="44204"/>
    <cellStyle name="Comma 3 6 4 11 4" xfId="23203"/>
    <cellStyle name="Comma 3 6 4 11 5" xfId="35804"/>
    <cellStyle name="Comma 3 6 4 12" xfId="11872"/>
    <cellStyle name="Comma 3 6 4 12 2" xfId="16072"/>
    <cellStyle name="Comma 3 6 4 12 2 2" xfId="28803"/>
    <cellStyle name="Comma 3 6 4 12 2 3" xfId="41404"/>
    <cellStyle name="Comma 3 6 4 12 3" xfId="20342"/>
    <cellStyle name="Comma 3 6 4 12 3 2" xfId="33004"/>
    <cellStyle name="Comma 3 6 4 12 3 3" xfId="45604"/>
    <cellStyle name="Comma 3 6 4 12 4" xfId="24603"/>
    <cellStyle name="Comma 3 6 4 12 5" xfId="37204"/>
    <cellStyle name="Comma 3 6 4 13" xfId="13272"/>
    <cellStyle name="Comma 3 6 4 13 2" xfId="26003"/>
    <cellStyle name="Comma 3 6 4 13 3" xfId="38604"/>
    <cellStyle name="Comma 3 6 4 14" xfId="17542"/>
    <cellStyle name="Comma 3 6 4 14 2" xfId="30204"/>
    <cellStyle name="Comma 3 6 4 14 3" xfId="42804"/>
    <cellStyle name="Comma 3 6 4 15" xfId="21803"/>
    <cellStyle name="Comma 3 6 4 16" xfId="34404"/>
    <cellStyle name="Comma 3 6 4 2" xfId="7214"/>
    <cellStyle name="Comma 3 6 4 2 2" xfId="10598"/>
    <cellStyle name="Comma 3 6 4 2 2 2" xfId="14812"/>
    <cellStyle name="Comma 3 6 4 2 2 2 2" xfId="27543"/>
    <cellStyle name="Comma 3 6 4 2 2 2 3" xfId="40144"/>
    <cellStyle name="Comma 3 6 4 2 2 3" xfId="19082"/>
    <cellStyle name="Comma 3 6 4 2 2 3 2" xfId="31744"/>
    <cellStyle name="Comma 3 6 4 2 2 3 3" xfId="44344"/>
    <cellStyle name="Comma 3 6 4 2 2 4" xfId="23343"/>
    <cellStyle name="Comma 3 6 4 2 2 5" xfId="35944"/>
    <cellStyle name="Comma 3 6 4 2 3" xfId="12012"/>
    <cellStyle name="Comma 3 6 4 2 3 2" xfId="16212"/>
    <cellStyle name="Comma 3 6 4 2 3 2 2" xfId="28943"/>
    <cellStyle name="Comma 3 6 4 2 3 2 3" xfId="41544"/>
    <cellStyle name="Comma 3 6 4 2 3 3" xfId="20482"/>
    <cellStyle name="Comma 3 6 4 2 3 3 2" xfId="33144"/>
    <cellStyle name="Comma 3 6 4 2 3 3 3" xfId="45744"/>
    <cellStyle name="Comma 3 6 4 2 3 4" xfId="24743"/>
    <cellStyle name="Comma 3 6 4 2 3 5" xfId="37344"/>
    <cellStyle name="Comma 3 6 4 2 4" xfId="13412"/>
    <cellStyle name="Comma 3 6 4 2 4 2" xfId="26143"/>
    <cellStyle name="Comma 3 6 4 2 4 3" xfId="38744"/>
    <cellStyle name="Comma 3 6 4 2 5" xfId="17682"/>
    <cellStyle name="Comma 3 6 4 2 5 2" xfId="30344"/>
    <cellStyle name="Comma 3 6 4 2 5 3" xfId="42944"/>
    <cellStyle name="Comma 3 6 4 2 6" xfId="21943"/>
    <cellStyle name="Comma 3 6 4 2 7" xfId="34544"/>
    <cellStyle name="Comma 3 6 4 3" xfId="7354"/>
    <cellStyle name="Comma 3 6 4 3 2" xfId="10738"/>
    <cellStyle name="Comma 3 6 4 3 2 2" xfId="14952"/>
    <cellStyle name="Comma 3 6 4 3 2 2 2" xfId="27683"/>
    <cellStyle name="Comma 3 6 4 3 2 2 3" xfId="40284"/>
    <cellStyle name="Comma 3 6 4 3 2 3" xfId="19222"/>
    <cellStyle name="Comma 3 6 4 3 2 3 2" xfId="31884"/>
    <cellStyle name="Comma 3 6 4 3 2 3 3" xfId="44484"/>
    <cellStyle name="Comma 3 6 4 3 2 4" xfId="23483"/>
    <cellStyle name="Comma 3 6 4 3 2 5" xfId="36084"/>
    <cellStyle name="Comma 3 6 4 3 3" xfId="12152"/>
    <cellStyle name="Comma 3 6 4 3 3 2" xfId="16352"/>
    <cellStyle name="Comma 3 6 4 3 3 2 2" xfId="29083"/>
    <cellStyle name="Comma 3 6 4 3 3 2 3" xfId="41684"/>
    <cellStyle name="Comma 3 6 4 3 3 3" xfId="20622"/>
    <cellStyle name="Comma 3 6 4 3 3 3 2" xfId="33284"/>
    <cellStyle name="Comma 3 6 4 3 3 3 3" xfId="45884"/>
    <cellStyle name="Comma 3 6 4 3 3 4" xfId="24883"/>
    <cellStyle name="Comma 3 6 4 3 3 5" xfId="37484"/>
    <cellStyle name="Comma 3 6 4 3 4" xfId="13552"/>
    <cellStyle name="Comma 3 6 4 3 4 2" xfId="26283"/>
    <cellStyle name="Comma 3 6 4 3 4 3" xfId="38884"/>
    <cellStyle name="Comma 3 6 4 3 5" xfId="17822"/>
    <cellStyle name="Comma 3 6 4 3 5 2" xfId="30484"/>
    <cellStyle name="Comma 3 6 4 3 5 3" xfId="43084"/>
    <cellStyle name="Comma 3 6 4 3 6" xfId="22083"/>
    <cellStyle name="Comma 3 6 4 3 7" xfId="34684"/>
    <cellStyle name="Comma 3 6 4 4" xfId="9367"/>
    <cellStyle name="Comma 3 6 4 4 2" xfId="10885"/>
    <cellStyle name="Comma 3 6 4 4 2 2" xfId="15092"/>
    <cellStyle name="Comma 3 6 4 4 2 2 2" xfId="27823"/>
    <cellStyle name="Comma 3 6 4 4 2 2 3" xfId="40424"/>
    <cellStyle name="Comma 3 6 4 4 2 3" xfId="19362"/>
    <cellStyle name="Comma 3 6 4 4 2 3 2" xfId="32024"/>
    <cellStyle name="Comma 3 6 4 4 2 3 3" xfId="44624"/>
    <cellStyle name="Comma 3 6 4 4 2 4" xfId="23623"/>
    <cellStyle name="Comma 3 6 4 4 2 5" xfId="36224"/>
    <cellStyle name="Comma 3 6 4 4 3" xfId="12292"/>
    <cellStyle name="Comma 3 6 4 4 3 2" xfId="16492"/>
    <cellStyle name="Comma 3 6 4 4 3 2 2" xfId="29223"/>
    <cellStyle name="Comma 3 6 4 4 3 2 3" xfId="41824"/>
    <cellStyle name="Comma 3 6 4 4 3 3" xfId="20762"/>
    <cellStyle name="Comma 3 6 4 4 3 3 2" xfId="33424"/>
    <cellStyle name="Comma 3 6 4 4 3 3 3" xfId="46024"/>
    <cellStyle name="Comma 3 6 4 4 3 4" xfId="25023"/>
    <cellStyle name="Comma 3 6 4 4 3 5" xfId="37624"/>
    <cellStyle name="Comma 3 6 4 4 4" xfId="13692"/>
    <cellStyle name="Comma 3 6 4 4 4 2" xfId="26423"/>
    <cellStyle name="Comma 3 6 4 4 4 3" xfId="39024"/>
    <cellStyle name="Comma 3 6 4 4 5" xfId="17962"/>
    <cellStyle name="Comma 3 6 4 4 5 2" xfId="30624"/>
    <cellStyle name="Comma 3 6 4 4 5 3" xfId="43224"/>
    <cellStyle name="Comma 3 6 4 4 6" xfId="22223"/>
    <cellStyle name="Comma 3 6 4 4 7" xfId="34824"/>
    <cellStyle name="Comma 3 6 4 5" xfId="9563"/>
    <cellStyle name="Comma 3 6 4 5 2" xfId="11029"/>
    <cellStyle name="Comma 3 6 4 5 2 2" xfId="15232"/>
    <cellStyle name="Comma 3 6 4 5 2 2 2" xfId="27963"/>
    <cellStyle name="Comma 3 6 4 5 2 2 3" xfId="40564"/>
    <cellStyle name="Comma 3 6 4 5 2 3" xfId="19502"/>
    <cellStyle name="Comma 3 6 4 5 2 3 2" xfId="32164"/>
    <cellStyle name="Comma 3 6 4 5 2 3 3" xfId="44764"/>
    <cellStyle name="Comma 3 6 4 5 2 4" xfId="23763"/>
    <cellStyle name="Comma 3 6 4 5 2 5" xfId="36364"/>
    <cellStyle name="Comma 3 6 4 5 3" xfId="12432"/>
    <cellStyle name="Comma 3 6 4 5 3 2" xfId="16632"/>
    <cellStyle name="Comma 3 6 4 5 3 2 2" xfId="29363"/>
    <cellStyle name="Comma 3 6 4 5 3 2 3" xfId="41964"/>
    <cellStyle name="Comma 3 6 4 5 3 3" xfId="20902"/>
    <cellStyle name="Comma 3 6 4 5 3 3 2" xfId="33564"/>
    <cellStyle name="Comma 3 6 4 5 3 3 3" xfId="46164"/>
    <cellStyle name="Comma 3 6 4 5 3 4" xfId="25163"/>
    <cellStyle name="Comma 3 6 4 5 3 5" xfId="37764"/>
    <cellStyle name="Comma 3 6 4 5 4" xfId="13832"/>
    <cellStyle name="Comma 3 6 4 5 4 2" xfId="26563"/>
    <cellStyle name="Comma 3 6 4 5 4 3" xfId="39164"/>
    <cellStyle name="Comma 3 6 4 5 5" xfId="18102"/>
    <cellStyle name="Comma 3 6 4 5 5 2" xfId="30764"/>
    <cellStyle name="Comma 3 6 4 5 5 3" xfId="43364"/>
    <cellStyle name="Comma 3 6 4 5 6" xfId="22363"/>
    <cellStyle name="Comma 3 6 4 5 7" xfId="34964"/>
    <cellStyle name="Comma 3 6 4 6" xfId="9703"/>
    <cellStyle name="Comma 3 6 4 6 2" xfId="11169"/>
    <cellStyle name="Comma 3 6 4 6 2 2" xfId="15372"/>
    <cellStyle name="Comma 3 6 4 6 2 2 2" xfId="28103"/>
    <cellStyle name="Comma 3 6 4 6 2 2 3" xfId="40704"/>
    <cellStyle name="Comma 3 6 4 6 2 3" xfId="19642"/>
    <cellStyle name="Comma 3 6 4 6 2 3 2" xfId="32304"/>
    <cellStyle name="Comma 3 6 4 6 2 3 3" xfId="44904"/>
    <cellStyle name="Comma 3 6 4 6 2 4" xfId="23903"/>
    <cellStyle name="Comma 3 6 4 6 2 5" xfId="36504"/>
    <cellStyle name="Comma 3 6 4 6 3" xfId="12572"/>
    <cellStyle name="Comma 3 6 4 6 3 2" xfId="16772"/>
    <cellStyle name="Comma 3 6 4 6 3 2 2" xfId="29503"/>
    <cellStyle name="Comma 3 6 4 6 3 2 3" xfId="42104"/>
    <cellStyle name="Comma 3 6 4 6 3 3" xfId="21042"/>
    <cellStyle name="Comma 3 6 4 6 3 3 2" xfId="33704"/>
    <cellStyle name="Comma 3 6 4 6 3 3 3" xfId="46304"/>
    <cellStyle name="Comma 3 6 4 6 3 4" xfId="25303"/>
    <cellStyle name="Comma 3 6 4 6 3 5" xfId="37904"/>
    <cellStyle name="Comma 3 6 4 6 4" xfId="13972"/>
    <cellStyle name="Comma 3 6 4 6 4 2" xfId="26703"/>
    <cellStyle name="Comma 3 6 4 6 4 3" xfId="39304"/>
    <cellStyle name="Comma 3 6 4 6 5" xfId="18242"/>
    <cellStyle name="Comma 3 6 4 6 5 2" xfId="30904"/>
    <cellStyle name="Comma 3 6 4 6 5 3" xfId="43504"/>
    <cellStyle name="Comma 3 6 4 6 6" xfId="22503"/>
    <cellStyle name="Comma 3 6 4 6 7" xfId="35104"/>
    <cellStyle name="Comma 3 6 4 7" xfId="9843"/>
    <cellStyle name="Comma 3 6 4 7 2" xfId="11309"/>
    <cellStyle name="Comma 3 6 4 7 2 2" xfId="15512"/>
    <cellStyle name="Comma 3 6 4 7 2 2 2" xfId="28243"/>
    <cellStyle name="Comma 3 6 4 7 2 2 3" xfId="40844"/>
    <cellStyle name="Comma 3 6 4 7 2 3" xfId="19782"/>
    <cellStyle name="Comma 3 6 4 7 2 3 2" xfId="32444"/>
    <cellStyle name="Comma 3 6 4 7 2 3 3" xfId="45044"/>
    <cellStyle name="Comma 3 6 4 7 2 4" xfId="24043"/>
    <cellStyle name="Comma 3 6 4 7 2 5" xfId="36644"/>
    <cellStyle name="Comma 3 6 4 7 3" xfId="12712"/>
    <cellStyle name="Comma 3 6 4 7 3 2" xfId="16912"/>
    <cellStyle name="Comma 3 6 4 7 3 2 2" xfId="29643"/>
    <cellStyle name="Comma 3 6 4 7 3 2 3" xfId="42244"/>
    <cellStyle name="Comma 3 6 4 7 3 3" xfId="21182"/>
    <cellStyle name="Comma 3 6 4 7 3 3 2" xfId="33844"/>
    <cellStyle name="Comma 3 6 4 7 3 3 3" xfId="46444"/>
    <cellStyle name="Comma 3 6 4 7 3 4" xfId="25443"/>
    <cellStyle name="Comma 3 6 4 7 3 5" xfId="38044"/>
    <cellStyle name="Comma 3 6 4 7 4" xfId="14112"/>
    <cellStyle name="Comma 3 6 4 7 4 2" xfId="26843"/>
    <cellStyle name="Comma 3 6 4 7 4 3" xfId="39444"/>
    <cellStyle name="Comma 3 6 4 7 5" xfId="18382"/>
    <cellStyle name="Comma 3 6 4 7 5 2" xfId="31044"/>
    <cellStyle name="Comma 3 6 4 7 5 3" xfId="43644"/>
    <cellStyle name="Comma 3 6 4 7 6" xfId="22643"/>
    <cellStyle name="Comma 3 6 4 7 7" xfId="35244"/>
    <cellStyle name="Comma 3 6 4 8" xfId="9983"/>
    <cellStyle name="Comma 3 6 4 8 2" xfId="11449"/>
    <cellStyle name="Comma 3 6 4 8 2 2" xfId="15652"/>
    <cellStyle name="Comma 3 6 4 8 2 2 2" xfId="28383"/>
    <cellStyle name="Comma 3 6 4 8 2 2 3" xfId="40984"/>
    <cellStyle name="Comma 3 6 4 8 2 3" xfId="19922"/>
    <cellStyle name="Comma 3 6 4 8 2 3 2" xfId="32584"/>
    <cellStyle name="Comma 3 6 4 8 2 3 3" xfId="45184"/>
    <cellStyle name="Comma 3 6 4 8 2 4" xfId="24183"/>
    <cellStyle name="Comma 3 6 4 8 2 5" xfId="36784"/>
    <cellStyle name="Comma 3 6 4 8 3" xfId="12852"/>
    <cellStyle name="Comma 3 6 4 8 3 2" xfId="17052"/>
    <cellStyle name="Comma 3 6 4 8 3 2 2" xfId="29783"/>
    <cellStyle name="Comma 3 6 4 8 3 2 3" xfId="42384"/>
    <cellStyle name="Comma 3 6 4 8 3 3" xfId="21322"/>
    <cellStyle name="Comma 3 6 4 8 3 3 2" xfId="33984"/>
    <cellStyle name="Comma 3 6 4 8 3 3 3" xfId="46584"/>
    <cellStyle name="Comma 3 6 4 8 3 4" xfId="25583"/>
    <cellStyle name="Comma 3 6 4 8 3 5" xfId="38184"/>
    <cellStyle name="Comma 3 6 4 8 4" xfId="14252"/>
    <cellStyle name="Comma 3 6 4 8 4 2" xfId="26983"/>
    <cellStyle name="Comma 3 6 4 8 4 3" xfId="39584"/>
    <cellStyle name="Comma 3 6 4 8 5" xfId="18522"/>
    <cellStyle name="Comma 3 6 4 8 5 2" xfId="31184"/>
    <cellStyle name="Comma 3 6 4 8 5 3" xfId="43784"/>
    <cellStyle name="Comma 3 6 4 8 6" xfId="22783"/>
    <cellStyle name="Comma 3 6 4 8 7" xfId="35384"/>
    <cellStyle name="Comma 3 6 4 9" xfId="10177"/>
    <cellStyle name="Comma 3 6 4 9 2" xfId="11592"/>
    <cellStyle name="Comma 3 6 4 9 2 2" xfId="15792"/>
    <cellStyle name="Comma 3 6 4 9 2 2 2" xfId="28523"/>
    <cellStyle name="Comma 3 6 4 9 2 2 3" xfId="41124"/>
    <cellStyle name="Comma 3 6 4 9 2 3" xfId="20062"/>
    <cellStyle name="Comma 3 6 4 9 2 3 2" xfId="32724"/>
    <cellStyle name="Comma 3 6 4 9 2 3 3" xfId="45324"/>
    <cellStyle name="Comma 3 6 4 9 2 4" xfId="24323"/>
    <cellStyle name="Comma 3 6 4 9 2 5" xfId="36924"/>
    <cellStyle name="Comma 3 6 4 9 3" xfId="12992"/>
    <cellStyle name="Comma 3 6 4 9 3 2" xfId="17192"/>
    <cellStyle name="Comma 3 6 4 9 3 2 2" xfId="29923"/>
    <cellStyle name="Comma 3 6 4 9 3 2 3" xfId="42524"/>
    <cellStyle name="Comma 3 6 4 9 3 3" xfId="21462"/>
    <cellStyle name="Comma 3 6 4 9 3 3 2" xfId="34124"/>
    <cellStyle name="Comma 3 6 4 9 3 3 3" xfId="46724"/>
    <cellStyle name="Comma 3 6 4 9 3 4" xfId="25723"/>
    <cellStyle name="Comma 3 6 4 9 3 5" xfId="38324"/>
    <cellStyle name="Comma 3 6 4 9 4" xfId="14392"/>
    <cellStyle name="Comma 3 6 4 9 4 2" xfId="27123"/>
    <cellStyle name="Comma 3 6 4 9 4 3" xfId="39724"/>
    <cellStyle name="Comma 3 6 4 9 5" xfId="18662"/>
    <cellStyle name="Comma 3 6 4 9 5 2" xfId="31324"/>
    <cellStyle name="Comma 3 6 4 9 5 3" xfId="43924"/>
    <cellStyle name="Comma 3 6 4 9 6" xfId="22923"/>
    <cellStyle name="Comma 3 6 4 9 7" xfId="35524"/>
    <cellStyle name="Comma 3 6 5" xfId="7094"/>
    <cellStyle name="Comma 3 6 5 10" xfId="10337"/>
    <cellStyle name="Comma 3 6 5 10 2" xfId="11752"/>
    <cellStyle name="Comma 3 6 5 10 2 2" xfId="15952"/>
    <cellStyle name="Comma 3 6 5 10 2 2 2" xfId="28683"/>
    <cellStyle name="Comma 3 6 5 10 2 2 3" xfId="41284"/>
    <cellStyle name="Comma 3 6 5 10 2 3" xfId="20222"/>
    <cellStyle name="Comma 3 6 5 10 2 3 2" xfId="32884"/>
    <cellStyle name="Comma 3 6 5 10 2 3 3" xfId="45484"/>
    <cellStyle name="Comma 3 6 5 10 2 4" xfId="24483"/>
    <cellStyle name="Comma 3 6 5 10 2 5" xfId="37084"/>
    <cellStyle name="Comma 3 6 5 10 3" xfId="13152"/>
    <cellStyle name="Comma 3 6 5 10 3 2" xfId="17352"/>
    <cellStyle name="Comma 3 6 5 10 3 2 2" xfId="30083"/>
    <cellStyle name="Comma 3 6 5 10 3 2 3" xfId="42684"/>
    <cellStyle name="Comma 3 6 5 10 3 3" xfId="21622"/>
    <cellStyle name="Comma 3 6 5 10 3 3 2" xfId="34284"/>
    <cellStyle name="Comma 3 6 5 10 3 3 3" xfId="46884"/>
    <cellStyle name="Comma 3 6 5 10 3 4" xfId="25883"/>
    <cellStyle name="Comma 3 6 5 10 3 5" xfId="38484"/>
    <cellStyle name="Comma 3 6 5 10 4" xfId="14552"/>
    <cellStyle name="Comma 3 6 5 10 4 2" xfId="27283"/>
    <cellStyle name="Comma 3 6 5 10 4 3" xfId="39884"/>
    <cellStyle name="Comma 3 6 5 10 5" xfId="18822"/>
    <cellStyle name="Comma 3 6 5 10 5 2" xfId="31484"/>
    <cellStyle name="Comma 3 6 5 10 5 3" xfId="44084"/>
    <cellStyle name="Comma 3 6 5 10 6" xfId="23083"/>
    <cellStyle name="Comma 3 6 5 10 7" xfId="35684"/>
    <cellStyle name="Comma 3 6 5 11" xfId="10478"/>
    <cellStyle name="Comma 3 6 5 11 2" xfId="14692"/>
    <cellStyle name="Comma 3 6 5 11 2 2" xfId="27423"/>
    <cellStyle name="Comma 3 6 5 11 2 3" xfId="40024"/>
    <cellStyle name="Comma 3 6 5 11 3" xfId="18962"/>
    <cellStyle name="Comma 3 6 5 11 3 2" xfId="31624"/>
    <cellStyle name="Comma 3 6 5 11 3 3" xfId="44224"/>
    <cellStyle name="Comma 3 6 5 11 4" xfId="23223"/>
    <cellStyle name="Comma 3 6 5 11 5" xfId="35824"/>
    <cellStyle name="Comma 3 6 5 12" xfId="11892"/>
    <cellStyle name="Comma 3 6 5 12 2" xfId="16092"/>
    <cellStyle name="Comma 3 6 5 12 2 2" xfId="28823"/>
    <cellStyle name="Comma 3 6 5 12 2 3" xfId="41424"/>
    <cellStyle name="Comma 3 6 5 12 3" xfId="20362"/>
    <cellStyle name="Comma 3 6 5 12 3 2" xfId="33024"/>
    <cellStyle name="Comma 3 6 5 12 3 3" xfId="45624"/>
    <cellStyle name="Comma 3 6 5 12 4" xfId="24623"/>
    <cellStyle name="Comma 3 6 5 12 5" xfId="37224"/>
    <cellStyle name="Comma 3 6 5 13" xfId="13292"/>
    <cellStyle name="Comma 3 6 5 13 2" xfId="26023"/>
    <cellStyle name="Comma 3 6 5 13 3" xfId="38624"/>
    <cellStyle name="Comma 3 6 5 14" xfId="17562"/>
    <cellStyle name="Comma 3 6 5 14 2" xfId="30224"/>
    <cellStyle name="Comma 3 6 5 14 3" xfId="42824"/>
    <cellStyle name="Comma 3 6 5 15" xfId="21823"/>
    <cellStyle name="Comma 3 6 5 16" xfId="34424"/>
    <cellStyle name="Comma 3 6 5 2" xfId="7234"/>
    <cellStyle name="Comma 3 6 5 2 2" xfId="10618"/>
    <cellStyle name="Comma 3 6 5 2 2 2" xfId="14832"/>
    <cellStyle name="Comma 3 6 5 2 2 2 2" xfId="27563"/>
    <cellStyle name="Comma 3 6 5 2 2 2 3" xfId="40164"/>
    <cellStyle name="Comma 3 6 5 2 2 3" xfId="19102"/>
    <cellStyle name="Comma 3 6 5 2 2 3 2" xfId="31764"/>
    <cellStyle name="Comma 3 6 5 2 2 3 3" xfId="44364"/>
    <cellStyle name="Comma 3 6 5 2 2 4" xfId="23363"/>
    <cellStyle name="Comma 3 6 5 2 2 5" xfId="35964"/>
    <cellStyle name="Comma 3 6 5 2 3" xfId="12032"/>
    <cellStyle name="Comma 3 6 5 2 3 2" xfId="16232"/>
    <cellStyle name="Comma 3 6 5 2 3 2 2" xfId="28963"/>
    <cellStyle name="Comma 3 6 5 2 3 2 3" xfId="41564"/>
    <cellStyle name="Comma 3 6 5 2 3 3" xfId="20502"/>
    <cellStyle name="Comma 3 6 5 2 3 3 2" xfId="33164"/>
    <cellStyle name="Comma 3 6 5 2 3 3 3" xfId="45764"/>
    <cellStyle name="Comma 3 6 5 2 3 4" xfId="24763"/>
    <cellStyle name="Comma 3 6 5 2 3 5" xfId="37364"/>
    <cellStyle name="Comma 3 6 5 2 4" xfId="13432"/>
    <cellStyle name="Comma 3 6 5 2 4 2" xfId="26163"/>
    <cellStyle name="Comma 3 6 5 2 4 3" xfId="38764"/>
    <cellStyle name="Comma 3 6 5 2 5" xfId="17702"/>
    <cellStyle name="Comma 3 6 5 2 5 2" xfId="30364"/>
    <cellStyle name="Comma 3 6 5 2 5 3" xfId="42964"/>
    <cellStyle name="Comma 3 6 5 2 6" xfId="21963"/>
    <cellStyle name="Comma 3 6 5 2 7" xfId="34564"/>
    <cellStyle name="Comma 3 6 5 3" xfId="7374"/>
    <cellStyle name="Comma 3 6 5 3 2" xfId="10758"/>
    <cellStyle name="Comma 3 6 5 3 2 2" xfId="14972"/>
    <cellStyle name="Comma 3 6 5 3 2 2 2" xfId="27703"/>
    <cellStyle name="Comma 3 6 5 3 2 2 3" xfId="40304"/>
    <cellStyle name="Comma 3 6 5 3 2 3" xfId="19242"/>
    <cellStyle name="Comma 3 6 5 3 2 3 2" xfId="31904"/>
    <cellStyle name="Comma 3 6 5 3 2 3 3" xfId="44504"/>
    <cellStyle name="Comma 3 6 5 3 2 4" xfId="23503"/>
    <cellStyle name="Comma 3 6 5 3 2 5" xfId="36104"/>
    <cellStyle name="Comma 3 6 5 3 3" xfId="12172"/>
    <cellStyle name="Comma 3 6 5 3 3 2" xfId="16372"/>
    <cellStyle name="Comma 3 6 5 3 3 2 2" xfId="29103"/>
    <cellStyle name="Comma 3 6 5 3 3 2 3" xfId="41704"/>
    <cellStyle name="Comma 3 6 5 3 3 3" xfId="20642"/>
    <cellStyle name="Comma 3 6 5 3 3 3 2" xfId="33304"/>
    <cellStyle name="Comma 3 6 5 3 3 3 3" xfId="45904"/>
    <cellStyle name="Comma 3 6 5 3 3 4" xfId="24903"/>
    <cellStyle name="Comma 3 6 5 3 3 5" xfId="37504"/>
    <cellStyle name="Comma 3 6 5 3 4" xfId="13572"/>
    <cellStyle name="Comma 3 6 5 3 4 2" xfId="26303"/>
    <cellStyle name="Comma 3 6 5 3 4 3" xfId="38904"/>
    <cellStyle name="Comma 3 6 5 3 5" xfId="17842"/>
    <cellStyle name="Comma 3 6 5 3 5 2" xfId="30504"/>
    <cellStyle name="Comma 3 6 5 3 5 3" xfId="43104"/>
    <cellStyle name="Comma 3 6 5 3 6" xfId="22103"/>
    <cellStyle name="Comma 3 6 5 3 7" xfId="34704"/>
    <cellStyle name="Comma 3 6 5 4" xfId="9387"/>
    <cellStyle name="Comma 3 6 5 4 2" xfId="10905"/>
    <cellStyle name="Comma 3 6 5 4 2 2" xfId="15112"/>
    <cellStyle name="Comma 3 6 5 4 2 2 2" xfId="27843"/>
    <cellStyle name="Comma 3 6 5 4 2 2 3" xfId="40444"/>
    <cellStyle name="Comma 3 6 5 4 2 3" xfId="19382"/>
    <cellStyle name="Comma 3 6 5 4 2 3 2" xfId="32044"/>
    <cellStyle name="Comma 3 6 5 4 2 3 3" xfId="44644"/>
    <cellStyle name="Comma 3 6 5 4 2 4" xfId="23643"/>
    <cellStyle name="Comma 3 6 5 4 2 5" xfId="36244"/>
    <cellStyle name="Comma 3 6 5 4 3" xfId="12312"/>
    <cellStyle name="Comma 3 6 5 4 3 2" xfId="16512"/>
    <cellStyle name="Comma 3 6 5 4 3 2 2" xfId="29243"/>
    <cellStyle name="Comma 3 6 5 4 3 2 3" xfId="41844"/>
    <cellStyle name="Comma 3 6 5 4 3 3" xfId="20782"/>
    <cellStyle name="Comma 3 6 5 4 3 3 2" xfId="33444"/>
    <cellStyle name="Comma 3 6 5 4 3 3 3" xfId="46044"/>
    <cellStyle name="Comma 3 6 5 4 3 4" xfId="25043"/>
    <cellStyle name="Comma 3 6 5 4 3 5" xfId="37644"/>
    <cellStyle name="Comma 3 6 5 4 4" xfId="13712"/>
    <cellStyle name="Comma 3 6 5 4 4 2" xfId="26443"/>
    <cellStyle name="Comma 3 6 5 4 4 3" xfId="39044"/>
    <cellStyle name="Comma 3 6 5 4 5" xfId="17982"/>
    <cellStyle name="Comma 3 6 5 4 5 2" xfId="30644"/>
    <cellStyle name="Comma 3 6 5 4 5 3" xfId="43244"/>
    <cellStyle name="Comma 3 6 5 4 6" xfId="22243"/>
    <cellStyle name="Comma 3 6 5 4 7" xfId="34844"/>
    <cellStyle name="Comma 3 6 5 5" xfId="9583"/>
    <cellStyle name="Comma 3 6 5 5 2" xfId="11049"/>
    <cellStyle name="Comma 3 6 5 5 2 2" xfId="15252"/>
    <cellStyle name="Comma 3 6 5 5 2 2 2" xfId="27983"/>
    <cellStyle name="Comma 3 6 5 5 2 2 3" xfId="40584"/>
    <cellStyle name="Comma 3 6 5 5 2 3" xfId="19522"/>
    <cellStyle name="Comma 3 6 5 5 2 3 2" xfId="32184"/>
    <cellStyle name="Comma 3 6 5 5 2 3 3" xfId="44784"/>
    <cellStyle name="Comma 3 6 5 5 2 4" xfId="23783"/>
    <cellStyle name="Comma 3 6 5 5 2 5" xfId="36384"/>
    <cellStyle name="Comma 3 6 5 5 3" xfId="12452"/>
    <cellStyle name="Comma 3 6 5 5 3 2" xfId="16652"/>
    <cellStyle name="Comma 3 6 5 5 3 2 2" xfId="29383"/>
    <cellStyle name="Comma 3 6 5 5 3 2 3" xfId="41984"/>
    <cellStyle name="Comma 3 6 5 5 3 3" xfId="20922"/>
    <cellStyle name="Comma 3 6 5 5 3 3 2" xfId="33584"/>
    <cellStyle name="Comma 3 6 5 5 3 3 3" xfId="46184"/>
    <cellStyle name="Comma 3 6 5 5 3 4" xfId="25183"/>
    <cellStyle name="Comma 3 6 5 5 3 5" xfId="37784"/>
    <cellStyle name="Comma 3 6 5 5 4" xfId="13852"/>
    <cellStyle name="Comma 3 6 5 5 4 2" xfId="26583"/>
    <cellStyle name="Comma 3 6 5 5 4 3" xfId="39184"/>
    <cellStyle name="Comma 3 6 5 5 5" xfId="18122"/>
    <cellStyle name="Comma 3 6 5 5 5 2" xfId="30784"/>
    <cellStyle name="Comma 3 6 5 5 5 3" xfId="43384"/>
    <cellStyle name="Comma 3 6 5 5 6" xfId="22383"/>
    <cellStyle name="Comma 3 6 5 5 7" xfId="34984"/>
    <cellStyle name="Comma 3 6 5 6" xfId="9723"/>
    <cellStyle name="Comma 3 6 5 6 2" xfId="11189"/>
    <cellStyle name="Comma 3 6 5 6 2 2" xfId="15392"/>
    <cellStyle name="Comma 3 6 5 6 2 2 2" xfId="28123"/>
    <cellStyle name="Comma 3 6 5 6 2 2 3" xfId="40724"/>
    <cellStyle name="Comma 3 6 5 6 2 3" xfId="19662"/>
    <cellStyle name="Comma 3 6 5 6 2 3 2" xfId="32324"/>
    <cellStyle name="Comma 3 6 5 6 2 3 3" xfId="44924"/>
    <cellStyle name="Comma 3 6 5 6 2 4" xfId="23923"/>
    <cellStyle name="Comma 3 6 5 6 2 5" xfId="36524"/>
    <cellStyle name="Comma 3 6 5 6 3" xfId="12592"/>
    <cellStyle name="Comma 3 6 5 6 3 2" xfId="16792"/>
    <cellStyle name="Comma 3 6 5 6 3 2 2" xfId="29523"/>
    <cellStyle name="Comma 3 6 5 6 3 2 3" xfId="42124"/>
    <cellStyle name="Comma 3 6 5 6 3 3" xfId="21062"/>
    <cellStyle name="Comma 3 6 5 6 3 3 2" xfId="33724"/>
    <cellStyle name="Comma 3 6 5 6 3 3 3" xfId="46324"/>
    <cellStyle name="Comma 3 6 5 6 3 4" xfId="25323"/>
    <cellStyle name="Comma 3 6 5 6 3 5" xfId="37924"/>
    <cellStyle name="Comma 3 6 5 6 4" xfId="13992"/>
    <cellStyle name="Comma 3 6 5 6 4 2" xfId="26723"/>
    <cellStyle name="Comma 3 6 5 6 4 3" xfId="39324"/>
    <cellStyle name="Comma 3 6 5 6 5" xfId="18262"/>
    <cellStyle name="Comma 3 6 5 6 5 2" xfId="30924"/>
    <cellStyle name="Comma 3 6 5 6 5 3" xfId="43524"/>
    <cellStyle name="Comma 3 6 5 6 6" xfId="22523"/>
    <cellStyle name="Comma 3 6 5 6 7" xfId="35124"/>
    <cellStyle name="Comma 3 6 5 7" xfId="9863"/>
    <cellStyle name="Comma 3 6 5 7 2" xfId="11329"/>
    <cellStyle name="Comma 3 6 5 7 2 2" xfId="15532"/>
    <cellStyle name="Comma 3 6 5 7 2 2 2" xfId="28263"/>
    <cellStyle name="Comma 3 6 5 7 2 2 3" xfId="40864"/>
    <cellStyle name="Comma 3 6 5 7 2 3" xfId="19802"/>
    <cellStyle name="Comma 3 6 5 7 2 3 2" xfId="32464"/>
    <cellStyle name="Comma 3 6 5 7 2 3 3" xfId="45064"/>
    <cellStyle name="Comma 3 6 5 7 2 4" xfId="24063"/>
    <cellStyle name="Comma 3 6 5 7 2 5" xfId="36664"/>
    <cellStyle name="Comma 3 6 5 7 3" xfId="12732"/>
    <cellStyle name="Comma 3 6 5 7 3 2" xfId="16932"/>
    <cellStyle name="Comma 3 6 5 7 3 2 2" xfId="29663"/>
    <cellStyle name="Comma 3 6 5 7 3 2 3" xfId="42264"/>
    <cellStyle name="Comma 3 6 5 7 3 3" xfId="21202"/>
    <cellStyle name="Comma 3 6 5 7 3 3 2" xfId="33864"/>
    <cellStyle name="Comma 3 6 5 7 3 3 3" xfId="46464"/>
    <cellStyle name="Comma 3 6 5 7 3 4" xfId="25463"/>
    <cellStyle name="Comma 3 6 5 7 3 5" xfId="38064"/>
    <cellStyle name="Comma 3 6 5 7 4" xfId="14132"/>
    <cellStyle name="Comma 3 6 5 7 4 2" xfId="26863"/>
    <cellStyle name="Comma 3 6 5 7 4 3" xfId="39464"/>
    <cellStyle name="Comma 3 6 5 7 5" xfId="18402"/>
    <cellStyle name="Comma 3 6 5 7 5 2" xfId="31064"/>
    <cellStyle name="Comma 3 6 5 7 5 3" xfId="43664"/>
    <cellStyle name="Comma 3 6 5 7 6" xfId="22663"/>
    <cellStyle name="Comma 3 6 5 7 7" xfId="35264"/>
    <cellStyle name="Comma 3 6 5 8" xfId="10003"/>
    <cellStyle name="Comma 3 6 5 8 2" xfId="11469"/>
    <cellStyle name="Comma 3 6 5 8 2 2" xfId="15672"/>
    <cellStyle name="Comma 3 6 5 8 2 2 2" xfId="28403"/>
    <cellStyle name="Comma 3 6 5 8 2 2 3" xfId="41004"/>
    <cellStyle name="Comma 3 6 5 8 2 3" xfId="19942"/>
    <cellStyle name="Comma 3 6 5 8 2 3 2" xfId="32604"/>
    <cellStyle name="Comma 3 6 5 8 2 3 3" xfId="45204"/>
    <cellStyle name="Comma 3 6 5 8 2 4" xfId="24203"/>
    <cellStyle name="Comma 3 6 5 8 2 5" xfId="36804"/>
    <cellStyle name="Comma 3 6 5 8 3" xfId="12872"/>
    <cellStyle name="Comma 3 6 5 8 3 2" xfId="17072"/>
    <cellStyle name="Comma 3 6 5 8 3 2 2" xfId="29803"/>
    <cellStyle name="Comma 3 6 5 8 3 2 3" xfId="42404"/>
    <cellStyle name="Comma 3 6 5 8 3 3" xfId="21342"/>
    <cellStyle name="Comma 3 6 5 8 3 3 2" xfId="34004"/>
    <cellStyle name="Comma 3 6 5 8 3 3 3" xfId="46604"/>
    <cellStyle name="Comma 3 6 5 8 3 4" xfId="25603"/>
    <cellStyle name="Comma 3 6 5 8 3 5" xfId="38204"/>
    <cellStyle name="Comma 3 6 5 8 4" xfId="14272"/>
    <cellStyle name="Comma 3 6 5 8 4 2" xfId="27003"/>
    <cellStyle name="Comma 3 6 5 8 4 3" xfId="39604"/>
    <cellStyle name="Comma 3 6 5 8 5" xfId="18542"/>
    <cellStyle name="Comma 3 6 5 8 5 2" xfId="31204"/>
    <cellStyle name="Comma 3 6 5 8 5 3" xfId="43804"/>
    <cellStyle name="Comma 3 6 5 8 6" xfId="22803"/>
    <cellStyle name="Comma 3 6 5 8 7" xfId="35404"/>
    <cellStyle name="Comma 3 6 5 9" xfId="10197"/>
    <cellStyle name="Comma 3 6 5 9 2" xfId="11612"/>
    <cellStyle name="Comma 3 6 5 9 2 2" xfId="15812"/>
    <cellStyle name="Comma 3 6 5 9 2 2 2" xfId="28543"/>
    <cellStyle name="Comma 3 6 5 9 2 2 3" xfId="41144"/>
    <cellStyle name="Comma 3 6 5 9 2 3" xfId="20082"/>
    <cellStyle name="Comma 3 6 5 9 2 3 2" xfId="32744"/>
    <cellStyle name="Comma 3 6 5 9 2 3 3" xfId="45344"/>
    <cellStyle name="Comma 3 6 5 9 2 4" xfId="24343"/>
    <cellStyle name="Comma 3 6 5 9 2 5" xfId="36944"/>
    <cellStyle name="Comma 3 6 5 9 3" xfId="13012"/>
    <cellStyle name="Comma 3 6 5 9 3 2" xfId="17212"/>
    <cellStyle name="Comma 3 6 5 9 3 2 2" xfId="29943"/>
    <cellStyle name="Comma 3 6 5 9 3 2 3" xfId="42544"/>
    <cellStyle name="Comma 3 6 5 9 3 3" xfId="21482"/>
    <cellStyle name="Comma 3 6 5 9 3 3 2" xfId="34144"/>
    <cellStyle name="Comma 3 6 5 9 3 3 3" xfId="46744"/>
    <cellStyle name="Comma 3 6 5 9 3 4" xfId="25743"/>
    <cellStyle name="Comma 3 6 5 9 3 5" xfId="38344"/>
    <cellStyle name="Comma 3 6 5 9 4" xfId="14412"/>
    <cellStyle name="Comma 3 6 5 9 4 2" xfId="27143"/>
    <cellStyle name="Comma 3 6 5 9 4 3" xfId="39744"/>
    <cellStyle name="Comma 3 6 5 9 5" xfId="18682"/>
    <cellStyle name="Comma 3 6 5 9 5 2" xfId="31344"/>
    <cellStyle name="Comma 3 6 5 9 5 3" xfId="43944"/>
    <cellStyle name="Comma 3 6 5 9 6" xfId="22943"/>
    <cellStyle name="Comma 3 6 5 9 7" xfId="35544"/>
    <cellStyle name="Comma 3 6 6" xfId="7114"/>
    <cellStyle name="Comma 3 6 6 10" xfId="10357"/>
    <cellStyle name="Comma 3 6 6 10 2" xfId="11772"/>
    <cellStyle name="Comma 3 6 6 10 2 2" xfId="15972"/>
    <cellStyle name="Comma 3 6 6 10 2 2 2" xfId="28703"/>
    <cellStyle name="Comma 3 6 6 10 2 2 3" xfId="41304"/>
    <cellStyle name="Comma 3 6 6 10 2 3" xfId="20242"/>
    <cellStyle name="Comma 3 6 6 10 2 3 2" xfId="32904"/>
    <cellStyle name="Comma 3 6 6 10 2 3 3" xfId="45504"/>
    <cellStyle name="Comma 3 6 6 10 2 4" xfId="24503"/>
    <cellStyle name="Comma 3 6 6 10 2 5" xfId="37104"/>
    <cellStyle name="Comma 3 6 6 10 3" xfId="13172"/>
    <cellStyle name="Comma 3 6 6 10 3 2" xfId="17372"/>
    <cellStyle name="Comma 3 6 6 10 3 2 2" xfId="30103"/>
    <cellStyle name="Comma 3 6 6 10 3 2 3" xfId="42704"/>
    <cellStyle name="Comma 3 6 6 10 3 3" xfId="21642"/>
    <cellStyle name="Comma 3 6 6 10 3 3 2" xfId="34304"/>
    <cellStyle name="Comma 3 6 6 10 3 3 3" xfId="46904"/>
    <cellStyle name="Comma 3 6 6 10 3 4" xfId="25903"/>
    <cellStyle name="Comma 3 6 6 10 3 5" xfId="38504"/>
    <cellStyle name="Comma 3 6 6 10 4" xfId="14572"/>
    <cellStyle name="Comma 3 6 6 10 4 2" xfId="27303"/>
    <cellStyle name="Comma 3 6 6 10 4 3" xfId="39904"/>
    <cellStyle name="Comma 3 6 6 10 5" xfId="18842"/>
    <cellStyle name="Comma 3 6 6 10 5 2" xfId="31504"/>
    <cellStyle name="Comma 3 6 6 10 5 3" xfId="44104"/>
    <cellStyle name="Comma 3 6 6 10 6" xfId="23103"/>
    <cellStyle name="Comma 3 6 6 10 7" xfId="35704"/>
    <cellStyle name="Comma 3 6 6 11" xfId="10498"/>
    <cellStyle name="Comma 3 6 6 11 2" xfId="14712"/>
    <cellStyle name="Comma 3 6 6 11 2 2" xfId="27443"/>
    <cellStyle name="Comma 3 6 6 11 2 3" xfId="40044"/>
    <cellStyle name="Comma 3 6 6 11 3" xfId="18982"/>
    <cellStyle name="Comma 3 6 6 11 3 2" xfId="31644"/>
    <cellStyle name="Comma 3 6 6 11 3 3" xfId="44244"/>
    <cellStyle name="Comma 3 6 6 11 4" xfId="23243"/>
    <cellStyle name="Comma 3 6 6 11 5" xfId="35844"/>
    <cellStyle name="Comma 3 6 6 12" xfId="11912"/>
    <cellStyle name="Comma 3 6 6 12 2" xfId="16112"/>
    <cellStyle name="Comma 3 6 6 12 2 2" xfId="28843"/>
    <cellStyle name="Comma 3 6 6 12 2 3" xfId="41444"/>
    <cellStyle name="Comma 3 6 6 12 3" xfId="20382"/>
    <cellStyle name="Comma 3 6 6 12 3 2" xfId="33044"/>
    <cellStyle name="Comma 3 6 6 12 3 3" xfId="45644"/>
    <cellStyle name="Comma 3 6 6 12 4" xfId="24643"/>
    <cellStyle name="Comma 3 6 6 12 5" xfId="37244"/>
    <cellStyle name="Comma 3 6 6 13" xfId="13312"/>
    <cellStyle name="Comma 3 6 6 13 2" xfId="26043"/>
    <cellStyle name="Comma 3 6 6 13 3" xfId="38644"/>
    <cellStyle name="Comma 3 6 6 14" xfId="17582"/>
    <cellStyle name="Comma 3 6 6 14 2" xfId="30244"/>
    <cellStyle name="Comma 3 6 6 14 3" xfId="42844"/>
    <cellStyle name="Comma 3 6 6 15" xfId="21843"/>
    <cellStyle name="Comma 3 6 6 16" xfId="34444"/>
    <cellStyle name="Comma 3 6 6 2" xfId="7254"/>
    <cellStyle name="Comma 3 6 6 2 2" xfId="10638"/>
    <cellStyle name="Comma 3 6 6 2 2 2" xfId="14852"/>
    <cellStyle name="Comma 3 6 6 2 2 2 2" xfId="27583"/>
    <cellStyle name="Comma 3 6 6 2 2 2 3" xfId="40184"/>
    <cellStyle name="Comma 3 6 6 2 2 3" xfId="19122"/>
    <cellStyle name="Comma 3 6 6 2 2 3 2" xfId="31784"/>
    <cellStyle name="Comma 3 6 6 2 2 3 3" xfId="44384"/>
    <cellStyle name="Comma 3 6 6 2 2 4" xfId="23383"/>
    <cellStyle name="Comma 3 6 6 2 2 5" xfId="35984"/>
    <cellStyle name="Comma 3 6 6 2 3" xfId="12052"/>
    <cellStyle name="Comma 3 6 6 2 3 2" xfId="16252"/>
    <cellStyle name="Comma 3 6 6 2 3 2 2" xfId="28983"/>
    <cellStyle name="Comma 3 6 6 2 3 2 3" xfId="41584"/>
    <cellStyle name="Comma 3 6 6 2 3 3" xfId="20522"/>
    <cellStyle name="Comma 3 6 6 2 3 3 2" xfId="33184"/>
    <cellStyle name="Comma 3 6 6 2 3 3 3" xfId="45784"/>
    <cellStyle name="Comma 3 6 6 2 3 4" xfId="24783"/>
    <cellStyle name="Comma 3 6 6 2 3 5" xfId="37384"/>
    <cellStyle name="Comma 3 6 6 2 4" xfId="13452"/>
    <cellStyle name="Comma 3 6 6 2 4 2" xfId="26183"/>
    <cellStyle name="Comma 3 6 6 2 4 3" xfId="38784"/>
    <cellStyle name="Comma 3 6 6 2 5" xfId="17722"/>
    <cellStyle name="Comma 3 6 6 2 5 2" xfId="30384"/>
    <cellStyle name="Comma 3 6 6 2 5 3" xfId="42984"/>
    <cellStyle name="Comma 3 6 6 2 6" xfId="21983"/>
    <cellStyle name="Comma 3 6 6 2 7" xfId="34584"/>
    <cellStyle name="Comma 3 6 6 3" xfId="7394"/>
    <cellStyle name="Comma 3 6 6 3 2" xfId="10778"/>
    <cellStyle name="Comma 3 6 6 3 2 2" xfId="14992"/>
    <cellStyle name="Comma 3 6 6 3 2 2 2" xfId="27723"/>
    <cellStyle name="Comma 3 6 6 3 2 2 3" xfId="40324"/>
    <cellStyle name="Comma 3 6 6 3 2 3" xfId="19262"/>
    <cellStyle name="Comma 3 6 6 3 2 3 2" xfId="31924"/>
    <cellStyle name="Comma 3 6 6 3 2 3 3" xfId="44524"/>
    <cellStyle name="Comma 3 6 6 3 2 4" xfId="23523"/>
    <cellStyle name="Comma 3 6 6 3 2 5" xfId="36124"/>
    <cellStyle name="Comma 3 6 6 3 3" xfId="12192"/>
    <cellStyle name="Comma 3 6 6 3 3 2" xfId="16392"/>
    <cellStyle name="Comma 3 6 6 3 3 2 2" xfId="29123"/>
    <cellStyle name="Comma 3 6 6 3 3 2 3" xfId="41724"/>
    <cellStyle name="Comma 3 6 6 3 3 3" xfId="20662"/>
    <cellStyle name="Comma 3 6 6 3 3 3 2" xfId="33324"/>
    <cellStyle name="Comma 3 6 6 3 3 3 3" xfId="45924"/>
    <cellStyle name="Comma 3 6 6 3 3 4" xfId="24923"/>
    <cellStyle name="Comma 3 6 6 3 3 5" xfId="37524"/>
    <cellStyle name="Comma 3 6 6 3 4" xfId="13592"/>
    <cellStyle name="Comma 3 6 6 3 4 2" xfId="26323"/>
    <cellStyle name="Comma 3 6 6 3 4 3" xfId="38924"/>
    <cellStyle name="Comma 3 6 6 3 5" xfId="17862"/>
    <cellStyle name="Comma 3 6 6 3 5 2" xfId="30524"/>
    <cellStyle name="Comma 3 6 6 3 5 3" xfId="43124"/>
    <cellStyle name="Comma 3 6 6 3 6" xfId="22123"/>
    <cellStyle name="Comma 3 6 6 3 7" xfId="34724"/>
    <cellStyle name="Comma 3 6 6 4" xfId="9407"/>
    <cellStyle name="Comma 3 6 6 4 2" xfId="10925"/>
    <cellStyle name="Comma 3 6 6 4 2 2" xfId="15132"/>
    <cellStyle name="Comma 3 6 6 4 2 2 2" xfId="27863"/>
    <cellStyle name="Comma 3 6 6 4 2 2 3" xfId="40464"/>
    <cellStyle name="Comma 3 6 6 4 2 3" xfId="19402"/>
    <cellStyle name="Comma 3 6 6 4 2 3 2" xfId="32064"/>
    <cellStyle name="Comma 3 6 6 4 2 3 3" xfId="44664"/>
    <cellStyle name="Comma 3 6 6 4 2 4" xfId="23663"/>
    <cellStyle name="Comma 3 6 6 4 2 5" xfId="36264"/>
    <cellStyle name="Comma 3 6 6 4 3" xfId="12332"/>
    <cellStyle name="Comma 3 6 6 4 3 2" xfId="16532"/>
    <cellStyle name="Comma 3 6 6 4 3 2 2" xfId="29263"/>
    <cellStyle name="Comma 3 6 6 4 3 2 3" xfId="41864"/>
    <cellStyle name="Comma 3 6 6 4 3 3" xfId="20802"/>
    <cellStyle name="Comma 3 6 6 4 3 3 2" xfId="33464"/>
    <cellStyle name="Comma 3 6 6 4 3 3 3" xfId="46064"/>
    <cellStyle name="Comma 3 6 6 4 3 4" xfId="25063"/>
    <cellStyle name="Comma 3 6 6 4 3 5" xfId="37664"/>
    <cellStyle name="Comma 3 6 6 4 4" xfId="13732"/>
    <cellStyle name="Comma 3 6 6 4 4 2" xfId="26463"/>
    <cellStyle name="Comma 3 6 6 4 4 3" xfId="39064"/>
    <cellStyle name="Comma 3 6 6 4 5" xfId="18002"/>
    <cellStyle name="Comma 3 6 6 4 5 2" xfId="30664"/>
    <cellStyle name="Comma 3 6 6 4 5 3" xfId="43264"/>
    <cellStyle name="Comma 3 6 6 4 6" xfId="22263"/>
    <cellStyle name="Comma 3 6 6 4 7" xfId="34864"/>
    <cellStyle name="Comma 3 6 6 5" xfId="9603"/>
    <cellStyle name="Comma 3 6 6 5 2" xfId="11069"/>
    <cellStyle name="Comma 3 6 6 5 2 2" xfId="15272"/>
    <cellStyle name="Comma 3 6 6 5 2 2 2" xfId="28003"/>
    <cellStyle name="Comma 3 6 6 5 2 2 3" xfId="40604"/>
    <cellStyle name="Comma 3 6 6 5 2 3" xfId="19542"/>
    <cellStyle name="Comma 3 6 6 5 2 3 2" xfId="32204"/>
    <cellStyle name="Comma 3 6 6 5 2 3 3" xfId="44804"/>
    <cellStyle name="Comma 3 6 6 5 2 4" xfId="23803"/>
    <cellStyle name="Comma 3 6 6 5 2 5" xfId="36404"/>
    <cellStyle name="Comma 3 6 6 5 3" xfId="12472"/>
    <cellStyle name="Comma 3 6 6 5 3 2" xfId="16672"/>
    <cellStyle name="Comma 3 6 6 5 3 2 2" xfId="29403"/>
    <cellStyle name="Comma 3 6 6 5 3 2 3" xfId="42004"/>
    <cellStyle name="Comma 3 6 6 5 3 3" xfId="20942"/>
    <cellStyle name="Comma 3 6 6 5 3 3 2" xfId="33604"/>
    <cellStyle name="Comma 3 6 6 5 3 3 3" xfId="46204"/>
    <cellStyle name="Comma 3 6 6 5 3 4" xfId="25203"/>
    <cellStyle name="Comma 3 6 6 5 3 5" xfId="37804"/>
    <cellStyle name="Comma 3 6 6 5 4" xfId="13872"/>
    <cellStyle name="Comma 3 6 6 5 4 2" xfId="26603"/>
    <cellStyle name="Comma 3 6 6 5 4 3" xfId="39204"/>
    <cellStyle name="Comma 3 6 6 5 5" xfId="18142"/>
    <cellStyle name="Comma 3 6 6 5 5 2" xfId="30804"/>
    <cellStyle name="Comma 3 6 6 5 5 3" xfId="43404"/>
    <cellStyle name="Comma 3 6 6 5 6" xfId="22403"/>
    <cellStyle name="Comma 3 6 6 5 7" xfId="35004"/>
    <cellStyle name="Comma 3 6 6 6" xfId="9743"/>
    <cellStyle name="Comma 3 6 6 6 2" xfId="11209"/>
    <cellStyle name="Comma 3 6 6 6 2 2" xfId="15412"/>
    <cellStyle name="Comma 3 6 6 6 2 2 2" xfId="28143"/>
    <cellStyle name="Comma 3 6 6 6 2 2 3" xfId="40744"/>
    <cellStyle name="Comma 3 6 6 6 2 3" xfId="19682"/>
    <cellStyle name="Comma 3 6 6 6 2 3 2" xfId="32344"/>
    <cellStyle name="Comma 3 6 6 6 2 3 3" xfId="44944"/>
    <cellStyle name="Comma 3 6 6 6 2 4" xfId="23943"/>
    <cellStyle name="Comma 3 6 6 6 2 5" xfId="36544"/>
    <cellStyle name="Comma 3 6 6 6 3" xfId="12612"/>
    <cellStyle name="Comma 3 6 6 6 3 2" xfId="16812"/>
    <cellStyle name="Comma 3 6 6 6 3 2 2" xfId="29543"/>
    <cellStyle name="Comma 3 6 6 6 3 2 3" xfId="42144"/>
    <cellStyle name="Comma 3 6 6 6 3 3" xfId="21082"/>
    <cellStyle name="Comma 3 6 6 6 3 3 2" xfId="33744"/>
    <cellStyle name="Comma 3 6 6 6 3 3 3" xfId="46344"/>
    <cellStyle name="Comma 3 6 6 6 3 4" xfId="25343"/>
    <cellStyle name="Comma 3 6 6 6 3 5" xfId="37944"/>
    <cellStyle name="Comma 3 6 6 6 4" xfId="14012"/>
    <cellStyle name="Comma 3 6 6 6 4 2" xfId="26743"/>
    <cellStyle name="Comma 3 6 6 6 4 3" xfId="39344"/>
    <cellStyle name="Comma 3 6 6 6 5" xfId="18282"/>
    <cellStyle name="Comma 3 6 6 6 5 2" xfId="30944"/>
    <cellStyle name="Comma 3 6 6 6 5 3" xfId="43544"/>
    <cellStyle name="Comma 3 6 6 6 6" xfId="22543"/>
    <cellStyle name="Comma 3 6 6 6 7" xfId="35144"/>
    <cellStyle name="Comma 3 6 6 7" xfId="9883"/>
    <cellStyle name="Comma 3 6 6 7 2" xfId="11349"/>
    <cellStyle name="Comma 3 6 6 7 2 2" xfId="15552"/>
    <cellStyle name="Comma 3 6 6 7 2 2 2" xfId="28283"/>
    <cellStyle name="Comma 3 6 6 7 2 2 3" xfId="40884"/>
    <cellStyle name="Comma 3 6 6 7 2 3" xfId="19822"/>
    <cellStyle name="Comma 3 6 6 7 2 3 2" xfId="32484"/>
    <cellStyle name="Comma 3 6 6 7 2 3 3" xfId="45084"/>
    <cellStyle name="Comma 3 6 6 7 2 4" xfId="24083"/>
    <cellStyle name="Comma 3 6 6 7 2 5" xfId="36684"/>
    <cellStyle name="Comma 3 6 6 7 3" xfId="12752"/>
    <cellStyle name="Comma 3 6 6 7 3 2" xfId="16952"/>
    <cellStyle name="Comma 3 6 6 7 3 2 2" xfId="29683"/>
    <cellStyle name="Comma 3 6 6 7 3 2 3" xfId="42284"/>
    <cellStyle name="Comma 3 6 6 7 3 3" xfId="21222"/>
    <cellStyle name="Comma 3 6 6 7 3 3 2" xfId="33884"/>
    <cellStyle name="Comma 3 6 6 7 3 3 3" xfId="46484"/>
    <cellStyle name="Comma 3 6 6 7 3 4" xfId="25483"/>
    <cellStyle name="Comma 3 6 6 7 3 5" xfId="38084"/>
    <cellStyle name="Comma 3 6 6 7 4" xfId="14152"/>
    <cellStyle name="Comma 3 6 6 7 4 2" xfId="26883"/>
    <cellStyle name="Comma 3 6 6 7 4 3" xfId="39484"/>
    <cellStyle name="Comma 3 6 6 7 5" xfId="18422"/>
    <cellStyle name="Comma 3 6 6 7 5 2" xfId="31084"/>
    <cellStyle name="Comma 3 6 6 7 5 3" xfId="43684"/>
    <cellStyle name="Comma 3 6 6 7 6" xfId="22683"/>
    <cellStyle name="Comma 3 6 6 7 7" xfId="35284"/>
    <cellStyle name="Comma 3 6 6 8" xfId="10023"/>
    <cellStyle name="Comma 3 6 6 8 2" xfId="11489"/>
    <cellStyle name="Comma 3 6 6 8 2 2" xfId="15692"/>
    <cellStyle name="Comma 3 6 6 8 2 2 2" xfId="28423"/>
    <cellStyle name="Comma 3 6 6 8 2 2 3" xfId="41024"/>
    <cellStyle name="Comma 3 6 6 8 2 3" xfId="19962"/>
    <cellStyle name="Comma 3 6 6 8 2 3 2" xfId="32624"/>
    <cellStyle name="Comma 3 6 6 8 2 3 3" xfId="45224"/>
    <cellStyle name="Comma 3 6 6 8 2 4" xfId="24223"/>
    <cellStyle name="Comma 3 6 6 8 2 5" xfId="36824"/>
    <cellStyle name="Comma 3 6 6 8 3" xfId="12892"/>
    <cellStyle name="Comma 3 6 6 8 3 2" xfId="17092"/>
    <cellStyle name="Comma 3 6 6 8 3 2 2" xfId="29823"/>
    <cellStyle name="Comma 3 6 6 8 3 2 3" xfId="42424"/>
    <cellStyle name="Comma 3 6 6 8 3 3" xfId="21362"/>
    <cellStyle name="Comma 3 6 6 8 3 3 2" xfId="34024"/>
    <cellStyle name="Comma 3 6 6 8 3 3 3" xfId="46624"/>
    <cellStyle name="Comma 3 6 6 8 3 4" xfId="25623"/>
    <cellStyle name="Comma 3 6 6 8 3 5" xfId="38224"/>
    <cellStyle name="Comma 3 6 6 8 4" xfId="14292"/>
    <cellStyle name="Comma 3 6 6 8 4 2" xfId="27023"/>
    <cellStyle name="Comma 3 6 6 8 4 3" xfId="39624"/>
    <cellStyle name="Comma 3 6 6 8 5" xfId="18562"/>
    <cellStyle name="Comma 3 6 6 8 5 2" xfId="31224"/>
    <cellStyle name="Comma 3 6 6 8 5 3" xfId="43824"/>
    <cellStyle name="Comma 3 6 6 8 6" xfId="22823"/>
    <cellStyle name="Comma 3 6 6 8 7" xfId="35424"/>
    <cellStyle name="Comma 3 6 6 9" xfId="10217"/>
    <cellStyle name="Comma 3 6 6 9 2" xfId="11632"/>
    <cellStyle name="Comma 3 6 6 9 2 2" xfId="15832"/>
    <cellStyle name="Comma 3 6 6 9 2 2 2" xfId="28563"/>
    <cellStyle name="Comma 3 6 6 9 2 2 3" xfId="41164"/>
    <cellStyle name="Comma 3 6 6 9 2 3" xfId="20102"/>
    <cellStyle name="Comma 3 6 6 9 2 3 2" xfId="32764"/>
    <cellStyle name="Comma 3 6 6 9 2 3 3" xfId="45364"/>
    <cellStyle name="Comma 3 6 6 9 2 4" xfId="24363"/>
    <cellStyle name="Comma 3 6 6 9 2 5" xfId="36964"/>
    <cellStyle name="Comma 3 6 6 9 3" xfId="13032"/>
    <cellStyle name="Comma 3 6 6 9 3 2" xfId="17232"/>
    <cellStyle name="Comma 3 6 6 9 3 2 2" xfId="29963"/>
    <cellStyle name="Comma 3 6 6 9 3 2 3" xfId="42564"/>
    <cellStyle name="Comma 3 6 6 9 3 3" xfId="21502"/>
    <cellStyle name="Comma 3 6 6 9 3 3 2" xfId="34164"/>
    <cellStyle name="Comma 3 6 6 9 3 3 3" xfId="46764"/>
    <cellStyle name="Comma 3 6 6 9 3 4" xfId="25763"/>
    <cellStyle name="Comma 3 6 6 9 3 5" xfId="38364"/>
    <cellStyle name="Comma 3 6 6 9 4" xfId="14432"/>
    <cellStyle name="Comma 3 6 6 9 4 2" xfId="27163"/>
    <cellStyle name="Comma 3 6 6 9 4 3" xfId="39764"/>
    <cellStyle name="Comma 3 6 6 9 5" xfId="18702"/>
    <cellStyle name="Comma 3 6 6 9 5 2" xfId="31364"/>
    <cellStyle name="Comma 3 6 6 9 5 3" xfId="43964"/>
    <cellStyle name="Comma 3 6 6 9 6" xfId="22963"/>
    <cellStyle name="Comma 3 6 6 9 7" xfId="35564"/>
    <cellStyle name="Comma 3 6 7" xfId="7134"/>
    <cellStyle name="Comma 3 6 7 10" xfId="10377"/>
    <cellStyle name="Comma 3 6 7 10 2" xfId="11792"/>
    <cellStyle name="Comma 3 6 7 10 2 2" xfId="15992"/>
    <cellStyle name="Comma 3 6 7 10 2 2 2" xfId="28723"/>
    <cellStyle name="Comma 3 6 7 10 2 2 3" xfId="41324"/>
    <cellStyle name="Comma 3 6 7 10 2 3" xfId="20262"/>
    <cellStyle name="Comma 3 6 7 10 2 3 2" xfId="32924"/>
    <cellStyle name="Comma 3 6 7 10 2 3 3" xfId="45524"/>
    <cellStyle name="Comma 3 6 7 10 2 4" xfId="24523"/>
    <cellStyle name="Comma 3 6 7 10 2 5" xfId="37124"/>
    <cellStyle name="Comma 3 6 7 10 3" xfId="13192"/>
    <cellStyle name="Comma 3 6 7 10 3 2" xfId="17392"/>
    <cellStyle name="Comma 3 6 7 10 3 2 2" xfId="30123"/>
    <cellStyle name="Comma 3 6 7 10 3 2 3" xfId="42724"/>
    <cellStyle name="Comma 3 6 7 10 3 3" xfId="21662"/>
    <cellStyle name="Comma 3 6 7 10 3 3 2" xfId="34324"/>
    <cellStyle name="Comma 3 6 7 10 3 3 3" xfId="46924"/>
    <cellStyle name="Comma 3 6 7 10 3 4" xfId="25923"/>
    <cellStyle name="Comma 3 6 7 10 3 5" xfId="38524"/>
    <cellStyle name="Comma 3 6 7 10 4" xfId="14592"/>
    <cellStyle name="Comma 3 6 7 10 4 2" xfId="27323"/>
    <cellStyle name="Comma 3 6 7 10 4 3" xfId="39924"/>
    <cellStyle name="Comma 3 6 7 10 5" xfId="18862"/>
    <cellStyle name="Comma 3 6 7 10 5 2" xfId="31524"/>
    <cellStyle name="Comma 3 6 7 10 5 3" xfId="44124"/>
    <cellStyle name="Comma 3 6 7 10 6" xfId="23123"/>
    <cellStyle name="Comma 3 6 7 10 7" xfId="35724"/>
    <cellStyle name="Comma 3 6 7 11" xfId="10518"/>
    <cellStyle name="Comma 3 6 7 11 2" xfId="14732"/>
    <cellStyle name="Comma 3 6 7 11 2 2" xfId="27463"/>
    <cellStyle name="Comma 3 6 7 11 2 3" xfId="40064"/>
    <cellStyle name="Comma 3 6 7 11 3" xfId="19002"/>
    <cellStyle name="Comma 3 6 7 11 3 2" xfId="31664"/>
    <cellStyle name="Comma 3 6 7 11 3 3" xfId="44264"/>
    <cellStyle name="Comma 3 6 7 11 4" xfId="23263"/>
    <cellStyle name="Comma 3 6 7 11 5" xfId="35864"/>
    <cellStyle name="Comma 3 6 7 12" xfId="11932"/>
    <cellStyle name="Comma 3 6 7 12 2" xfId="16132"/>
    <cellStyle name="Comma 3 6 7 12 2 2" xfId="28863"/>
    <cellStyle name="Comma 3 6 7 12 2 3" xfId="41464"/>
    <cellStyle name="Comma 3 6 7 12 3" xfId="20402"/>
    <cellStyle name="Comma 3 6 7 12 3 2" xfId="33064"/>
    <cellStyle name="Comma 3 6 7 12 3 3" xfId="45664"/>
    <cellStyle name="Comma 3 6 7 12 4" xfId="24663"/>
    <cellStyle name="Comma 3 6 7 12 5" xfId="37264"/>
    <cellStyle name="Comma 3 6 7 13" xfId="13332"/>
    <cellStyle name="Comma 3 6 7 13 2" xfId="26063"/>
    <cellStyle name="Comma 3 6 7 13 3" xfId="38664"/>
    <cellStyle name="Comma 3 6 7 14" xfId="17602"/>
    <cellStyle name="Comma 3 6 7 14 2" xfId="30264"/>
    <cellStyle name="Comma 3 6 7 14 3" xfId="42864"/>
    <cellStyle name="Comma 3 6 7 15" xfId="21863"/>
    <cellStyle name="Comma 3 6 7 16" xfId="34464"/>
    <cellStyle name="Comma 3 6 7 2" xfId="7274"/>
    <cellStyle name="Comma 3 6 7 2 2" xfId="10658"/>
    <cellStyle name="Comma 3 6 7 2 2 2" xfId="14872"/>
    <cellStyle name="Comma 3 6 7 2 2 2 2" xfId="27603"/>
    <cellStyle name="Comma 3 6 7 2 2 2 3" xfId="40204"/>
    <cellStyle name="Comma 3 6 7 2 2 3" xfId="19142"/>
    <cellStyle name="Comma 3 6 7 2 2 3 2" xfId="31804"/>
    <cellStyle name="Comma 3 6 7 2 2 3 3" xfId="44404"/>
    <cellStyle name="Comma 3 6 7 2 2 4" xfId="23403"/>
    <cellStyle name="Comma 3 6 7 2 2 5" xfId="36004"/>
    <cellStyle name="Comma 3 6 7 2 3" xfId="12072"/>
    <cellStyle name="Comma 3 6 7 2 3 2" xfId="16272"/>
    <cellStyle name="Comma 3 6 7 2 3 2 2" xfId="29003"/>
    <cellStyle name="Comma 3 6 7 2 3 2 3" xfId="41604"/>
    <cellStyle name="Comma 3 6 7 2 3 3" xfId="20542"/>
    <cellStyle name="Comma 3 6 7 2 3 3 2" xfId="33204"/>
    <cellStyle name="Comma 3 6 7 2 3 3 3" xfId="45804"/>
    <cellStyle name="Comma 3 6 7 2 3 4" xfId="24803"/>
    <cellStyle name="Comma 3 6 7 2 3 5" xfId="37404"/>
    <cellStyle name="Comma 3 6 7 2 4" xfId="13472"/>
    <cellStyle name="Comma 3 6 7 2 4 2" xfId="26203"/>
    <cellStyle name="Comma 3 6 7 2 4 3" xfId="38804"/>
    <cellStyle name="Comma 3 6 7 2 5" xfId="17742"/>
    <cellStyle name="Comma 3 6 7 2 5 2" xfId="30404"/>
    <cellStyle name="Comma 3 6 7 2 5 3" xfId="43004"/>
    <cellStyle name="Comma 3 6 7 2 6" xfId="22003"/>
    <cellStyle name="Comma 3 6 7 2 7" xfId="34604"/>
    <cellStyle name="Comma 3 6 7 3" xfId="7414"/>
    <cellStyle name="Comma 3 6 7 3 2" xfId="10798"/>
    <cellStyle name="Comma 3 6 7 3 2 2" xfId="15012"/>
    <cellStyle name="Comma 3 6 7 3 2 2 2" xfId="27743"/>
    <cellStyle name="Comma 3 6 7 3 2 2 3" xfId="40344"/>
    <cellStyle name="Comma 3 6 7 3 2 3" xfId="19282"/>
    <cellStyle name="Comma 3 6 7 3 2 3 2" xfId="31944"/>
    <cellStyle name="Comma 3 6 7 3 2 3 3" xfId="44544"/>
    <cellStyle name="Comma 3 6 7 3 2 4" xfId="23543"/>
    <cellStyle name="Comma 3 6 7 3 2 5" xfId="36144"/>
    <cellStyle name="Comma 3 6 7 3 3" xfId="12212"/>
    <cellStyle name="Comma 3 6 7 3 3 2" xfId="16412"/>
    <cellStyle name="Comma 3 6 7 3 3 2 2" xfId="29143"/>
    <cellStyle name="Comma 3 6 7 3 3 2 3" xfId="41744"/>
    <cellStyle name="Comma 3 6 7 3 3 3" xfId="20682"/>
    <cellStyle name="Comma 3 6 7 3 3 3 2" xfId="33344"/>
    <cellStyle name="Comma 3 6 7 3 3 3 3" xfId="45944"/>
    <cellStyle name="Comma 3 6 7 3 3 4" xfId="24943"/>
    <cellStyle name="Comma 3 6 7 3 3 5" xfId="37544"/>
    <cellStyle name="Comma 3 6 7 3 4" xfId="13612"/>
    <cellStyle name="Comma 3 6 7 3 4 2" xfId="26343"/>
    <cellStyle name="Comma 3 6 7 3 4 3" xfId="38944"/>
    <cellStyle name="Comma 3 6 7 3 5" xfId="17882"/>
    <cellStyle name="Comma 3 6 7 3 5 2" xfId="30544"/>
    <cellStyle name="Comma 3 6 7 3 5 3" xfId="43144"/>
    <cellStyle name="Comma 3 6 7 3 6" xfId="22143"/>
    <cellStyle name="Comma 3 6 7 3 7" xfId="34744"/>
    <cellStyle name="Comma 3 6 7 4" xfId="9427"/>
    <cellStyle name="Comma 3 6 7 4 2" xfId="10945"/>
    <cellStyle name="Comma 3 6 7 4 2 2" xfId="15152"/>
    <cellStyle name="Comma 3 6 7 4 2 2 2" xfId="27883"/>
    <cellStyle name="Comma 3 6 7 4 2 2 3" xfId="40484"/>
    <cellStyle name="Comma 3 6 7 4 2 3" xfId="19422"/>
    <cellStyle name="Comma 3 6 7 4 2 3 2" xfId="32084"/>
    <cellStyle name="Comma 3 6 7 4 2 3 3" xfId="44684"/>
    <cellStyle name="Comma 3 6 7 4 2 4" xfId="23683"/>
    <cellStyle name="Comma 3 6 7 4 2 5" xfId="36284"/>
    <cellStyle name="Comma 3 6 7 4 3" xfId="12352"/>
    <cellStyle name="Comma 3 6 7 4 3 2" xfId="16552"/>
    <cellStyle name="Comma 3 6 7 4 3 2 2" xfId="29283"/>
    <cellStyle name="Comma 3 6 7 4 3 2 3" xfId="41884"/>
    <cellStyle name="Comma 3 6 7 4 3 3" xfId="20822"/>
    <cellStyle name="Comma 3 6 7 4 3 3 2" xfId="33484"/>
    <cellStyle name="Comma 3 6 7 4 3 3 3" xfId="46084"/>
    <cellStyle name="Comma 3 6 7 4 3 4" xfId="25083"/>
    <cellStyle name="Comma 3 6 7 4 3 5" xfId="37684"/>
    <cellStyle name="Comma 3 6 7 4 4" xfId="13752"/>
    <cellStyle name="Comma 3 6 7 4 4 2" xfId="26483"/>
    <cellStyle name="Comma 3 6 7 4 4 3" xfId="39084"/>
    <cellStyle name="Comma 3 6 7 4 5" xfId="18022"/>
    <cellStyle name="Comma 3 6 7 4 5 2" xfId="30684"/>
    <cellStyle name="Comma 3 6 7 4 5 3" xfId="43284"/>
    <cellStyle name="Comma 3 6 7 4 6" xfId="22283"/>
    <cellStyle name="Comma 3 6 7 4 7" xfId="34884"/>
    <cellStyle name="Comma 3 6 7 5" xfId="9623"/>
    <cellStyle name="Comma 3 6 7 5 2" xfId="11089"/>
    <cellStyle name="Comma 3 6 7 5 2 2" xfId="15292"/>
    <cellStyle name="Comma 3 6 7 5 2 2 2" xfId="28023"/>
    <cellStyle name="Comma 3 6 7 5 2 2 3" xfId="40624"/>
    <cellStyle name="Comma 3 6 7 5 2 3" xfId="19562"/>
    <cellStyle name="Comma 3 6 7 5 2 3 2" xfId="32224"/>
    <cellStyle name="Comma 3 6 7 5 2 3 3" xfId="44824"/>
    <cellStyle name="Comma 3 6 7 5 2 4" xfId="23823"/>
    <cellStyle name="Comma 3 6 7 5 2 5" xfId="36424"/>
    <cellStyle name="Comma 3 6 7 5 3" xfId="12492"/>
    <cellStyle name="Comma 3 6 7 5 3 2" xfId="16692"/>
    <cellStyle name="Comma 3 6 7 5 3 2 2" xfId="29423"/>
    <cellStyle name="Comma 3 6 7 5 3 2 3" xfId="42024"/>
    <cellStyle name="Comma 3 6 7 5 3 3" xfId="20962"/>
    <cellStyle name="Comma 3 6 7 5 3 3 2" xfId="33624"/>
    <cellStyle name="Comma 3 6 7 5 3 3 3" xfId="46224"/>
    <cellStyle name="Comma 3 6 7 5 3 4" xfId="25223"/>
    <cellStyle name="Comma 3 6 7 5 3 5" xfId="37824"/>
    <cellStyle name="Comma 3 6 7 5 4" xfId="13892"/>
    <cellStyle name="Comma 3 6 7 5 4 2" xfId="26623"/>
    <cellStyle name="Comma 3 6 7 5 4 3" xfId="39224"/>
    <cellStyle name="Comma 3 6 7 5 5" xfId="18162"/>
    <cellStyle name="Comma 3 6 7 5 5 2" xfId="30824"/>
    <cellStyle name="Comma 3 6 7 5 5 3" xfId="43424"/>
    <cellStyle name="Comma 3 6 7 5 6" xfId="22423"/>
    <cellStyle name="Comma 3 6 7 5 7" xfId="35024"/>
    <cellStyle name="Comma 3 6 7 6" xfId="9763"/>
    <cellStyle name="Comma 3 6 7 6 2" xfId="11229"/>
    <cellStyle name="Comma 3 6 7 6 2 2" xfId="15432"/>
    <cellStyle name="Comma 3 6 7 6 2 2 2" xfId="28163"/>
    <cellStyle name="Comma 3 6 7 6 2 2 3" xfId="40764"/>
    <cellStyle name="Comma 3 6 7 6 2 3" xfId="19702"/>
    <cellStyle name="Comma 3 6 7 6 2 3 2" xfId="32364"/>
    <cellStyle name="Comma 3 6 7 6 2 3 3" xfId="44964"/>
    <cellStyle name="Comma 3 6 7 6 2 4" xfId="23963"/>
    <cellStyle name="Comma 3 6 7 6 2 5" xfId="36564"/>
    <cellStyle name="Comma 3 6 7 6 3" xfId="12632"/>
    <cellStyle name="Comma 3 6 7 6 3 2" xfId="16832"/>
    <cellStyle name="Comma 3 6 7 6 3 2 2" xfId="29563"/>
    <cellStyle name="Comma 3 6 7 6 3 2 3" xfId="42164"/>
    <cellStyle name="Comma 3 6 7 6 3 3" xfId="21102"/>
    <cellStyle name="Comma 3 6 7 6 3 3 2" xfId="33764"/>
    <cellStyle name="Comma 3 6 7 6 3 3 3" xfId="46364"/>
    <cellStyle name="Comma 3 6 7 6 3 4" xfId="25363"/>
    <cellStyle name="Comma 3 6 7 6 3 5" xfId="37964"/>
    <cellStyle name="Comma 3 6 7 6 4" xfId="14032"/>
    <cellStyle name="Comma 3 6 7 6 4 2" xfId="26763"/>
    <cellStyle name="Comma 3 6 7 6 4 3" xfId="39364"/>
    <cellStyle name="Comma 3 6 7 6 5" xfId="18302"/>
    <cellStyle name="Comma 3 6 7 6 5 2" xfId="30964"/>
    <cellStyle name="Comma 3 6 7 6 5 3" xfId="43564"/>
    <cellStyle name="Comma 3 6 7 6 6" xfId="22563"/>
    <cellStyle name="Comma 3 6 7 6 7" xfId="35164"/>
    <cellStyle name="Comma 3 6 7 7" xfId="9903"/>
    <cellStyle name="Comma 3 6 7 7 2" xfId="11369"/>
    <cellStyle name="Comma 3 6 7 7 2 2" xfId="15572"/>
    <cellStyle name="Comma 3 6 7 7 2 2 2" xfId="28303"/>
    <cellStyle name="Comma 3 6 7 7 2 2 3" xfId="40904"/>
    <cellStyle name="Comma 3 6 7 7 2 3" xfId="19842"/>
    <cellStyle name="Comma 3 6 7 7 2 3 2" xfId="32504"/>
    <cellStyle name="Comma 3 6 7 7 2 3 3" xfId="45104"/>
    <cellStyle name="Comma 3 6 7 7 2 4" xfId="24103"/>
    <cellStyle name="Comma 3 6 7 7 2 5" xfId="36704"/>
    <cellStyle name="Comma 3 6 7 7 3" xfId="12772"/>
    <cellStyle name="Comma 3 6 7 7 3 2" xfId="16972"/>
    <cellStyle name="Comma 3 6 7 7 3 2 2" xfId="29703"/>
    <cellStyle name="Comma 3 6 7 7 3 2 3" xfId="42304"/>
    <cellStyle name="Comma 3 6 7 7 3 3" xfId="21242"/>
    <cellStyle name="Comma 3 6 7 7 3 3 2" xfId="33904"/>
    <cellStyle name="Comma 3 6 7 7 3 3 3" xfId="46504"/>
    <cellStyle name="Comma 3 6 7 7 3 4" xfId="25503"/>
    <cellStyle name="Comma 3 6 7 7 3 5" xfId="38104"/>
    <cellStyle name="Comma 3 6 7 7 4" xfId="14172"/>
    <cellStyle name="Comma 3 6 7 7 4 2" xfId="26903"/>
    <cellStyle name="Comma 3 6 7 7 4 3" xfId="39504"/>
    <cellStyle name="Comma 3 6 7 7 5" xfId="18442"/>
    <cellStyle name="Comma 3 6 7 7 5 2" xfId="31104"/>
    <cellStyle name="Comma 3 6 7 7 5 3" xfId="43704"/>
    <cellStyle name="Comma 3 6 7 7 6" xfId="22703"/>
    <cellStyle name="Comma 3 6 7 7 7" xfId="35304"/>
    <cellStyle name="Comma 3 6 7 8" xfId="10043"/>
    <cellStyle name="Comma 3 6 7 8 2" xfId="11509"/>
    <cellStyle name="Comma 3 6 7 8 2 2" xfId="15712"/>
    <cellStyle name="Comma 3 6 7 8 2 2 2" xfId="28443"/>
    <cellStyle name="Comma 3 6 7 8 2 2 3" xfId="41044"/>
    <cellStyle name="Comma 3 6 7 8 2 3" xfId="19982"/>
    <cellStyle name="Comma 3 6 7 8 2 3 2" xfId="32644"/>
    <cellStyle name="Comma 3 6 7 8 2 3 3" xfId="45244"/>
    <cellStyle name="Comma 3 6 7 8 2 4" xfId="24243"/>
    <cellStyle name="Comma 3 6 7 8 2 5" xfId="36844"/>
    <cellStyle name="Comma 3 6 7 8 3" xfId="12912"/>
    <cellStyle name="Comma 3 6 7 8 3 2" xfId="17112"/>
    <cellStyle name="Comma 3 6 7 8 3 2 2" xfId="29843"/>
    <cellStyle name="Comma 3 6 7 8 3 2 3" xfId="42444"/>
    <cellStyle name="Comma 3 6 7 8 3 3" xfId="21382"/>
    <cellStyle name="Comma 3 6 7 8 3 3 2" xfId="34044"/>
    <cellStyle name="Comma 3 6 7 8 3 3 3" xfId="46644"/>
    <cellStyle name="Comma 3 6 7 8 3 4" xfId="25643"/>
    <cellStyle name="Comma 3 6 7 8 3 5" xfId="38244"/>
    <cellStyle name="Comma 3 6 7 8 4" xfId="14312"/>
    <cellStyle name="Comma 3 6 7 8 4 2" xfId="27043"/>
    <cellStyle name="Comma 3 6 7 8 4 3" xfId="39644"/>
    <cellStyle name="Comma 3 6 7 8 5" xfId="18582"/>
    <cellStyle name="Comma 3 6 7 8 5 2" xfId="31244"/>
    <cellStyle name="Comma 3 6 7 8 5 3" xfId="43844"/>
    <cellStyle name="Comma 3 6 7 8 6" xfId="22843"/>
    <cellStyle name="Comma 3 6 7 8 7" xfId="35444"/>
    <cellStyle name="Comma 3 6 7 9" xfId="10237"/>
    <cellStyle name="Comma 3 6 7 9 2" xfId="11652"/>
    <cellStyle name="Comma 3 6 7 9 2 2" xfId="15852"/>
    <cellStyle name="Comma 3 6 7 9 2 2 2" xfId="28583"/>
    <cellStyle name="Comma 3 6 7 9 2 2 3" xfId="41184"/>
    <cellStyle name="Comma 3 6 7 9 2 3" xfId="20122"/>
    <cellStyle name="Comma 3 6 7 9 2 3 2" xfId="32784"/>
    <cellStyle name="Comma 3 6 7 9 2 3 3" xfId="45384"/>
    <cellStyle name="Comma 3 6 7 9 2 4" xfId="24383"/>
    <cellStyle name="Comma 3 6 7 9 2 5" xfId="36984"/>
    <cellStyle name="Comma 3 6 7 9 3" xfId="13052"/>
    <cellStyle name="Comma 3 6 7 9 3 2" xfId="17252"/>
    <cellStyle name="Comma 3 6 7 9 3 2 2" xfId="29983"/>
    <cellStyle name="Comma 3 6 7 9 3 2 3" xfId="42584"/>
    <cellStyle name="Comma 3 6 7 9 3 3" xfId="21522"/>
    <cellStyle name="Comma 3 6 7 9 3 3 2" xfId="34184"/>
    <cellStyle name="Comma 3 6 7 9 3 3 3" xfId="46784"/>
    <cellStyle name="Comma 3 6 7 9 3 4" xfId="25783"/>
    <cellStyle name="Comma 3 6 7 9 3 5" xfId="38384"/>
    <cellStyle name="Comma 3 6 7 9 4" xfId="14452"/>
    <cellStyle name="Comma 3 6 7 9 4 2" xfId="27183"/>
    <cellStyle name="Comma 3 6 7 9 4 3" xfId="39784"/>
    <cellStyle name="Comma 3 6 7 9 5" xfId="18722"/>
    <cellStyle name="Comma 3 6 7 9 5 2" xfId="31384"/>
    <cellStyle name="Comma 3 6 7 9 5 3" xfId="43984"/>
    <cellStyle name="Comma 3 6 7 9 6" xfId="22983"/>
    <cellStyle name="Comma 3 6 7 9 7" xfId="35584"/>
    <cellStyle name="Comma 3 6 8" xfId="7154"/>
    <cellStyle name="Comma 3 6 8 2" xfId="10538"/>
    <cellStyle name="Comma 3 6 8 2 2" xfId="14752"/>
    <cellStyle name="Comma 3 6 8 2 2 2" xfId="27483"/>
    <cellStyle name="Comma 3 6 8 2 2 3" xfId="40084"/>
    <cellStyle name="Comma 3 6 8 2 3" xfId="19022"/>
    <cellStyle name="Comma 3 6 8 2 3 2" xfId="31684"/>
    <cellStyle name="Comma 3 6 8 2 3 3" xfId="44284"/>
    <cellStyle name="Comma 3 6 8 2 4" xfId="23283"/>
    <cellStyle name="Comma 3 6 8 2 5" xfId="35884"/>
    <cellStyle name="Comma 3 6 8 3" xfId="11952"/>
    <cellStyle name="Comma 3 6 8 3 2" xfId="16152"/>
    <cellStyle name="Comma 3 6 8 3 2 2" xfId="28883"/>
    <cellStyle name="Comma 3 6 8 3 2 3" xfId="41484"/>
    <cellStyle name="Comma 3 6 8 3 3" xfId="20422"/>
    <cellStyle name="Comma 3 6 8 3 3 2" xfId="33084"/>
    <cellStyle name="Comma 3 6 8 3 3 3" xfId="45684"/>
    <cellStyle name="Comma 3 6 8 3 4" xfId="24683"/>
    <cellStyle name="Comma 3 6 8 3 5" xfId="37284"/>
    <cellStyle name="Comma 3 6 8 4" xfId="13352"/>
    <cellStyle name="Comma 3 6 8 4 2" xfId="26083"/>
    <cellStyle name="Comma 3 6 8 4 3" xfId="38684"/>
    <cellStyle name="Comma 3 6 8 5" xfId="17622"/>
    <cellStyle name="Comma 3 6 8 5 2" xfId="30284"/>
    <cellStyle name="Comma 3 6 8 5 3" xfId="42884"/>
    <cellStyle name="Comma 3 6 8 6" xfId="21883"/>
    <cellStyle name="Comma 3 6 8 7" xfId="34484"/>
    <cellStyle name="Comma 3 6 9" xfId="7294"/>
    <cellStyle name="Comma 3 6 9 2" xfId="10678"/>
    <cellStyle name="Comma 3 6 9 2 2" xfId="14892"/>
    <cellStyle name="Comma 3 6 9 2 2 2" xfId="27623"/>
    <cellStyle name="Comma 3 6 9 2 2 3" xfId="40224"/>
    <cellStyle name="Comma 3 6 9 2 3" xfId="19162"/>
    <cellStyle name="Comma 3 6 9 2 3 2" xfId="31824"/>
    <cellStyle name="Comma 3 6 9 2 3 3" xfId="44424"/>
    <cellStyle name="Comma 3 6 9 2 4" xfId="23423"/>
    <cellStyle name="Comma 3 6 9 2 5" xfId="36024"/>
    <cellStyle name="Comma 3 6 9 3" xfId="12092"/>
    <cellStyle name="Comma 3 6 9 3 2" xfId="16292"/>
    <cellStyle name="Comma 3 6 9 3 2 2" xfId="29023"/>
    <cellStyle name="Comma 3 6 9 3 2 3" xfId="41624"/>
    <cellStyle name="Comma 3 6 9 3 3" xfId="20562"/>
    <cellStyle name="Comma 3 6 9 3 3 2" xfId="33224"/>
    <cellStyle name="Comma 3 6 9 3 3 3" xfId="45824"/>
    <cellStyle name="Comma 3 6 9 3 4" xfId="24823"/>
    <cellStyle name="Comma 3 6 9 3 5" xfId="37424"/>
    <cellStyle name="Comma 3 6 9 4" xfId="13492"/>
    <cellStyle name="Comma 3 6 9 4 2" xfId="26223"/>
    <cellStyle name="Comma 3 6 9 4 3" xfId="38824"/>
    <cellStyle name="Comma 3 6 9 5" xfId="17762"/>
    <cellStyle name="Comma 3 6 9 5 2" xfId="30424"/>
    <cellStyle name="Comma 3 6 9 5 3" xfId="43024"/>
    <cellStyle name="Comma 3 6 9 6" xfId="22023"/>
    <cellStyle name="Comma 3 6 9 7" xfId="34624"/>
    <cellStyle name="Comma 3 7" xfId="7018"/>
    <cellStyle name="Comma 3 7 10" xfId="10261"/>
    <cellStyle name="Comma 3 7 10 2" xfId="11676"/>
    <cellStyle name="Comma 3 7 10 2 2" xfId="15876"/>
    <cellStyle name="Comma 3 7 10 2 2 2" xfId="28607"/>
    <cellStyle name="Comma 3 7 10 2 2 3" xfId="41208"/>
    <cellStyle name="Comma 3 7 10 2 3" xfId="20146"/>
    <cellStyle name="Comma 3 7 10 2 3 2" xfId="32808"/>
    <cellStyle name="Comma 3 7 10 2 3 3" xfId="45408"/>
    <cellStyle name="Comma 3 7 10 2 4" xfId="24407"/>
    <cellStyle name="Comma 3 7 10 2 5" xfId="37008"/>
    <cellStyle name="Comma 3 7 10 3" xfId="13076"/>
    <cellStyle name="Comma 3 7 10 3 2" xfId="17276"/>
    <cellStyle name="Comma 3 7 10 3 2 2" xfId="30007"/>
    <cellStyle name="Comma 3 7 10 3 2 3" xfId="42608"/>
    <cellStyle name="Comma 3 7 10 3 3" xfId="21546"/>
    <cellStyle name="Comma 3 7 10 3 3 2" xfId="34208"/>
    <cellStyle name="Comma 3 7 10 3 3 3" xfId="46808"/>
    <cellStyle name="Comma 3 7 10 3 4" xfId="25807"/>
    <cellStyle name="Comma 3 7 10 3 5" xfId="38408"/>
    <cellStyle name="Comma 3 7 10 4" xfId="14476"/>
    <cellStyle name="Comma 3 7 10 4 2" xfId="27207"/>
    <cellStyle name="Comma 3 7 10 4 3" xfId="39808"/>
    <cellStyle name="Comma 3 7 10 5" xfId="18746"/>
    <cellStyle name="Comma 3 7 10 5 2" xfId="31408"/>
    <cellStyle name="Comma 3 7 10 5 3" xfId="44008"/>
    <cellStyle name="Comma 3 7 10 6" xfId="23007"/>
    <cellStyle name="Comma 3 7 10 7" xfId="35608"/>
    <cellStyle name="Comma 3 7 11" xfId="10402"/>
    <cellStyle name="Comma 3 7 11 2" xfId="14616"/>
    <cellStyle name="Comma 3 7 11 2 2" xfId="27347"/>
    <cellStyle name="Comma 3 7 11 2 3" xfId="39948"/>
    <cellStyle name="Comma 3 7 11 3" xfId="18886"/>
    <cellStyle name="Comma 3 7 11 3 2" xfId="31548"/>
    <cellStyle name="Comma 3 7 11 3 3" xfId="44148"/>
    <cellStyle name="Comma 3 7 11 4" xfId="23147"/>
    <cellStyle name="Comma 3 7 11 5" xfId="35748"/>
    <cellStyle name="Comma 3 7 12" xfId="11816"/>
    <cellStyle name="Comma 3 7 12 2" xfId="16016"/>
    <cellStyle name="Comma 3 7 12 2 2" xfId="28747"/>
    <cellStyle name="Comma 3 7 12 2 3" xfId="41348"/>
    <cellStyle name="Comma 3 7 12 3" xfId="20286"/>
    <cellStyle name="Comma 3 7 12 3 2" xfId="32948"/>
    <cellStyle name="Comma 3 7 12 3 3" xfId="45548"/>
    <cellStyle name="Comma 3 7 12 4" xfId="24547"/>
    <cellStyle name="Comma 3 7 12 5" xfId="37148"/>
    <cellStyle name="Comma 3 7 13" xfId="13216"/>
    <cellStyle name="Comma 3 7 13 2" xfId="25947"/>
    <cellStyle name="Comma 3 7 13 3" xfId="38548"/>
    <cellStyle name="Comma 3 7 14" xfId="17486"/>
    <cellStyle name="Comma 3 7 14 2" xfId="30148"/>
    <cellStyle name="Comma 3 7 14 3" xfId="42748"/>
    <cellStyle name="Comma 3 7 15" xfId="21747"/>
    <cellStyle name="Comma 3 7 16" xfId="34348"/>
    <cellStyle name="Comma 3 7 2" xfId="7158"/>
    <cellStyle name="Comma 3 7 2 2" xfId="10542"/>
    <cellStyle name="Comma 3 7 2 2 2" xfId="14756"/>
    <cellStyle name="Comma 3 7 2 2 2 2" xfId="27487"/>
    <cellStyle name="Comma 3 7 2 2 2 3" xfId="40088"/>
    <cellStyle name="Comma 3 7 2 2 3" xfId="19026"/>
    <cellStyle name="Comma 3 7 2 2 3 2" xfId="31688"/>
    <cellStyle name="Comma 3 7 2 2 3 3" xfId="44288"/>
    <cellStyle name="Comma 3 7 2 2 4" xfId="23287"/>
    <cellStyle name="Comma 3 7 2 2 5" xfId="35888"/>
    <cellStyle name="Comma 3 7 2 3" xfId="11956"/>
    <cellStyle name="Comma 3 7 2 3 2" xfId="16156"/>
    <cellStyle name="Comma 3 7 2 3 2 2" xfId="28887"/>
    <cellStyle name="Comma 3 7 2 3 2 3" xfId="41488"/>
    <cellStyle name="Comma 3 7 2 3 3" xfId="20426"/>
    <cellStyle name="Comma 3 7 2 3 3 2" xfId="33088"/>
    <cellStyle name="Comma 3 7 2 3 3 3" xfId="45688"/>
    <cellStyle name="Comma 3 7 2 3 4" xfId="24687"/>
    <cellStyle name="Comma 3 7 2 3 5" xfId="37288"/>
    <cellStyle name="Comma 3 7 2 4" xfId="13356"/>
    <cellStyle name="Comma 3 7 2 4 2" xfId="26087"/>
    <cellStyle name="Comma 3 7 2 4 3" xfId="38688"/>
    <cellStyle name="Comma 3 7 2 5" xfId="17626"/>
    <cellStyle name="Comma 3 7 2 5 2" xfId="30288"/>
    <cellStyle name="Comma 3 7 2 5 3" xfId="42888"/>
    <cellStyle name="Comma 3 7 2 6" xfId="21887"/>
    <cellStyle name="Comma 3 7 2 7" xfId="34488"/>
    <cellStyle name="Comma 3 7 3" xfId="7298"/>
    <cellStyle name="Comma 3 7 3 2" xfId="10682"/>
    <cellStyle name="Comma 3 7 3 2 2" xfId="14896"/>
    <cellStyle name="Comma 3 7 3 2 2 2" xfId="27627"/>
    <cellStyle name="Comma 3 7 3 2 2 3" xfId="40228"/>
    <cellStyle name="Comma 3 7 3 2 3" xfId="19166"/>
    <cellStyle name="Comma 3 7 3 2 3 2" xfId="31828"/>
    <cellStyle name="Comma 3 7 3 2 3 3" xfId="44428"/>
    <cellStyle name="Comma 3 7 3 2 4" xfId="23427"/>
    <cellStyle name="Comma 3 7 3 2 5" xfId="36028"/>
    <cellStyle name="Comma 3 7 3 3" xfId="12096"/>
    <cellStyle name="Comma 3 7 3 3 2" xfId="16296"/>
    <cellStyle name="Comma 3 7 3 3 2 2" xfId="29027"/>
    <cellStyle name="Comma 3 7 3 3 2 3" xfId="41628"/>
    <cellStyle name="Comma 3 7 3 3 3" xfId="20566"/>
    <cellStyle name="Comma 3 7 3 3 3 2" xfId="33228"/>
    <cellStyle name="Comma 3 7 3 3 3 3" xfId="45828"/>
    <cellStyle name="Comma 3 7 3 3 4" xfId="24827"/>
    <cellStyle name="Comma 3 7 3 3 5" xfId="37428"/>
    <cellStyle name="Comma 3 7 3 4" xfId="13496"/>
    <cellStyle name="Comma 3 7 3 4 2" xfId="26227"/>
    <cellStyle name="Comma 3 7 3 4 3" xfId="38828"/>
    <cellStyle name="Comma 3 7 3 5" xfId="17766"/>
    <cellStyle name="Comma 3 7 3 5 2" xfId="30428"/>
    <cellStyle name="Comma 3 7 3 5 3" xfId="43028"/>
    <cellStyle name="Comma 3 7 3 6" xfId="22027"/>
    <cellStyle name="Comma 3 7 3 7" xfId="34628"/>
    <cellStyle name="Comma 3 7 4" xfId="9311"/>
    <cellStyle name="Comma 3 7 4 2" xfId="10829"/>
    <cellStyle name="Comma 3 7 4 2 2" xfId="15036"/>
    <cellStyle name="Comma 3 7 4 2 2 2" xfId="27767"/>
    <cellStyle name="Comma 3 7 4 2 2 3" xfId="40368"/>
    <cellStyle name="Comma 3 7 4 2 3" xfId="19306"/>
    <cellStyle name="Comma 3 7 4 2 3 2" xfId="31968"/>
    <cellStyle name="Comma 3 7 4 2 3 3" xfId="44568"/>
    <cellStyle name="Comma 3 7 4 2 4" xfId="23567"/>
    <cellStyle name="Comma 3 7 4 2 5" xfId="36168"/>
    <cellStyle name="Comma 3 7 4 3" xfId="12236"/>
    <cellStyle name="Comma 3 7 4 3 2" xfId="16436"/>
    <cellStyle name="Comma 3 7 4 3 2 2" xfId="29167"/>
    <cellStyle name="Comma 3 7 4 3 2 3" xfId="41768"/>
    <cellStyle name="Comma 3 7 4 3 3" xfId="20706"/>
    <cellStyle name="Comma 3 7 4 3 3 2" xfId="33368"/>
    <cellStyle name="Comma 3 7 4 3 3 3" xfId="45968"/>
    <cellStyle name="Comma 3 7 4 3 4" xfId="24967"/>
    <cellStyle name="Comma 3 7 4 3 5" xfId="37568"/>
    <cellStyle name="Comma 3 7 4 4" xfId="13636"/>
    <cellStyle name="Comma 3 7 4 4 2" xfId="26367"/>
    <cellStyle name="Comma 3 7 4 4 3" xfId="38968"/>
    <cellStyle name="Comma 3 7 4 5" xfId="17906"/>
    <cellStyle name="Comma 3 7 4 5 2" xfId="30568"/>
    <cellStyle name="Comma 3 7 4 5 3" xfId="43168"/>
    <cellStyle name="Comma 3 7 4 6" xfId="22167"/>
    <cellStyle name="Comma 3 7 4 7" xfId="34768"/>
    <cellStyle name="Comma 3 7 5" xfId="9507"/>
    <cellStyle name="Comma 3 7 5 2" xfId="10973"/>
    <cellStyle name="Comma 3 7 5 2 2" xfId="15176"/>
    <cellStyle name="Comma 3 7 5 2 2 2" xfId="27907"/>
    <cellStyle name="Comma 3 7 5 2 2 3" xfId="40508"/>
    <cellStyle name="Comma 3 7 5 2 3" xfId="19446"/>
    <cellStyle name="Comma 3 7 5 2 3 2" xfId="32108"/>
    <cellStyle name="Comma 3 7 5 2 3 3" xfId="44708"/>
    <cellStyle name="Comma 3 7 5 2 4" xfId="23707"/>
    <cellStyle name="Comma 3 7 5 2 5" xfId="36308"/>
    <cellStyle name="Comma 3 7 5 3" xfId="12376"/>
    <cellStyle name="Comma 3 7 5 3 2" xfId="16576"/>
    <cellStyle name="Comma 3 7 5 3 2 2" xfId="29307"/>
    <cellStyle name="Comma 3 7 5 3 2 3" xfId="41908"/>
    <cellStyle name="Comma 3 7 5 3 3" xfId="20846"/>
    <cellStyle name="Comma 3 7 5 3 3 2" xfId="33508"/>
    <cellStyle name="Comma 3 7 5 3 3 3" xfId="46108"/>
    <cellStyle name="Comma 3 7 5 3 4" xfId="25107"/>
    <cellStyle name="Comma 3 7 5 3 5" xfId="37708"/>
    <cellStyle name="Comma 3 7 5 4" xfId="13776"/>
    <cellStyle name="Comma 3 7 5 4 2" xfId="26507"/>
    <cellStyle name="Comma 3 7 5 4 3" xfId="39108"/>
    <cellStyle name="Comma 3 7 5 5" xfId="18046"/>
    <cellStyle name="Comma 3 7 5 5 2" xfId="30708"/>
    <cellStyle name="Comma 3 7 5 5 3" xfId="43308"/>
    <cellStyle name="Comma 3 7 5 6" xfId="22307"/>
    <cellStyle name="Comma 3 7 5 7" xfId="34908"/>
    <cellStyle name="Comma 3 7 6" xfId="9647"/>
    <cellStyle name="Comma 3 7 6 2" xfId="11113"/>
    <cellStyle name="Comma 3 7 6 2 2" xfId="15316"/>
    <cellStyle name="Comma 3 7 6 2 2 2" xfId="28047"/>
    <cellStyle name="Comma 3 7 6 2 2 3" xfId="40648"/>
    <cellStyle name="Comma 3 7 6 2 3" xfId="19586"/>
    <cellStyle name="Comma 3 7 6 2 3 2" xfId="32248"/>
    <cellStyle name="Comma 3 7 6 2 3 3" xfId="44848"/>
    <cellStyle name="Comma 3 7 6 2 4" xfId="23847"/>
    <cellStyle name="Comma 3 7 6 2 5" xfId="36448"/>
    <cellStyle name="Comma 3 7 6 3" xfId="12516"/>
    <cellStyle name="Comma 3 7 6 3 2" xfId="16716"/>
    <cellStyle name="Comma 3 7 6 3 2 2" xfId="29447"/>
    <cellStyle name="Comma 3 7 6 3 2 3" xfId="42048"/>
    <cellStyle name="Comma 3 7 6 3 3" xfId="20986"/>
    <cellStyle name="Comma 3 7 6 3 3 2" xfId="33648"/>
    <cellStyle name="Comma 3 7 6 3 3 3" xfId="46248"/>
    <cellStyle name="Comma 3 7 6 3 4" xfId="25247"/>
    <cellStyle name="Comma 3 7 6 3 5" xfId="37848"/>
    <cellStyle name="Comma 3 7 6 4" xfId="13916"/>
    <cellStyle name="Comma 3 7 6 4 2" xfId="26647"/>
    <cellStyle name="Comma 3 7 6 4 3" xfId="39248"/>
    <cellStyle name="Comma 3 7 6 5" xfId="18186"/>
    <cellStyle name="Comma 3 7 6 5 2" xfId="30848"/>
    <cellStyle name="Comma 3 7 6 5 3" xfId="43448"/>
    <cellStyle name="Comma 3 7 6 6" xfId="22447"/>
    <cellStyle name="Comma 3 7 6 7" xfId="35048"/>
    <cellStyle name="Comma 3 7 7" xfId="9787"/>
    <cellStyle name="Comma 3 7 7 2" xfId="11253"/>
    <cellStyle name="Comma 3 7 7 2 2" xfId="15456"/>
    <cellStyle name="Comma 3 7 7 2 2 2" xfId="28187"/>
    <cellStyle name="Comma 3 7 7 2 2 3" xfId="40788"/>
    <cellStyle name="Comma 3 7 7 2 3" xfId="19726"/>
    <cellStyle name="Comma 3 7 7 2 3 2" xfId="32388"/>
    <cellStyle name="Comma 3 7 7 2 3 3" xfId="44988"/>
    <cellStyle name="Comma 3 7 7 2 4" xfId="23987"/>
    <cellStyle name="Comma 3 7 7 2 5" xfId="36588"/>
    <cellStyle name="Comma 3 7 7 3" xfId="12656"/>
    <cellStyle name="Comma 3 7 7 3 2" xfId="16856"/>
    <cellStyle name="Comma 3 7 7 3 2 2" xfId="29587"/>
    <cellStyle name="Comma 3 7 7 3 2 3" xfId="42188"/>
    <cellStyle name="Comma 3 7 7 3 3" xfId="21126"/>
    <cellStyle name="Comma 3 7 7 3 3 2" xfId="33788"/>
    <cellStyle name="Comma 3 7 7 3 3 3" xfId="46388"/>
    <cellStyle name="Comma 3 7 7 3 4" xfId="25387"/>
    <cellStyle name="Comma 3 7 7 3 5" xfId="37988"/>
    <cellStyle name="Comma 3 7 7 4" xfId="14056"/>
    <cellStyle name="Comma 3 7 7 4 2" xfId="26787"/>
    <cellStyle name="Comma 3 7 7 4 3" xfId="39388"/>
    <cellStyle name="Comma 3 7 7 5" xfId="18326"/>
    <cellStyle name="Comma 3 7 7 5 2" xfId="30988"/>
    <cellStyle name="Comma 3 7 7 5 3" xfId="43588"/>
    <cellStyle name="Comma 3 7 7 6" xfId="22587"/>
    <cellStyle name="Comma 3 7 7 7" xfId="35188"/>
    <cellStyle name="Comma 3 7 8" xfId="9927"/>
    <cellStyle name="Comma 3 7 8 2" xfId="11393"/>
    <cellStyle name="Comma 3 7 8 2 2" xfId="15596"/>
    <cellStyle name="Comma 3 7 8 2 2 2" xfId="28327"/>
    <cellStyle name="Comma 3 7 8 2 2 3" xfId="40928"/>
    <cellStyle name="Comma 3 7 8 2 3" xfId="19866"/>
    <cellStyle name="Comma 3 7 8 2 3 2" xfId="32528"/>
    <cellStyle name="Comma 3 7 8 2 3 3" xfId="45128"/>
    <cellStyle name="Comma 3 7 8 2 4" xfId="24127"/>
    <cellStyle name="Comma 3 7 8 2 5" xfId="36728"/>
    <cellStyle name="Comma 3 7 8 3" xfId="12796"/>
    <cellStyle name="Comma 3 7 8 3 2" xfId="16996"/>
    <cellStyle name="Comma 3 7 8 3 2 2" xfId="29727"/>
    <cellStyle name="Comma 3 7 8 3 2 3" xfId="42328"/>
    <cellStyle name="Comma 3 7 8 3 3" xfId="21266"/>
    <cellStyle name="Comma 3 7 8 3 3 2" xfId="33928"/>
    <cellStyle name="Comma 3 7 8 3 3 3" xfId="46528"/>
    <cellStyle name="Comma 3 7 8 3 4" xfId="25527"/>
    <cellStyle name="Comma 3 7 8 3 5" xfId="38128"/>
    <cellStyle name="Comma 3 7 8 4" xfId="14196"/>
    <cellStyle name="Comma 3 7 8 4 2" xfId="26927"/>
    <cellStyle name="Comma 3 7 8 4 3" xfId="39528"/>
    <cellStyle name="Comma 3 7 8 5" xfId="18466"/>
    <cellStyle name="Comma 3 7 8 5 2" xfId="31128"/>
    <cellStyle name="Comma 3 7 8 5 3" xfId="43728"/>
    <cellStyle name="Comma 3 7 8 6" xfId="22727"/>
    <cellStyle name="Comma 3 7 8 7" xfId="35328"/>
    <cellStyle name="Comma 3 7 9" xfId="10121"/>
    <cellStyle name="Comma 3 7 9 2" xfId="11536"/>
    <cellStyle name="Comma 3 7 9 2 2" xfId="15736"/>
    <cellStyle name="Comma 3 7 9 2 2 2" xfId="28467"/>
    <cellStyle name="Comma 3 7 9 2 2 3" xfId="41068"/>
    <cellStyle name="Comma 3 7 9 2 3" xfId="20006"/>
    <cellStyle name="Comma 3 7 9 2 3 2" xfId="32668"/>
    <cellStyle name="Comma 3 7 9 2 3 3" xfId="45268"/>
    <cellStyle name="Comma 3 7 9 2 4" xfId="24267"/>
    <cellStyle name="Comma 3 7 9 2 5" xfId="36868"/>
    <cellStyle name="Comma 3 7 9 3" xfId="12936"/>
    <cellStyle name="Comma 3 7 9 3 2" xfId="17136"/>
    <cellStyle name="Comma 3 7 9 3 2 2" xfId="29867"/>
    <cellStyle name="Comma 3 7 9 3 2 3" xfId="42468"/>
    <cellStyle name="Comma 3 7 9 3 3" xfId="21406"/>
    <cellStyle name="Comma 3 7 9 3 3 2" xfId="34068"/>
    <cellStyle name="Comma 3 7 9 3 3 3" xfId="46668"/>
    <cellStyle name="Comma 3 7 9 3 4" xfId="25667"/>
    <cellStyle name="Comma 3 7 9 3 5" xfId="38268"/>
    <cellStyle name="Comma 3 7 9 4" xfId="14336"/>
    <cellStyle name="Comma 3 7 9 4 2" xfId="27067"/>
    <cellStyle name="Comma 3 7 9 4 3" xfId="39668"/>
    <cellStyle name="Comma 3 7 9 5" xfId="18606"/>
    <cellStyle name="Comma 3 7 9 5 2" xfId="31268"/>
    <cellStyle name="Comma 3 7 9 5 3" xfId="43868"/>
    <cellStyle name="Comma 3 7 9 6" xfId="22867"/>
    <cellStyle name="Comma 3 7 9 7" xfId="35468"/>
    <cellStyle name="Comma 3 8" xfId="7038"/>
    <cellStyle name="Comma 3 8 10" xfId="10281"/>
    <cellStyle name="Comma 3 8 10 2" xfId="11696"/>
    <cellStyle name="Comma 3 8 10 2 2" xfId="15896"/>
    <cellStyle name="Comma 3 8 10 2 2 2" xfId="28627"/>
    <cellStyle name="Comma 3 8 10 2 2 3" xfId="41228"/>
    <cellStyle name="Comma 3 8 10 2 3" xfId="20166"/>
    <cellStyle name="Comma 3 8 10 2 3 2" xfId="32828"/>
    <cellStyle name="Comma 3 8 10 2 3 3" xfId="45428"/>
    <cellStyle name="Comma 3 8 10 2 4" xfId="24427"/>
    <cellStyle name="Comma 3 8 10 2 5" xfId="37028"/>
    <cellStyle name="Comma 3 8 10 3" xfId="13096"/>
    <cellStyle name="Comma 3 8 10 3 2" xfId="17296"/>
    <cellStyle name="Comma 3 8 10 3 2 2" xfId="30027"/>
    <cellStyle name="Comma 3 8 10 3 2 3" xfId="42628"/>
    <cellStyle name="Comma 3 8 10 3 3" xfId="21566"/>
    <cellStyle name="Comma 3 8 10 3 3 2" xfId="34228"/>
    <cellStyle name="Comma 3 8 10 3 3 3" xfId="46828"/>
    <cellStyle name="Comma 3 8 10 3 4" xfId="25827"/>
    <cellStyle name="Comma 3 8 10 3 5" xfId="38428"/>
    <cellStyle name="Comma 3 8 10 4" xfId="14496"/>
    <cellStyle name="Comma 3 8 10 4 2" xfId="27227"/>
    <cellStyle name="Comma 3 8 10 4 3" xfId="39828"/>
    <cellStyle name="Comma 3 8 10 5" xfId="18766"/>
    <cellStyle name="Comma 3 8 10 5 2" xfId="31428"/>
    <cellStyle name="Comma 3 8 10 5 3" xfId="44028"/>
    <cellStyle name="Comma 3 8 10 6" xfId="23027"/>
    <cellStyle name="Comma 3 8 10 7" xfId="35628"/>
    <cellStyle name="Comma 3 8 11" xfId="10422"/>
    <cellStyle name="Comma 3 8 11 2" xfId="14636"/>
    <cellStyle name="Comma 3 8 11 2 2" xfId="27367"/>
    <cellStyle name="Comma 3 8 11 2 3" xfId="39968"/>
    <cellStyle name="Comma 3 8 11 3" xfId="18906"/>
    <cellStyle name="Comma 3 8 11 3 2" xfId="31568"/>
    <cellStyle name="Comma 3 8 11 3 3" xfId="44168"/>
    <cellStyle name="Comma 3 8 11 4" xfId="23167"/>
    <cellStyle name="Comma 3 8 11 5" xfId="35768"/>
    <cellStyle name="Comma 3 8 12" xfId="11836"/>
    <cellStyle name="Comma 3 8 12 2" xfId="16036"/>
    <cellStyle name="Comma 3 8 12 2 2" xfId="28767"/>
    <cellStyle name="Comma 3 8 12 2 3" xfId="41368"/>
    <cellStyle name="Comma 3 8 12 3" xfId="20306"/>
    <cellStyle name="Comma 3 8 12 3 2" xfId="32968"/>
    <cellStyle name="Comma 3 8 12 3 3" xfId="45568"/>
    <cellStyle name="Comma 3 8 12 4" xfId="24567"/>
    <cellStyle name="Comma 3 8 12 5" xfId="37168"/>
    <cellStyle name="Comma 3 8 13" xfId="13236"/>
    <cellStyle name="Comma 3 8 13 2" xfId="25967"/>
    <cellStyle name="Comma 3 8 13 3" xfId="38568"/>
    <cellStyle name="Comma 3 8 14" xfId="17506"/>
    <cellStyle name="Comma 3 8 14 2" xfId="30168"/>
    <cellStyle name="Comma 3 8 14 3" xfId="42768"/>
    <cellStyle name="Comma 3 8 15" xfId="21767"/>
    <cellStyle name="Comma 3 8 16" xfId="34368"/>
    <cellStyle name="Comma 3 8 2" xfId="7178"/>
    <cellStyle name="Comma 3 8 2 2" xfId="10562"/>
    <cellStyle name="Comma 3 8 2 2 2" xfId="14776"/>
    <cellStyle name="Comma 3 8 2 2 2 2" xfId="27507"/>
    <cellStyle name="Comma 3 8 2 2 2 3" xfId="40108"/>
    <cellStyle name="Comma 3 8 2 2 3" xfId="19046"/>
    <cellStyle name="Comma 3 8 2 2 3 2" xfId="31708"/>
    <cellStyle name="Comma 3 8 2 2 3 3" xfId="44308"/>
    <cellStyle name="Comma 3 8 2 2 4" xfId="23307"/>
    <cellStyle name="Comma 3 8 2 2 5" xfId="35908"/>
    <cellStyle name="Comma 3 8 2 3" xfId="11976"/>
    <cellStyle name="Comma 3 8 2 3 2" xfId="16176"/>
    <cellStyle name="Comma 3 8 2 3 2 2" xfId="28907"/>
    <cellStyle name="Comma 3 8 2 3 2 3" xfId="41508"/>
    <cellStyle name="Comma 3 8 2 3 3" xfId="20446"/>
    <cellStyle name="Comma 3 8 2 3 3 2" xfId="33108"/>
    <cellStyle name="Comma 3 8 2 3 3 3" xfId="45708"/>
    <cellStyle name="Comma 3 8 2 3 4" xfId="24707"/>
    <cellStyle name="Comma 3 8 2 3 5" xfId="37308"/>
    <cellStyle name="Comma 3 8 2 4" xfId="13376"/>
    <cellStyle name="Comma 3 8 2 4 2" xfId="26107"/>
    <cellStyle name="Comma 3 8 2 4 3" xfId="38708"/>
    <cellStyle name="Comma 3 8 2 5" xfId="17646"/>
    <cellStyle name="Comma 3 8 2 5 2" xfId="30308"/>
    <cellStyle name="Comma 3 8 2 5 3" xfId="42908"/>
    <cellStyle name="Comma 3 8 2 6" xfId="21907"/>
    <cellStyle name="Comma 3 8 2 7" xfId="34508"/>
    <cellStyle name="Comma 3 8 3" xfId="7318"/>
    <cellStyle name="Comma 3 8 3 2" xfId="10702"/>
    <cellStyle name="Comma 3 8 3 2 2" xfId="14916"/>
    <cellStyle name="Comma 3 8 3 2 2 2" xfId="27647"/>
    <cellStyle name="Comma 3 8 3 2 2 3" xfId="40248"/>
    <cellStyle name="Comma 3 8 3 2 3" xfId="19186"/>
    <cellStyle name="Comma 3 8 3 2 3 2" xfId="31848"/>
    <cellStyle name="Comma 3 8 3 2 3 3" xfId="44448"/>
    <cellStyle name="Comma 3 8 3 2 4" xfId="23447"/>
    <cellStyle name="Comma 3 8 3 2 5" xfId="36048"/>
    <cellStyle name="Comma 3 8 3 3" xfId="12116"/>
    <cellStyle name="Comma 3 8 3 3 2" xfId="16316"/>
    <cellStyle name="Comma 3 8 3 3 2 2" xfId="29047"/>
    <cellStyle name="Comma 3 8 3 3 2 3" xfId="41648"/>
    <cellStyle name="Comma 3 8 3 3 3" xfId="20586"/>
    <cellStyle name="Comma 3 8 3 3 3 2" xfId="33248"/>
    <cellStyle name="Comma 3 8 3 3 3 3" xfId="45848"/>
    <cellStyle name="Comma 3 8 3 3 4" xfId="24847"/>
    <cellStyle name="Comma 3 8 3 3 5" xfId="37448"/>
    <cellStyle name="Comma 3 8 3 4" xfId="13516"/>
    <cellStyle name="Comma 3 8 3 4 2" xfId="26247"/>
    <cellStyle name="Comma 3 8 3 4 3" xfId="38848"/>
    <cellStyle name="Comma 3 8 3 5" xfId="17786"/>
    <cellStyle name="Comma 3 8 3 5 2" xfId="30448"/>
    <cellStyle name="Comma 3 8 3 5 3" xfId="43048"/>
    <cellStyle name="Comma 3 8 3 6" xfId="22047"/>
    <cellStyle name="Comma 3 8 3 7" xfId="34648"/>
    <cellStyle name="Comma 3 8 4" xfId="9331"/>
    <cellStyle name="Comma 3 8 4 2" xfId="10849"/>
    <cellStyle name="Comma 3 8 4 2 2" xfId="15056"/>
    <cellStyle name="Comma 3 8 4 2 2 2" xfId="27787"/>
    <cellStyle name="Comma 3 8 4 2 2 3" xfId="40388"/>
    <cellStyle name="Comma 3 8 4 2 3" xfId="19326"/>
    <cellStyle name="Comma 3 8 4 2 3 2" xfId="31988"/>
    <cellStyle name="Comma 3 8 4 2 3 3" xfId="44588"/>
    <cellStyle name="Comma 3 8 4 2 4" xfId="23587"/>
    <cellStyle name="Comma 3 8 4 2 5" xfId="36188"/>
    <cellStyle name="Comma 3 8 4 3" xfId="12256"/>
    <cellStyle name="Comma 3 8 4 3 2" xfId="16456"/>
    <cellStyle name="Comma 3 8 4 3 2 2" xfId="29187"/>
    <cellStyle name="Comma 3 8 4 3 2 3" xfId="41788"/>
    <cellStyle name="Comma 3 8 4 3 3" xfId="20726"/>
    <cellStyle name="Comma 3 8 4 3 3 2" xfId="33388"/>
    <cellStyle name="Comma 3 8 4 3 3 3" xfId="45988"/>
    <cellStyle name="Comma 3 8 4 3 4" xfId="24987"/>
    <cellStyle name="Comma 3 8 4 3 5" xfId="37588"/>
    <cellStyle name="Comma 3 8 4 4" xfId="13656"/>
    <cellStyle name="Comma 3 8 4 4 2" xfId="26387"/>
    <cellStyle name="Comma 3 8 4 4 3" xfId="38988"/>
    <cellStyle name="Comma 3 8 4 5" xfId="17926"/>
    <cellStyle name="Comma 3 8 4 5 2" xfId="30588"/>
    <cellStyle name="Comma 3 8 4 5 3" xfId="43188"/>
    <cellStyle name="Comma 3 8 4 6" xfId="22187"/>
    <cellStyle name="Comma 3 8 4 7" xfId="34788"/>
    <cellStyle name="Comma 3 8 5" xfId="9527"/>
    <cellStyle name="Comma 3 8 5 2" xfId="10993"/>
    <cellStyle name="Comma 3 8 5 2 2" xfId="15196"/>
    <cellStyle name="Comma 3 8 5 2 2 2" xfId="27927"/>
    <cellStyle name="Comma 3 8 5 2 2 3" xfId="40528"/>
    <cellStyle name="Comma 3 8 5 2 3" xfId="19466"/>
    <cellStyle name="Comma 3 8 5 2 3 2" xfId="32128"/>
    <cellStyle name="Comma 3 8 5 2 3 3" xfId="44728"/>
    <cellStyle name="Comma 3 8 5 2 4" xfId="23727"/>
    <cellStyle name="Comma 3 8 5 2 5" xfId="36328"/>
    <cellStyle name="Comma 3 8 5 3" xfId="12396"/>
    <cellStyle name="Comma 3 8 5 3 2" xfId="16596"/>
    <cellStyle name="Comma 3 8 5 3 2 2" xfId="29327"/>
    <cellStyle name="Comma 3 8 5 3 2 3" xfId="41928"/>
    <cellStyle name="Comma 3 8 5 3 3" xfId="20866"/>
    <cellStyle name="Comma 3 8 5 3 3 2" xfId="33528"/>
    <cellStyle name="Comma 3 8 5 3 3 3" xfId="46128"/>
    <cellStyle name="Comma 3 8 5 3 4" xfId="25127"/>
    <cellStyle name="Comma 3 8 5 3 5" xfId="37728"/>
    <cellStyle name="Comma 3 8 5 4" xfId="13796"/>
    <cellStyle name="Comma 3 8 5 4 2" xfId="26527"/>
    <cellStyle name="Comma 3 8 5 4 3" xfId="39128"/>
    <cellStyle name="Comma 3 8 5 5" xfId="18066"/>
    <cellStyle name="Comma 3 8 5 5 2" xfId="30728"/>
    <cellStyle name="Comma 3 8 5 5 3" xfId="43328"/>
    <cellStyle name="Comma 3 8 5 6" xfId="22327"/>
    <cellStyle name="Comma 3 8 5 7" xfId="34928"/>
    <cellStyle name="Comma 3 8 6" xfId="9667"/>
    <cellStyle name="Comma 3 8 6 2" xfId="11133"/>
    <cellStyle name="Comma 3 8 6 2 2" xfId="15336"/>
    <cellStyle name="Comma 3 8 6 2 2 2" xfId="28067"/>
    <cellStyle name="Comma 3 8 6 2 2 3" xfId="40668"/>
    <cellStyle name="Comma 3 8 6 2 3" xfId="19606"/>
    <cellStyle name="Comma 3 8 6 2 3 2" xfId="32268"/>
    <cellStyle name="Comma 3 8 6 2 3 3" xfId="44868"/>
    <cellStyle name="Comma 3 8 6 2 4" xfId="23867"/>
    <cellStyle name="Comma 3 8 6 2 5" xfId="36468"/>
    <cellStyle name="Comma 3 8 6 3" xfId="12536"/>
    <cellStyle name="Comma 3 8 6 3 2" xfId="16736"/>
    <cellStyle name="Comma 3 8 6 3 2 2" xfId="29467"/>
    <cellStyle name="Comma 3 8 6 3 2 3" xfId="42068"/>
    <cellStyle name="Comma 3 8 6 3 3" xfId="21006"/>
    <cellStyle name="Comma 3 8 6 3 3 2" xfId="33668"/>
    <cellStyle name="Comma 3 8 6 3 3 3" xfId="46268"/>
    <cellStyle name="Comma 3 8 6 3 4" xfId="25267"/>
    <cellStyle name="Comma 3 8 6 3 5" xfId="37868"/>
    <cellStyle name="Comma 3 8 6 4" xfId="13936"/>
    <cellStyle name="Comma 3 8 6 4 2" xfId="26667"/>
    <cellStyle name="Comma 3 8 6 4 3" xfId="39268"/>
    <cellStyle name="Comma 3 8 6 5" xfId="18206"/>
    <cellStyle name="Comma 3 8 6 5 2" xfId="30868"/>
    <cellStyle name="Comma 3 8 6 5 3" xfId="43468"/>
    <cellStyle name="Comma 3 8 6 6" xfId="22467"/>
    <cellStyle name="Comma 3 8 6 7" xfId="35068"/>
    <cellStyle name="Comma 3 8 7" xfId="9807"/>
    <cellStyle name="Comma 3 8 7 2" xfId="11273"/>
    <cellStyle name="Comma 3 8 7 2 2" xfId="15476"/>
    <cellStyle name="Comma 3 8 7 2 2 2" xfId="28207"/>
    <cellStyle name="Comma 3 8 7 2 2 3" xfId="40808"/>
    <cellStyle name="Comma 3 8 7 2 3" xfId="19746"/>
    <cellStyle name="Comma 3 8 7 2 3 2" xfId="32408"/>
    <cellStyle name="Comma 3 8 7 2 3 3" xfId="45008"/>
    <cellStyle name="Comma 3 8 7 2 4" xfId="24007"/>
    <cellStyle name="Comma 3 8 7 2 5" xfId="36608"/>
    <cellStyle name="Comma 3 8 7 3" xfId="12676"/>
    <cellStyle name="Comma 3 8 7 3 2" xfId="16876"/>
    <cellStyle name="Comma 3 8 7 3 2 2" xfId="29607"/>
    <cellStyle name="Comma 3 8 7 3 2 3" xfId="42208"/>
    <cellStyle name="Comma 3 8 7 3 3" xfId="21146"/>
    <cellStyle name="Comma 3 8 7 3 3 2" xfId="33808"/>
    <cellStyle name="Comma 3 8 7 3 3 3" xfId="46408"/>
    <cellStyle name="Comma 3 8 7 3 4" xfId="25407"/>
    <cellStyle name="Comma 3 8 7 3 5" xfId="38008"/>
    <cellStyle name="Comma 3 8 7 4" xfId="14076"/>
    <cellStyle name="Comma 3 8 7 4 2" xfId="26807"/>
    <cellStyle name="Comma 3 8 7 4 3" xfId="39408"/>
    <cellStyle name="Comma 3 8 7 5" xfId="18346"/>
    <cellStyle name="Comma 3 8 7 5 2" xfId="31008"/>
    <cellStyle name="Comma 3 8 7 5 3" xfId="43608"/>
    <cellStyle name="Comma 3 8 7 6" xfId="22607"/>
    <cellStyle name="Comma 3 8 7 7" xfId="35208"/>
    <cellStyle name="Comma 3 8 8" xfId="9947"/>
    <cellStyle name="Comma 3 8 8 2" xfId="11413"/>
    <cellStyle name="Comma 3 8 8 2 2" xfId="15616"/>
    <cellStyle name="Comma 3 8 8 2 2 2" xfId="28347"/>
    <cellStyle name="Comma 3 8 8 2 2 3" xfId="40948"/>
    <cellStyle name="Comma 3 8 8 2 3" xfId="19886"/>
    <cellStyle name="Comma 3 8 8 2 3 2" xfId="32548"/>
    <cellStyle name="Comma 3 8 8 2 3 3" xfId="45148"/>
    <cellStyle name="Comma 3 8 8 2 4" xfId="24147"/>
    <cellStyle name="Comma 3 8 8 2 5" xfId="36748"/>
    <cellStyle name="Comma 3 8 8 3" xfId="12816"/>
    <cellStyle name="Comma 3 8 8 3 2" xfId="17016"/>
    <cellStyle name="Comma 3 8 8 3 2 2" xfId="29747"/>
    <cellStyle name="Comma 3 8 8 3 2 3" xfId="42348"/>
    <cellStyle name="Comma 3 8 8 3 3" xfId="21286"/>
    <cellStyle name="Comma 3 8 8 3 3 2" xfId="33948"/>
    <cellStyle name="Comma 3 8 8 3 3 3" xfId="46548"/>
    <cellStyle name="Comma 3 8 8 3 4" xfId="25547"/>
    <cellStyle name="Comma 3 8 8 3 5" xfId="38148"/>
    <cellStyle name="Comma 3 8 8 4" xfId="14216"/>
    <cellStyle name="Comma 3 8 8 4 2" xfId="26947"/>
    <cellStyle name="Comma 3 8 8 4 3" xfId="39548"/>
    <cellStyle name="Comma 3 8 8 5" xfId="18486"/>
    <cellStyle name="Comma 3 8 8 5 2" xfId="31148"/>
    <cellStyle name="Comma 3 8 8 5 3" xfId="43748"/>
    <cellStyle name="Comma 3 8 8 6" xfId="22747"/>
    <cellStyle name="Comma 3 8 8 7" xfId="35348"/>
    <cellStyle name="Comma 3 8 9" xfId="10141"/>
    <cellStyle name="Comma 3 8 9 2" xfId="11556"/>
    <cellStyle name="Comma 3 8 9 2 2" xfId="15756"/>
    <cellStyle name="Comma 3 8 9 2 2 2" xfId="28487"/>
    <cellStyle name="Comma 3 8 9 2 2 3" xfId="41088"/>
    <cellStyle name="Comma 3 8 9 2 3" xfId="20026"/>
    <cellStyle name="Comma 3 8 9 2 3 2" xfId="32688"/>
    <cellStyle name="Comma 3 8 9 2 3 3" xfId="45288"/>
    <cellStyle name="Comma 3 8 9 2 4" xfId="24287"/>
    <cellStyle name="Comma 3 8 9 2 5" xfId="36888"/>
    <cellStyle name="Comma 3 8 9 3" xfId="12956"/>
    <cellStyle name="Comma 3 8 9 3 2" xfId="17156"/>
    <cellStyle name="Comma 3 8 9 3 2 2" xfId="29887"/>
    <cellStyle name="Comma 3 8 9 3 2 3" xfId="42488"/>
    <cellStyle name="Comma 3 8 9 3 3" xfId="21426"/>
    <cellStyle name="Comma 3 8 9 3 3 2" xfId="34088"/>
    <cellStyle name="Comma 3 8 9 3 3 3" xfId="46688"/>
    <cellStyle name="Comma 3 8 9 3 4" xfId="25687"/>
    <cellStyle name="Comma 3 8 9 3 5" xfId="38288"/>
    <cellStyle name="Comma 3 8 9 4" xfId="14356"/>
    <cellStyle name="Comma 3 8 9 4 2" xfId="27087"/>
    <cellStyle name="Comma 3 8 9 4 3" xfId="39688"/>
    <cellStyle name="Comma 3 8 9 5" xfId="18626"/>
    <cellStyle name="Comma 3 8 9 5 2" xfId="31288"/>
    <cellStyle name="Comma 3 8 9 5 3" xfId="43888"/>
    <cellStyle name="Comma 3 8 9 6" xfId="22887"/>
    <cellStyle name="Comma 3 8 9 7" xfId="35488"/>
    <cellStyle name="Comma 3 9" xfId="7058"/>
    <cellStyle name="Comma 3 9 10" xfId="10301"/>
    <cellStyle name="Comma 3 9 10 2" xfId="11716"/>
    <cellStyle name="Comma 3 9 10 2 2" xfId="15916"/>
    <cellStyle name="Comma 3 9 10 2 2 2" xfId="28647"/>
    <cellStyle name="Comma 3 9 10 2 2 3" xfId="41248"/>
    <cellStyle name="Comma 3 9 10 2 3" xfId="20186"/>
    <cellStyle name="Comma 3 9 10 2 3 2" xfId="32848"/>
    <cellStyle name="Comma 3 9 10 2 3 3" xfId="45448"/>
    <cellStyle name="Comma 3 9 10 2 4" xfId="24447"/>
    <cellStyle name="Comma 3 9 10 2 5" xfId="37048"/>
    <cellStyle name="Comma 3 9 10 3" xfId="13116"/>
    <cellStyle name="Comma 3 9 10 3 2" xfId="17316"/>
    <cellStyle name="Comma 3 9 10 3 2 2" xfId="30047"/>
    <cellStyle name="Comma 3 9 10 3 2 3" xfId="42648"/>
    <cellStyle name="Comma 3 9 10 3 3" xfId="21586"/>
    <cellStyle name="Comma 3 9 10 3 3 2" xfId="34248"/>
    <cellStyle name="Comma 3 9 10 3 3 3" xfId="46848"/>
    <cellStyle name="Comma 3 9 10 3 4" xfId="25847"/>
    <cellStyle name="Comma 3 9 10 3 5" xfId="38448"/>
    <cellStyle name="Comma 3 9 10 4" xfId="14516"/>
    <cellStyle name="Comma 3 9 10 4 2" xfId="27247"/>
    <cellStyle name="Comma 3 9 10 4 3" xfId="39848"/>
    <cellStyle name="Comma 3 9 10 5" xfId="18786"/>
    <cellStyle name="Comma 3 9 10 5 2" xfId="31448"/>
    <cellStyle name="Comma 3 9 10 5 3" xfId="44048"/>
    <cellStyle name="Comma 3 9 10 6" xfId="23047"/>
    <cellStyle name="Comma 3 9 10 7" xfId="35648"/>
    <cellStyle name="Comma 3 9 11" xfId="10442"/>
    <cellStyle name="Comma 3 9 11 2" xfId="14656"/>
    <cellStyle name="Comma 3 9 11 2 2" xfId="27387"/>
    <cellStyle name="Comma 3 9 11 2 3" xfId="39988"/>
    <cellStyle name="Comma 3 9 11 3" xfId="18926"/>
    <cellStyle name="Comma 3 9 11 3 2" xfId="31588"/>
    <cellStyle name="Comma 3 9 11 3 3" xfId="44188"/>
    <cellStyle name="Comma 3 9 11 4" xfId="23187"/>
    <cellStyle name="Comma 3 9 11 5" xfId="35788"/>
    <cellStyle name="Comma 3 9 12" xfId="11856"/>
    <cellStyle name="Comma 3 9 12 2" xfId="16056"/>
    <cellStyle name="Comma 3 9 12 2 2" xfId="28787"/>
    <cellStyle name="Comma 3 9 12 2 3" xfId="41388"/>
    <cellStyle name="Comma 3 9 12 3" xfId="20326"/>
    <cellStyle name="Comma 3 9 12 3 2" xfId="32988"/>
    <cellStyle name="Comma 3 9 12 3 3" xfId="45588"/>
    <cellStyle name="Comma 3 9 12 4" xfId="24587"/>
    <cellStyle name="Comma 3 9 12 5" xfId="37188"/>
    <cellStyle name="Comma 3 9 13" xfId="13256"/>
    <cellStyle name="Comma 3 9 13 2" xfId="25987"/>
    <cellStyle name="Comma 3 9 13 3" xfId="38588"/>
    <cellStyle name="Comma 3 9 14" xfId="17526"/>
    <cellStyle name="Comma 3 9 14 2" xfId="30188"/>
    <cellStyle name="Comma 3 9 14 3" xfId="42788"/>
    <cellStyle name="Comma 3 9 15" xfId="21787"/>
    <cellStyle name="Comma 3 9 16" xfId="34388"/>
    <cellStyle name="Comma 3 9 2" xfId="7198"/>
    <cellStyle name="Comma 3 9 2 2" xfId="10582"/>
    <cellStyle name="Comma 3 9 2 2 2" xfId="14796"/>
    <cellStyle name="Comma 3 9 2 2 2 2" xfId="27527"/>
    <cellStyle name="Comma 3 9 2 2 2 3" xfId="40128"/>
    <cellStyle name="Comma 3 9 2 2 3" xfId="19066"/>
    <cellStyle name="Comma 3 9 2 2 3 2" xfId="31728"/>
    <cellStyle name="Comma 3 9 2 2 3 3" xfId="44328"/>
    <cellStyle name="Comma 3 9 2 2 4" xfId="23327"/>
    <cellStyle name="Comma 3 9 2 2 5" xfId="35928"/>
    <cellStyle name="Comma 3 9 2 3" xfId="11996"/>
    <cellStyle name="Comma 3 9 2 3 2" xfId="16196"/>
    <cellStyle name="Comma 3 9 2 3 2 2" xfId="28927"/>
    <cellStyle name="Comma 3 9 2 3 2 3" xfId="41528"/>
    <cellStyle name="Comma 3 9 2 3 3" xfId="20466"/>
    <cellStyle name="Comma 3 9 2 3 3 2" xfId="33128"/>
    <cellStyle name="Comma 3 9 2 3 3 3" xfId="45728"/>
    <cellStyle name="Comma 3 9 2 3 4" xfId="24727"/>
    <cellStyle name="Comma 3 9 2 3 5" xfId="37328"/>
    <cellStyle name="Comma 3 9 2 4" xfId="13396"/>
    <cellStyle name="Comma 3 9 2 4 2" xfId="26127"/>
    <cellStyle name="Comma 3 9 2 4 3" xfId="38728"/>
    <cellStyle name="Comma 3 9 2 5" xfId="17666"/>
    <cellStyle name="Comma 3 9 2 5 2" xfId="30328"/>
    <cellStyle name="Comma 3 9 2 5 3" xfId="42928"/>
    <cellStyle name="Comma 3 9 2 6" xfId="21927"/>
    <cellStyle name="Comma 3 9 2 7" xfId="34528"/>
    <cellStyle name="Comma 3 9 3" xfId="7338"/>
    <cellStyle name="Comma 3 9 3 2" xfId="10722"/>
    <cellStyle name="Comma 3 9 3 2 2" xfId="14936"/>
    <cellStyle name="Comma 3 9 3 2 2 2" xfId="27667"/>
    <cellStyle name="Comma 3 9 3 2 2 3" xfId="40268"/>
    <cellStyle name="Comma 3 9 3 2 3" xfId="19206"/>
    <cellStyle name="Comma 3 9 3 2 3 2" xfId="31868"/>
    <cellStyle name="Comma 3 9 3 2 3 3" xfId="44468"/>
    <cellStyle name="Comma 3 9 3 2 4" xfId="23467"/>
    <cellStyle name="Comma 3 9 3 2 5" xfId="36068"/>
    <cellStyle name="Comma 3 9 3 3" xfId="12136"/>
    <cellStyle name="Comma 3 9 3 3 2" xfId="16336"/>
    <cellStyle name="Comma 3 9 3 3 2 2" xfId="29067"/>
    <cellStyle name="Comma 3 9 3 3 2 3" xfId="41668"/>
    <cellStyle name="Comma 3 9 3 3 3" xfId="20606"/>
    <cellStyle name="Comma 3 9 3 3 3 2" xfId="33268"/>
    <cellStyle name="Comma 3 9 3 3 3 3" xfId="45868"/>
    <cellStyle name="Comma 3 9 3 3 4" xfId="24867"/>
    <cellStyle name="Comma 3 9 3 3 5" xfId="37468"/>
    <cellStyle name="Comma 3 9 3 4" xfId="13536"/>
    <cellStyle name="Comma 3 9 3 4 2" xfId="26267"/>
    <cellStyle name="Comma 3 9 3 4 3" xfId="38868"/>
    <cellStyle name="Comma 3 9 3 5" xfId="17806"/>
    <cellStyle name="Comma 3 9 3 5 2" xfId="30468"/>
    <cellStyle name="Comma 3 9 3 5 3" xfId="43068"/>
    <cellStyle name="Comma 3 9 3 6" xfId="22067"/>
    <cellStyle name="Comma 3 9 3 7" xfId="34668"/>
    <cellStyle name="Comma 3 9 4" xfId="9351"/>
    <cellStyle name="Comma 3 9 4 2" xfId="10869"/>
    <cellStyle name="Comma 3 9 4 2 2" xfId="15076"/>
    <cellStyle name="Comma 3 9 4 2 2 2" xfId="27807"/>
    <cellStyle name="Comma 3 9 4 2 2 3" xfId="40408"/>
    <cellStyle name="Comma 3 9 4 2 3" xfId="19346"/>
    <cellStyle name="Comma 3 9 4 2 3 2" xfId="32008"/>
    <cellStyle name="Comma 3 9 4 2 3 3" xfId="44608"/>
    <cellStyle name="Comma 3 9 4 2 4" xfId="23607"/>
    <cellStyle name="Comma 3 9 4 2 5" xfId="36208"/>
    <cellStyle name="Comma 3 9 4 3" xfId="12276"/>
    <cellStyle name="Comma 3 9 4 3 2" xfId="16476"/>
    <cellStyle name="Comma 3 9 4 3 2 2" xfId="29207"/>
    <cellStyle name="Comma 3 9 4 3 2 3" xfId="41808"/>
    <cellStyle name="Comma 3 9 4 3 3" xfId="20746"/>
    <cellStyle name="Comma 3 9 4 3 3 2" xfId="33408"/>
    <cellStyle name="Comma 3 9 4 3 3 3" xfId="46008"/>
    <cellStyle name="Comma 3 9 4 3 4" xfId="25007"/>
    <cellStyle name="Comma 3 9 4 3 5" xfId="37608"/>
    <cellStyle name="Comma 3 9 4 4" xfId="13676"/>
    <cellStyle name="Comma 3 9 4 4 2" xfId="26407"/>
    <cellStyle name="Comma 3 9 4 4 3" xfId="39008"/>
    <cellStyle name="Comma 3 9 4 5" xfId="17946"/>
    <cellStyle name="Comma 3 9 4 5 2" xfId="30608"/>
    <cellStyle name="Comma 3 9 4 5 3" xfId="43208"/>
    <cellStyle name="Comma 3 9 4 6" xfId="22207"/>
    <cellStyle name="Comma 3 9 4 7" xfId="34808"/>
    <cellStyle name="Comma 3 9 5" xfId="9547"/>
    <cellStyle name="Comma 3 9 5 2" xfId="11013"/>
    <cellStyle name="Comma 3 9 5 2 2" xfId="15216"/>
    <cellStyle name="Comma 3 9 5 2 2 2" xfId="27947"/>
    <cellStyle name="Comma 3 9 5 2 2 3" xfId="40548"/>
    <cellStyle name="Comma 3 9 5 2 3" xfId="19486"/>
    <cellStyle name="Comma 3 9 5 2 3 2" xfId="32148"/>
    <cellStyle name="Comma 3 9 5 2 3 3" xfId="44748"/>
    <cellStyle name="Comma 3 9 5 2 4" xfId="23747"/>
    <cellStyle name="Comma 3 9 5 2 5" xfId="36348"/>
    <cellStyle name="Comma 3 9 5 3" xfId="12416"/>
    <cellStyle name="Comma 3 9 5 3 2" xfId="16616"/>
    <cellStyle name="Comma 3 9 5 3 2 2" xfId="29347"/>
    <cellStyle name="Comma 3 9 5 3 2 3" xfId="41948"/>
    <cellStyle name="Comma 3 9 5 3 3" xfId="20886"/>
    <cellStyle name="Comma 3 9 5 3 3 2" xfId="33548"/>
    <cellStyle name="Comma 3 9 5 3 3 3" xfId="46148"/>
    <cellStyle name="Comma 3 9 5 3 4" xfId="25147"/>
    <cellStyle name="Comma 3 9 5 3 5" xfId="37748"/>
    <cellStyle name="Comma 3 9 5 4" xfId="13816"/>
    <cellStyle name="Comma 3 9 5 4 2" xfId="26547"/>
    <cellStyle name="Comma 3 9 5 4 3" xfId="39148"/>
    <cellStyle name="Comma 3 9 5 5" xfId="18086"/>
    <cellStyle name="Comma 3 9 5 5 2" xfId="30748"/>
    <cellStyle name="Comma 3 9 5 5 3" xfId="43348"/>
    <cellStyle name="Comma 3 9 5 6" xfId="22347"/>
    <cellStyle name="Comma 3 9 5 7" xfId="34948"/>
    <cellStyle name="Comma 3 9 6" xfId="9687"/>
    <cellStyle name="Comma 3 9 6 2" xfId="11153"/>
    <cellStyle name="Comma 3 9 6 2 2" xfId="15356"/>
    <cellStyle name="Comma 3 9 6 2 2 2" xfId="28087"/>
    <cellStyle name="Comma 3 9 6 2 2 3" xfId="40688"/>
    <cellStyle name="Comma 3 9 6 2 3" xfId="19626"/>
    <cellStyle name="Comma 3 9 6 2 3 2" xfId="32288"/>
    <cellStyle name="Comma 3 9 6 2 3 3" xfId="44888"/>
    <cellStyle name="Comma 3 9 6 2 4" xfId="23887"/>
    <cellStyle name="Comma 3 9 6 2 5" xfId="36488"/>
    <cellStyle name="Comma 3 9 6 3" xfId="12556"/>
    <cellStyle name="Comma 3 9 6 3 2" xfId="16756"/>
    <cellStyle name="Comma 3 9 6 3 2 2" xfId="29487"/>
    <cellStyle name="Comma 3 9 6 3 2 3" xfId="42088"/>
    <cellStyle name="Comma 3 9 6 3 3" xfId="21026"/>
    <cellStyle name="Comma 3 9 6 3 3 2" xfId="33688"/>
    <cellStyle name="Comma 3 9 6 3 3 3" xfId="46288"/>
    <cellStyle name="Comma 3 9 6 3 4" xfId="25287"/>
    <cellStyle name="Comma 3 9 6 3 5" xfId="37888"/>
    <cellStyle name="Comma 3 9 6 4" xfId="13956"/>
    <cellStyle name="Comma 3 9 6 4 2" xfId="26687"/>
    <cellStyle name="Comma 3 9 6 4 3" xfId="39288"/>
    <cellStyle name="Comma 3 9 6 5" xfId="18226"/>
    <cellStyle name="Comma 3 9 6 5 2" xfId="30888"/>
    <cellStyle name="Comma 3 9 6 5 3" xfId="43488"/>
    <cellStyle name="Comma 3 9 6 6" xfId="22487"/>
    <cellStyle name="Comma 3 9 6 7" xfId="35088"/>
    <cellStyle name="Comma 3 9 7" xfId="9827"/>
    <cellStyle name="Comma 3 9 7 2" xfId="11293"/>
    <cellStyle name="Comma 3 9 7 2 2" xfId="15496"/>
    <cellStyle name="Comma 3 9 7 2 2 2" xfId="28227"/>
    <cellStyle name="Comma 3 9 7 2 2 3" xfId="40828"/>
    <cellStyle name="Comma 3 9 7 2 3" xfId="19766"/>
    <cellStyle name="Comma 3 9 7 2 3 2" xfId="32428"/>
    <cellStyle name="Comma 3 9 7 2 3 3" xfId="45028"/>
    <cellStyle name="Comma 3 9 7 2 4" xfId="24027"/>
    <cellStyle name="Comma 3 9 7 2 5" xfId="36628"/>
    <cellStyle name="Comma 3 9 7 3" xfId="12696"/>
    <cellStyle name="Comma 3 9 7 3 2" xfId="16896"/>
    <cellStyle name="Comma 3 9 7 3 2 2" xfId="29627"/>
    <cellStyle name="Comma 3 9 7 3 2 3" xfId="42228"/>
    <cellStyle name="Comma 3 9 7 3 3" xfId="21166"/>
    <cellStyle name="Comma 3 9 7 3 3 2" xfId="33828"/>
    <cellStyle name="Comma 3 9 7 3 3 3" xfId="46428"/>
    <cellStyle name="Comma 3 9 7 3 4" xfId="25427"/>
    <cellStyle name="Comma 3 9 7 3 5" xfId="38028"/>
    <cellStyle name="Comma 3 9 7 4" xfId="14096"/>
    <cellStyle name="Comma 3 9 7 4 2" xfId="26827"/>
    <cellStyle name="Comma 3 9 7 4 3" xfId="39428"/>
    <cellStyle name="Comma 3 9 7 5" xfId="18366"/>
    <cellStyle name="Comma 3 9 7 5 2" xfId="31028"/>
    <cellStyle name="Comma 3 9 7 5 3" xfId="43628"/>
    <cellStyle name="Comma 3 9 7 6" xfId="22627"/>
    <cellStyle name="Comma 3 9 7 7" xfId="35228"/>
    <cellStyle name="Comma 3 9 8" xfId="9967"/>
    <cellStyle name="Comma 3 9 8 2" xfId="11433"/>
    <cellStyle name="Comma 3 9 8 2 2" xfId="15636"/>
    <cellStyle name="Comma 3 9 8 2 2 2" xfId="28367"/>
    <cellStyle name="Comma 3 9 8 2 2 3" xfId="40968"/>
    <cellStyle name="Comma 3 9 8 2 3" xfId="19906"/>
    <cellStyle name="Comma 3 9 8 2 3 2" xfId="32568"/>
    <cellStyle name="Comma 3 9 8 2 3 3" xfId="45168"/>
    <cellStyle name="Comma 3 9 8 2 4" xfId="24167"/>
    <cellStyle name="Comma 3 9 8 2 5" xfId="36768"/>
    <cellStyle name="Comma 3 9 8 3" xfId="12836"/>
    <cellStyle name="Comma 3 9 8 3 2" xfId="17036"/>
    <cellStyle name="Comma 3 9 8 3 2 2" xfId="29767"/>
    <cellStyle name="Comma 3 9 8 3 2 3" xfId="42368"/>
    <cellStyle name="Comma 3 9 8 3 3" xfId="21306"/>
    <cellStyle name="Comma 3 9 8 3 3 2" xfId="33968"/>
    <cellStyle name="Comma 3 9 8 3 3 3" xfId="46568"/>
    <cellStyle name="Comma 3 9 8 3 4" xfId="25567"/>
    <cellStyle name="Comma 3 9 8 3 5" xfId="38168"/>
    <cellStyle name="Comma 3 9 8 4" xfId="14236"/>
    <cellStyle name="Comma 3 9 8 4 2" xfId="26967"/>
    <cellStyle name="Comma 3 9 8 4 3" xfId="39568"/>
    <cellStyle name="Comma 3 9 8 5" xfId="18506"/>
    <cellStyle name="Comma 3 9 8 5 2" xfId="31168"/>
    <cellStyle name="Comma 3 9 8 5 3" xfId="43768"/>
    <cellStyle name="Comma 3 9 8 6" xfId="22767"/>
    <cellStyle name="Comma 3 9 8 7" xfId="35368"/>
    <cellStyle name="Comma 3 9 9" xfId="10161"/>
    <cellStyle name="Comma 3 9 9 2" xfId="11576"/>
    <cellStyle name="Comma 3 9 9 2 2" xfId="15776"/>
    <cellStyle name="Comma 3 9 9 2 2 2" xfId="28507"/>
    <cellStyle name="Comma 3 9 9 2 2 3" xfId="41108"/>
    <cellStyle name="Comma 3 9 9 2 3" xfId="20046"/>
    <cellStyle name="Comma 3 9 9 2 3 2" xfId="32708"/>
    <cellStyle name="Comma 3 9 9 2 3 3" xfId="45308"/>
    <cellStyle name="Comma 3 9 9 2 4" xfId="24307"/>
    <cellStyle name="Comma 3 9 9 2 5" xfId="36908"/>
    <cellStyle name="Comma 3 9 9 3" xfId="12976"/>
    <cellStyle name="Comma 3 9 9 3 2" xfId="17176"/>
    <cellStyle name="Comma 3 9 9 3 2 2" xfId="29907"/>
    <cellStyle name="Comma 3 9 9 3 2 3" xfId="42508"/>
    <cellStyle name="Comma 3 9 9 3 3" xfId="21446"/>
    <cellStyle name="Comma 3 9 9 3 3 2" xfId="34108"/>
    <cellStyle name="Comma 3 9 9 3 3 3" xfId="46708"/>
    <cellStyle name="Comma 3 9 9 3 4" xfId="25707"/>
    <cellStyle name="Comma 3 9 9 3 5" xfId="38308"/>
    <cellStyle name="Comma 3 9 9 4" xfId="14376"/>
    <cellStyle name="Comma 3 9 9 4 2" xfId="27107"/>
    <cellStyle name="Comma 3 9 9 4 3" xfId="39708"/>
    <cellStyle name="Comma 3 9 9 5" xfId="18646"/>
    <cellStyle name="Comma 3 9 9 5 2" xfId="31308"/>
    <cellStyle name="Comma 3 9 9 5 3" xfId="43908"/>
    <cellStyle name="Comma 3 9 9 6" xfId="22907"/>
    <cellStyle name="Comma 3 9 9 7" xfId="35508"/>
    <cellStyle name="Comma 4" xfId="3958"/>
    <cellStyle name="Comma 4 2" xfId="8638"/>
    <cellStyle name="Comma 4 3" xfId="7715"/>
    <cellStyle name="Comma 5" xfId="9289"/>
    <cellStyle name="Comma 6" xfId="9437"/>
    <cellStyle name="Comma 7" xfId="8981"/>
    <cellStyle name="Comma 8" xfId="9430"/>
    <cellStyle name="Comma 9" xfId="9436"/>
    <cellStyle name="Comma_Display" xfId="2"/>
    <cellStyle name="Comma_FY results 2010 _draft 1" xfId="3"/>
    <cellStyle name="Comma_FY results 2010 _draft 1 2" xfId="4"/>
    <cellStyle name="Comma0" xfId="3959"/>
    <cellStyle name="Comment" xfId="3960"/>
    <cellStyle name="Company" xfId="3961"/>
    <cellStyle name="Company Name" xfId="3962"/>
    <cellStyle name="Company Name 2" xfId="6574"/>
    <cellStyle name="Company Name 2 2" xfId="9097"/>
    <cellStyle name="Company Name 2 3" xfId="7718"/>
    <cellStyle name="Company Name 3" xfId="6834"/>
    <cellStyle name="Company Name 3 2" xfId="9207"/>
    <cellStyle name="Company Name 3 3" xfId="7719"/>
    <cellStyle name="Company Name 4" xfId="8639"/>
    <cellStyle name="Company Name_01 Quarterly revenue" xfId="7717"/>
    <cellStyle name="Company_01 Quarterly revenue" xfId="7716"/>
    <cellStyle name="COMPS" xfId="3963"/>
    <cellStyle name="Copied" xfId="3964"/>
    <cellStyle name="Copy Decimal 0" xfId="3965"/>
    <cellStyle name="Copy Decimal 0,00" xfId="3966"/>
    <cellStyle name="Copy Decimal 0,00 2" xfId="6575"/>
    <cellStyle name="Copy Decimal 0,00 2 2" xfId="9098"/>
    <cellStyle name="Copy Decimal 0,00 2 3" xfId="7722"/>
    <cellStyle name="Copy Decimal 0,00 3" xfId="6835"/>
    <cellStyle name="Copy Decimal 0,00 3 2" xfId="9208"/>
    <cellStyle name="Copy Decimal 0,00 3 3" xfId="7723"/>
    <cellStyle name="Copy Decimal 0,00 4" xfId="8640"/>
    <cellStyle name="Copy Decimal 0,00_01 Quarterly revenue" xfId="7721"/>
    <cellStyle name="Copy Decimal 0_01 Quarterly revenue" xfId="7720"/>
    <cellStyle name="Copy Percent 0" xfId="3967"/>
    <cellStyle name="Copy Percent 0 2" xfId="6576"/>
    <cellStyle name="Copy Percent 0 2 2" xfId="9099"/>
    <cellStyle name="Copy Percent 0 2 3" xfId="7725"/>
    <cellStyle name="Copy Percent 0 3" xfId="6836"/>
    <cellStyle name="Copy Percent 0 3 2" xfId="9209"/>
    <cellStyle name="Copy Percent 0 3 3" xfId="7726"/>
    <cellStyle name="Copy Percent 0 4" xfId="8641"/>
    <cellStyle name="Copy Percent 0,00" xfId="3968"/>
    <cellStyle name="Copy Percent 0,00 2" xfId="8642"/>
    <cellStyle name="Copy Percent 0,00 3" xfId="7727"/>
    <cellStyle name="Copy Percent 0_01 Quarterly revenue" xfId="7724"/>
    <cellStyle name="Country1" xfId="3969"/>
    <cellStyle name="Country1 2" xfId="6837"/>
    <cellStyle name="Country1 2 2" xfId="9210"/>
    <cellStyle name="Country1 2 3" xfId="7729"/>
    <cellStyle name="Country1 3" xfId="8643"/>
    <cellStyle name="Country1_01 Quarterly revenue" xfId="7728"/>
    <cellStyle name="cp0 -CalPercent" xfId="3970"/>
    <cellStyle name="cp0 -CalPercent 2" xfId="8644"/>
    <cellStyle name="cp0 -CalPercent 3" xfId="7730"/>
    <cellStyle name="cp1 -CalPercent" xfId="3971"/>
    <cellStyle name="cp1 -CalPercent 2" xfId="8645"/>
    <cellStyle name="cp1 -CalPercent 3" xfId="7731"/>
    <cellStyle name="cp2 -CalPercent" xfId="3972"/>
    <cellStyle name="cp2 -CalPercent 2" xfId="8646"/>
    <cellStyle name="cp2 -CalPercent 3" xfId="7732"/>
    <cellStyle name="cp3 -CalPercent" xfId="3973"/>
    <cellStyle name="cp3 -CalPercent 2" xfId="8647"/>
    <cellStyle name="cp3 -CalPercent 3" xfId="7733"/>
    <cellStyle name="cParenth0" xfId="3974"/>
    <cellStyle name="cParenth0 2" xfId="8648"/>
    <cellStyle name="cParenth0 3" xfId="7734"/>
    <cellStyle name="cParenth2" xfId="3975"/>
    <cellStyle name="cParenth2 2" xfId="8649"/>
    <cellStyle name="cParenth2 3" xfId="7735"/>
    <cellStyle name="cPercent0" xfId="3976"/>
    <cellStyle name="cPercent0 2" xfId="8650"/>
    <cellStyle name="cPercent0 3" xfId="7736"/>
    <cellStyle name="cPercent1" xfId="3977"/>
    <cellStyle name="cPercent1 2" xfId="8651"/>
    <cellStyle name="cPercent1 3" xfId="7737"/>
    <cellStyle name="cPercent2" xfId="3978"/>
    <cellStyle name="cPercent2 2" xfId="8652"/>
    <cellStyle name="cPercent2 3" xfId="7738"/>
    <cellStyle name="cr0 -CalCurr" xfId="3979"/>
    <cellStyle name="cr0 -CalCurr 2" xfId="8653"/>
    <cellStyle name="cr0 -CalCurr 3" xfId="7739"/>
    <cellStyle name="cr1 -CalCurr" xfId="3980"/>
    <cellStyle name="cr1 -CalCurr 2" xfId="8654"/>
    <cellStyle name="cr1 -CalCurr 3" xfId="7740"/>
    <cellStyle name="cr2 -CalCurr" xfId="3981"/>
    <cellStyle name="cr2 -CalCurr 2" xfId="8655"/>
    <cellStyle name="cr2 -CalCurr 3" xfId="7741"/>
    <cellStyle name="cr3 -CalCurr" xfId="3982"/>
    <cellStyle name="cr3 -CalCurr 2" xfId="8656"/>
    <cellStyle name="cr3 -CalCurr 3" xfId="7742"/>
    <cellStyle name="cr4 -CalCurr" xfId="3983"/>
    <cellStyle name="cr4 -CalCurr 2" xfId="8657"/>
    <cellStyle name="cr4 -CalCurr 3" xfId="7743"/>
    <cellStyle name="cRed0" xfId="3984"/>
    <cellStyle name="cRed0 2" xfId="8658"/>
    <cellStyle name="cRed0 3" xfId="7744"/>
    <cellStyle name="cRed2" xfId="3985"/>
    <cellStyle name="cRed2 2" xfId="8659"/>
    <cellStyle name="cRed2 3" xfId="7745"/>
    <cellStyle name="CTAB" xfId="3986"/>
    <cellStyle name="CTAB '000" xfId="3987"/>
    <cellStyle name="CTAB '000 2" xfId="8661"/>
    <cellStyle name="CTAB '000 3" xfId="7747"/>
    <cellStyle name="CTAB 10" xfId="9481"/>
    <cellStyle name="CTAB 11" xfId="8277"/>
    <cellStyle name="CTAB 12" xfId="7448"/>
    <cellStyle name="CTAB 13" xfId="7566"/>
    <cellStyle name="CTAB 14" xfId="7458"/>
    <cellStyle name="CTAB 15" xfId="7463"/>
    <cellStyle name="CTAB 16" xfId="8160"/>
    <cellStyle name="CTAB 17" xfId="9476"/>
    <cellStyle name="CTAB 18" xfId="10077"/>
    <cellStyle name="CTAB 19" xfId="10071"/>
    <cellStyle name="CTAB 2" xfId="8660"/>
    <cellStyle name="CTAB 20" xfId="10072"/>
    <cellStyle name="CTAB 21" xfId="17435"/>
    <cellStyle name="CTAB 22" xfId="17426"/>
    <cellStyle name="CTAB 23" xfId="17432"/>
    <cellStyle name="CTAB 24" xfId="17431"/>
    <cellStyle name="CTAB 25" xfId="21698"/>
    <cellStyle name="CTAB 26" xfId="21691"/>
    <cellStyle name="CTAB 27" xfId="21697"/>
    <cellStyle name="CTAB 28" xfId="21692"/>
    <cellStyle name="CTAB 3" xfId="8520"/>
    <cellStyle name="CTAB 4" xfId="8533"/>
    <cellStyle name="CTAB 5" xfId="9433"/>
    <cellStyle name="CTAB 6" xfId="8977"/>
    <cellStyle name="CTAB 7" xfId="7746"/>
    <cellStyle name="CTAB 8" xfId="7493"/>
    <cellStyle name="CTAB 9" xfId="7521"/>
    <cellStyle name="CTAB_Sheet1" xfId="3988"/>
    <cellStyle name="cTextB" xfId="3989"/>
    <cellStyle name="cTextB 2" xfId="8662"/>
    <cellStyle name="cTextB 3" xfId="7748"/>
    <cellStyle name="cTextBCen" xfId="3990"/>
    <cellStyle name="cTextBCen 2" xfId="8663"/>
    <cellStyle name="cTextBCen 3" xfId="7749"/>
    <cellStyle name="cTextCen" xfId="3991"/>
    <cellStyle name="cTextCen 2" xfId="8664"/>
    <cellStyle name="cTextCen 3" xfId="7750"/>
    <cellStyle name="cTextGenWrap" xfId="3992"/>
    <cellStyle name="cTextGenWrap 2" xfId="8665"/>
    <cellStyle name="cTextGenWrap 3" xfId="7751"/>
    <cellStyle name="cTextI" xfId="3993"/>
    <cellStyle name="cTextI 2" xfId="8666"/>
    <cellStyle name="cTextI 3" xfId="7752"/>
    <cellStyle name="cTextSm" xfId="3994"/>
    <cellStyle name="cTextSm 2" xfId="8667"/>
    <cellStyle name="cTextSm 3" xfId="7753"/>
    <cellStyle name="cTextSmWrap" xfId="3995"/>
    <cellStyle name="cTextSmWrap 2" xfId="8668"/>
    <cellStyle name="cTextSmWrap 3" xfId="7754"/>
    <cellStyle name="cTextU" xfId="3996"/>
    <cellStyle name="cTextU 2" xfId="8669"/>
    <cellStyle name="cTextU 3" xfId="7755"/>
    <cellStyle name="Cuadro 1" xfId="3997"/>
    <cellStyle name="Cuadro 1 2" xfId="6577"/>
    <cellStyle name="Cuadro 1 2 2" xfId="9100"/>
    <cellStyle name="Cuadro 1 2 3" xfId="7757"/>
    <cellStyle name="Cuadro 1 3" xfId="6838"/>
    <cellStyle name="Cuadro 1 3 2" xfId="9211"/>
    <cellStyle name="Cuadro 1 3 3" xfId="7758"/>
    <cellStyle name="Cuadro 1 4" xfId="8670"/>
    <cellStyle name="Cuadro 1_01 Quarterly revenue" xfId="7756"/>
    <cellStyle name="cur2" xfId="3998"/>
    <cellStyle name="cur2 2" xfId="8671"/>
    <cellStyle name="cur2 3" xfId="7759"/>
    <cellStyle name="CurRatio" xfId="3999"/>
    <cellStyle name="CurRatio 2" xfId="6578"/>
    <cellStyle name="CurRatio 2 2" xfId="9101"/>
    <cellStyle name="CurRatio 2 3" xfId="7761"/>
    <cellStyle name="CurRatio 3" xfId="6839"/>
    <cellStyle name="CurRatio 3 2" xfId="9212"/>
    <cellStyle name="CurRatio 3 3" xfId="7762"/>
    <cellStyle name="CurRatio 4" xfId="8672"/>
    <cellStyle name="CurRatio_01 Quarterly revenue" xfId="7760"/>
    <cellStyle name="Currency - £" xfId="4000"/>
    <cellStyle name="Currency - £ - sub-total" xfId="4001"/>
    <cellStyle name="Currency - £ - sub-total 2" xfId="6579"/>
    <cellStyle name="Currency - £ - sub-total 2 2" xfId="9102"/>
    <cellStyle name="Currency - £ - sub-total 2 3" xfId="7765"/>
    <cellStyle name="Currency - £ - sub-total 3" xfId="6840"/>
    <cellStyle name="Currency - £ - sub-total 3 2" xfId="9213"/>
    <cellStyle name="Currency - £ - sub-total 3 3" xfId="7766"/>
    <cellStyle name="Currency - £ - sub-total 4" xfId="8673"/>
    <cellStyle name="Currency - £ - sub-total_01 Quarterly revenue" xfId="7764"/>
    <cellStyle name="Currency - £ - total" xfId="4002"/>
    <cellStyle name="Currency - £ - total 2" xfId="6580"/>
    <cellStyle name="Currency - £ - total 2 2" xfId="9103"/>
    <cellStyle name="Currency - £ - total 2 3" xfId="7768"/>
    <cellStyle name="Currency - £ - total 3" xfId="6841"/>
    <cellStyle name="Currency - £ - total 3 2" xfId="9214"/>
    <cellStyle name="Currency - £ - total 3 3" xfId="7769"/>
    <cellStyle name="Currency - £ - total 4" xfId="8674"/>
    <cellStyle name="Currency - £ - total_01 Quarterly revenue" xfId="7767"/>
    <cellStyle name="Currency - £_01 Quarterly revenue" xfId="7763"/>
    <cellStyle name="Currency - no ()" xfId="4003"/>
    <cellStyle name="Currency - no () 2" xfId="8675"/>
    <cellStyle name="Currency - no () 3" xfId="7770"/>
    <cellStyle name="Currency (2dp)" xfId="4004"/>
    <cellStyle name="Currency (2dp) 2" xfId="6581"/>
    <cellStyle name="Currency (2dp) 2 2" xfId="9104"/>
    <cellStyle name="Currency (2dp) 2 3" xfId="7772"/>
    <cellStyle name="Currency (2dp) 3" xfId="6842"/>
    <cellStyle name="Currency (2dp) 3 2" xfId="9215"/>
    <cellStyle name="Currency (2dp) 3 3" xfId="7773"/>
    <cellStyle name="Currency (2dp) 4" xfId="8676"/>
    <cellStyle name="Currency (2dp)_01 Quarterly revenue" xfId="7771"/>
    <cellStyle name="Currency [00]" xfId="4005"/>
    <cellStyle name="Currency [2]" xfId="4006"/>
    <cellStyle name="Currency 0" xfId="4007"/>
    <cellStyle name="Currency 0 2" xfId="8677"/>
    <cellStyle name="Currency 0 3" xfId="7774"/>
    <cellStyle name="Currency 2" xfId="4008"/>
    <cellStyle name="Currency 2 2" xfId="8678"/>
    <cellStyle name="Currency 2 3" xfId="7775"/>
    <cellStyle name="Currency Dollar" xfId="4009"/>
    <cellStyle name="Currency Dollar (2dp)" xfId="4010"/>
    <cellStyle name="Currency Dollar (2dp) 2" xfId="8680"/>
    <cellStyle name="Currency Dollar (2dp) 3" xfId="7777"/>
    <cellStyle name="Currency Dollar 10" xfId="9462"/>
    <cellStyle name="Currency Dollar 11" xfId="9458"/>
    <cellStyle name="Currency Dollar 12" xfId="8251"/>
    <cellStyle name="Currency Dollar 13" xfId="7460"/>
    <cellStyle name="Currency Dollar 14" xfId="7507"/>
    <cellStyle name="Currency Dollar 15" xfId="8306"/>
    <cellStyle name="Currency Dollar 16" xfId="8263"/>
    <cellStyle name="Currency Dollar 17" xfId="8300"/>
    <cellStyle name="Currency Dollar 18" xfId="10078"/>
    <cellStyle name="Currency Dollar 19" xfId="10096"/>
    <cellStyle name="Currency Dollar 2" xfId="8679"/>
    <cellStyle name="Currency Dollar 20" xfId="10049"/>
    <cellStyle name="Currency Dollar 21" xfId="17436"/>
    <cellStyle name="Currency Dollar 22" xfId="17425"/>
    <cellStyle name="Currency Dollar 23" xfId="17433"/>
    <cellStyle name="Currency Dollar 24" xfId="17408"/>
    <cellStyle name="Currency Dollar 25" xfId="21703"/>
    <cellStyle name="Currency Dollar 26" xfId="21689"/>
    <cellStyle name="Currency Dollar 27" xfId="21699"/>
    <cellStyle name="Currency Dollar 28" xfId="21690"/>
    <cellStyle name="Currency Dollar 3" xfId="8518"/>
    <cellStyle name="Currency Dollar 4" xfId="8535"/>
    <cellStyle name="Currency Dollar 5" xfId="8524"/>
    <cellStyle name="Currency Dollar 6" xfId="8529"/>
    <cellStyle name="Currency Dollar 7" xfId="7776"/>
    <cellStyle name="Currency Dollar 8" xfId="7490"/>
    <cellStyle name="Currency Dollar 9" xfId="7524"/>
    <cellStyle name="Currency Dollar_Sheet1" xfId="4011"/>
    <cellStyle name="Currency EUR" xfId="4012"/>
    <cellStyle name="Currency EUR (2dp)" xfId="4013"/>
    <cellStyle name="Currency EUR (2dp) 2" xfId="8682"/>
    <cellStyle name="Currency EUR (2dp) 3" xfId="7779"/>
    <cellStyle name="Currency EUR 10" xfId="7498"/>
    <cellStyle name="Currency EUR 11" xfId="7515"/>
    <cellStyle name="Currency EUR 12" xfId="7503"/>
    <cellStyle name="Currency EUR 13" xfId="7512"/>
    <cellStyle name="Currency EUR 14" xfId="9459"/>
    <cellStyle name="Currency EUR 15" xfId="9473"/>
    <cellStyle name="Currency EUR 16" xfId="7509"/>
    <cellStyle name="Currency EUR 17" xfId="8083"/>
    <cellStyle name="Currency EUR 18" xfId="10080"/>
    <cellStyle name="Currency EUR 19" xfId="10048"/>
    <cellStyle name="Currency EUR 2" xfId="8681"/>
    <cellStyle name="Currency EUR 20" xfId="10073"/>
    <cellStyle name="Currency EUR 21" xfId="17437"/>
    <cellStyle name="Currency EUR 22" xfId="17424"/>
    <cellStyle name="Currency EUR 23" xfId="17434"/>
    <cellStyle name="Currency EUR 24" xfId="17430"/>
    <cellStyle name="Currency EUR 25" xfId="21704"/>
    <cellStyle name="Currency EUR 26" xfId="21688"/>
    <cellStyle name="Currency EUR 27" xfId="21700"/>
    <cellStyle name="Currency EUR 28" xfId="21687"/>
    <cellStyle name="Currency EUR 3" xfId="8517"/>
    <cellStyle name="Currency EUR 4" xfId="8536"/>
    <cellStyle name="Currency EUR 5" xfId="8523"/>
    <cellStyle name="Currency EUR 6" xfId="8530"/>
    <cellStyle name="Currency EUR 7" xfId="7778"/>
    <cellStyle name="Currency EUR 8" xfId="7489"/>
    <cellStyle name="Currency EUR 9" xfId="7525"/>
    <cellStyle name="Currency EUR_20091209APME 1a DB Financial Overview" xfId="4014"/>
    <cellStyle name="Currency Euro (2dp)" xfId="4015"/>
    <cellStyle name="Currency Euro (2dp) 2" xfId="8683"/>
    <cellStyle name="Currency Euro (2dp) 3" xfId="7780"/>
    <cellStyle name="Currency Euro_Sheet1" xfId="4016"/>
    <cellStyle name="Currency GBP" xfId="4017"/>
    <cellStyle name="Currency GBP (2dp)" xfId="4018"/>
    <cellStyle name="Currency GBP (2dp) 2" xfId="8685"/>
    <cellStyle name="Currency GBP (2dp) 3" xfId="7782"/>
    <cellStyle name="Currency GBP 10" xfId="9463"/>
    <cellStyle name="Currency GBP 11" xfId="8309"/>
    <cellStyle name="Currency GBP 12" xfId="9480"/>
    <cellStyle name="Currency GBP 13" xfId="8274"/>
    <cellStyle name="Currency GBP 14" xfId="7506"/>
    <cellStyle name="Currency GBP 15" xfId="7511"/>
    <cellStyle name="Currency GBP 16" xfId="9484"/>
    <cellStyle name="Currency GBP 17" xfId="8280"/>
    <cellStyle name="Currency GBP 18" xfId="10081"/>
    <cellStyle name="Currency GBP 19" xfId="10070"/>
    <cellStyle name="Currency GBP 2" xfId="8684"/>
    <cellStyle name="Currency GBP 20" xfId="10074"/>
    <cellStyle name="Currency GBP 21" xfId="17438"/>
    <cellStyle name="Currency GBP 22" xfId="17423"/>
    <cellStyle name="Currency GBP 23" xfId="17398"/>
    <cellStyle name="Currency GBP 24" xfId="17429"/>
    <cellStyle name="Currency GBP 25" xfId="21705"/>
    <cellStyle name="Currency GBP 26" xfId="21686"/>
    <cellStyle name="Currency GBP 27" xfId="21701"/>
    <cellStyle name="Currency GBP 28" xfId="21685"/>
    <cellStyle name="Currency GBP 3" xfId="8516"/>
    <cellStyle name="Currency GBP 4" xfId="8537"/>
    <cellStyle name="Currency GBP 5" xfId="8522"/>
    <cellStyle name="Currency GBP 6" xfId="8531"/>
    <cellStyle name="Currency GBP 7" xfId="7781"/>
    <cellStyle name="Currency GBP 8" xfId="7488"/>
    <cellStyle name="Currency GBP 9" xfId="7526"/>
    <cellStyle name="Currency GBP_Sheet1" xfId="4019"/>
    <cellStyle name="Currency Pound (2dp)" xfId="4020"/>
    <cellStyle name="Currency Pound (2dp) 2" xfId="8686"/>
    <cellStyle name="Currency Pound (2dp) 3" xfId="7783"/>
    <cellStyle name="Currency Pound_Sheet1" xfId="4021"/>
    <cellStyle name="Currency USD" xfId="4022"/>
    <cellStyle name="Currency USD (2dp)" xfId="4023"/>
    <cellStyle name="Currency USD (2dp) 2" xfId="8688"/>
    <cellStyle name="Currency USD (2dp) 3" xfId="7785"/>
    <cellStyle name="Currency USD 10" xfId="7497"/>
    <cellStyle name="Currency USD 11" xfId="7516"/>
    <cellStyle name="Currency USD 12" xfId="7502"/>
    <cellStyle name="Currency USD 13" xfId="7513"/>
    <cellStyle name="Currency USD 14" xfId="8238"/>
    <cellStyle name="Currency USD 15" xfId="8253"/>
    <cellStyle name="Currency USD 16" xfId="7508"/>
    <cellStyle name="Currency USD 17" xfId="7510"/>
    <cellStyle name="Currency USD 18" xfId="10082"/>
    <cellStyle name="Currency USD 19" xfId="10069"/>
    <cellStyle name="Currency USD 2" xfId="8687"/>
    <cellStyle name="Currency USD 20" xfId="10050"/>
    <cellStyle name="Currency USD 21" xfId="17439"/>
    <cellStyle name="Currency USD 22" xfId="17422"/>
    <cellStyle name="Currency USD 23" xfId="17399"/>
    <cellStyle name="Currency USD 24" xfId="17463"/>
    <cellStyle name="Currency USD 25" xfId="21706"/>
    <cellStyle name="Currency USD 26" xfId="21684"/>
    <cellStyle name="Currency USD 27" xfId="21702"/>
    <cellStyle name="Currency USD 28" xfId="21683"/>
    <cellStyle name="Currency USD 3" xfId="8515"/>
    <cellStyle name="Currency USD 4" xfId="8538"/>
    <cellStyle name="Currency USD 5" xfId="9434"/>
    <cellStyle name="Currency USD 6" xfId="8978"/>
    <cellStyle name="Currency USD 7" xfId="7784"/>
    <cellStyle name="Currency USD 8" xfId="7487"/>
    <cellStyle name="Currency USD 9" xfId="7527"/>
    <cellStyle name="Currency USD_Sheet1" xfId="4024"/>
    <cellStyle name="Currency0" xfId="4025"/>
    <cellStyle name="Currency0 2" xfId="6582"/>
    <cellStyle name="Currency0 2 2" xfId="9105"/>
    <cellStyle name="Currency0 2 3" xfId="7787"/>
    <cellStyle name="Currency0 3" xfId="6843"/>
    <cellStyle name="Currency0 3 2" xfId="9216"/>
    <cellStyle name="Currency0 3 3" xfId="7788"/>
    <cellStyle name="Currency0 4" xfId="8689"/>
    <cellStyle name="Currency0_01 Quarterly revenue" xfId="7786"/>
    <cellStyle name="Currency1Blue" xfId="4026"/>
    <cellStyle name="CUS.Work.Area" xfId="4027"/>
    <cellStyle name="CUS.Work.Area 2" xfId="6844"/>
    <cellStyle name="CUS.Work.Area 2 2" xfId="9217"/>
    <cellStyle name="CUS.Work.Area 2 3" xfId="7790"/>
    <cellStyle name="CUS.Work.Area 3" xfId="8690"/>
    <cellStyle name="CUS.Work.Area_01 Quarterly revenue" xfId="7789"/>
    <cellStyle name="CW" xfId="4028"/>
    <cellStyle name="d" xfId="4029"/>
    <cellStyle name="d_01 Quarterly revenue" xfId="7791"/>
    <cellStyle name="d_02 Regional results" xfId="8439"/>
    <cellStyle name="d_05 Half-year regional analysis" xfId="8492"/>
    <cellStyle name="d_Blank company forecasts" xfId="4030"/>
    <cellStyle name="d_Blank company forecasts_01 Quarterly revenue" xfId="7792"/>
    <cellStyle name="d_Blank company forecasts_02 Regional results" xfId="8440"/>
    <cellStyle name="d_Blank company forecasts_05 Half-year regional analysis" xfId="8493"/>
    <cellStyle name="data" xfId="4031"/>
    <cellStyle name="data 2" xfId="6584"/>
    <cellStyle name="data 2 2" xfId="9107"/>
    <cellStyle name="data 2 3" xfId="7794"/>
    <cellStyle name="data 3" xfId="6845"/>
    <cellStyle name="data 3 2" xfId="9218"/>
    <cellStyle name="data 3 3" xfId="7795"/>
    <cellStyle name="data 4" xfId="8691"/>
    <cellStyle name="Data Input" xfId="4032"/>
    <cellStyle name="Data Section Heading" xfId="4033"/>
    <cellStyle name="data_01 Quarterly revenue" xfId="7793"/>
    <cellStyle name="Date" xfId="4034"/>
    <cellStyle name="Date (Month)" xfId="4035"/>
    <cellStyle name="Date (Month) 2" xfId="8692"/>
    <cellStyle name="Date (Month) 3" xfId="7797"/>
    <cellStyle name="Date Aligned" xfId="4036"/>
    <cellStyle name="Date Aligned 2" xfId="8693"/>
    <cellStyle name="Date Aligned 3" xfId="7798"/>
    <cellStyle name="Date Short" xfId="4037"/>
    <cellStyle name="Date, Long" xfId="4038"/>
    <cellStyle name="Date, Short" xfId="4039"/>
    <cellStyle name="Date_01 Quarterly revenue" xfId="7796"/>
    <cellStyle name="Date2" xfId="4040"/>
    <cellStyle name="DateUS" xfId="4041"/>
    <cellStyle name="DateUS 2" xfId="8694"/>
    <cellStyle name="DateUS 3" xfId="7799"/>
    <cellStyle name="Datum" xfId="4042"/>
    <cellStyle name="Datum 2" xfId="6846"/>
    <cellStyle name="Datum 2 2" xfId="9219"/>
    <cellStyle name="Datum 2 3" xfId="7801"/>
    <cellStyle name="Datum 3" xfId="8695"/>
    <cellStyle name="Datum mit Wochentag" xfId="4043"/>
    <cellStyle name="Datum mit Wochentag 2" xfId="8696"/>
    <cellStyle name="Datum mit Wochentag 3" xfId="7802"/>
    <cellStyle name="Datum_01 Quarterly revenue" xfId="7800"/>
    <cellStyle name="DblLineDollarAcct" xfId="4044"/>
    <cellStyle name="DblLinePercent" xfId="4045"/>
    <cellStyle name="DblLinePercent 2" xfId="6847"/>
    <cellStyle name="DblLinePercent 2 2" xfId="9220"/>
    <cellStyle name="DblLinePercent 2 3" xfId="7804"/>
    <cellStyle name="DblLinePercent 3" xfId="8697"/>
    <cellStyle name="DblLinePercent_01 Quarterly revenue" xfId="7803"/>
    <cellStyle name="dd/mm/yy" xfId="4046"/>
    <cellStyle name="Dec 0,0" xfId="4047"/>
    <cellStyle name="Dec 0,0 2" xfId="6585"/>
    <cellStyle name="Dec 0,0 2 2" xfId="9108"/>
    <cellStyle name="Dec 0,0 2 3" xfId="7806"/>
    <cellStyle name="Dec 0,0 3" xfId="6848"/>
    <cellStyle name="Dec 0,0 3 2" xfId="9221"/>
    <cellStyle name="Dec 0,0 3 3" xfId="7807"/>
    <cellStyle name="Dec 0,0 4" xfId="8698"/>
    <cellStyle name="Dec 0,0_01 Quarterly revenue" xfId="7805"/>
    <cellStyle name="Dec 0,00" xfId="4048"/>
    <cellStyle name="decimal" xfId="4049"/>
    <cellStyle name="Decimal 0,0" xfId="4050"/>
    <cellStyle name="Decimal 0,00" xfId="4051"/>
    <cellStyle name="Decimal 0,00 2" xfId="8700"/>
    <cellStyle name="Decimal 0,00 3" xfId="7809"/>
    <cellStyle name="Decimal 0,0000" xfId="4052"/>
    <cellStyle name="Decimal 0,0000 2" xfId="8701"/>
    <cellStyle name="Decimal 0,0000 3" xfId="7810"/>
    <cellStyle name="decimal 10" xfId="9464"/>
    <cellStyle name="decimal 11" xfId="8310"/>
    <cellStyle name="decimal 12" xfId="8282"/>
    <cellStyle name="decimal 13" xfId="9440"/>
    <cellStyle name="decimal 14" xfId="8296"/>
    <cellStyle name="decimal 15" xfId="7465"/>
    <cellStyle name="decimal 16" xfId="8248"/>
    <cellStyle name="decimal 17" xfId="7495"/>
    <cellStyle name="decimal 18" xfId="10083"/>
    <cellStyle name="decimal 19" xfId="10068"/>
    <cellStyle name="decimal 2" xfId="8699"/>
    <cellStyle name="decimal 20" xfId="10075"/>
    <cellStyle name="decimal 21" xfId="17440"/>
    <cellStyle name="decimal 22" xfId="17421"/>
    <cellStyle name="decimal 23" xfId="17400"/>
    <cellStyle name="decimal 24" xfId="17428"/>
    <cellStyle name="decimal 25" xfId="21708"/>
    <cellStyle name="decimal 26" xfId="21682"/>
    <cellStyle name="decimal 27" xfId="21707"/>
    <cellStyle name="decimal 28" xfId="21681"/>
    <cellStyle name="decimal 3" xfId="8514"/>
    <cellStyle name="decimal 4" xfId="8539"/>
    <cellStyle name="decimal 5" xfId="8521"/>
    <cellStyle name="decimal 6" xfId="8532"/>
    <cellStyle name="decimal 7" xfId="7808"/>
    <cellStyle name="decimal 8" xfId="7485"/>
    <cellStyle name="decimal 9" xfId="7529"/>
    <cellStyle name="decimal_OUTPUT" xfId="4053"/>
    <cellStyle name="Decimal1" xfId="4054"/>
    <cellStyle name="Decimal1 2" xfId="6586"/>
    <cellStyle name="Decimal1 2 2" xfId="9109"/>
    <cellStyle name="Decimal1 2 3" xfId="7812"/>
    <cellStyle name="Decimal1 3" xfId="6849"/>
    <cellStyle name="Decimal1 3 2" xfId="9222"/>
    <cellStyle name="Decimal1 3 3" xfId="7813"/>
    <cellStyle name="Decimal1 4" xfId="8702"/>
    <cellStyle name="Decimal1_01 Quarterly revenue" xfId="7811"/>
    <cellStyle name="Decimal2" xfId="4055"/>
    <cellStyle name="Decimal2 2" xfId="6850"/>
    <cellStyle name="Decimal2 2 2" xfId="9223"/>
    <cellStyle name="Decimal2 2 3" xfId="7815"/>
    <cellStyle name="Decimal2 3" xfId="8703"/>
    <cellStyle name="Decimal2_01 Quarterly revenue" xfId="7814"/>
    <cellStyle name="Dezimal (0.0)" xfId="4056"/>
    <cellStyle name="Dezimal (0.0) 2" xfId="6587"/>
    <cellStyle name="Dezimal (0.0) 2 2" xfId="9110"/>
    <cellStyle name="Dezimal (0.0) 2 3" xfId="7817"/>
    <cellStyle name="Dezimal (0.0) 3" xfId="6851"/>
    <cellStyle name="Dezimal (0.0) 3 2" xfId="9224"/>
    <cellStyle name="Dezimal (0.0) 3 3" xfId="7818"/>
    <cellStyle name="Dezimal (0.0) 4" xfId="8704"/>
    <cellStyle name="Dezimal (0.0)_01 Quarterly revenue" xfId="7816"/>
    <cellStyle name="Dezimal [+line]" xfId="4057"/>
    <cellStyle name="Dezimal [0]_01_delta03_V47_KORR_21.8." xfId="4058"/>
    <cellStyle name="Dezimal 0,00" xfId="4059"/>
    <cellStyle name="Dezimal_!!!GO" xfId="4060"/>
    <cellStyle name="diskette" xfId="4061"/>
    <cellStyle name="DollarAccounting" xfId="4062"/>
    <cellStyle name="DollarAccounting 2" xfId="6852"/>
    <cellStyle name="DollarAccounting 2 2" xfId="9225"/>
    <cellStyle name="DollarAccounting 2 3" xfId="7820"/>
    <cellStyle name="DollarAccounting 3" xfId="8705"/>
    <cellStyle name="DollarAccounting_01 Quarterly revenue" xfId="7819"/>
    <cellStyle name="Dotted Line" xfId="4063"/>
    <cellStyle name="Double Accounting" xfId="4064"/>
    <cellStyle name="DOWNFOOT" xfId="4065"/>
    <cellStyle name="dp*Accent" xfId="4066"/>
    <cellStyle name="dp*ChartSubTitle" xfId="4067"/>
    <cellStyle name="dp*ChartTitle" xfId="4068"/>
    <cellStyle name="dp*ColumnHeading1" xfId="4069"/>
    <cellStyle name="dp*ColumnHeading2" xfId="4070"/>
    <cellStyle name="dp*ColumnHeadingDate" xfId="4071"/>
    <cellStyle name="dp*FiscalDate" xfId="4072"/>
    <cellStyle name="dp*Footnote" xfId="4073"/>
    <cellStyle name="dp*Information" xfId="4074"/>
    <cellStyle name="dp*LabelItalics" xfId="4075"/>
    <cellStyle name="dp*LabelItalicsLineAbove" xfId="4076"/>
    <cellStyle name="dp*LabelLine" xfId="4077"/>
    <cellStyle name="dp*Labels" xfId="4078"/>
    <cellStyle name="dp*Normal" xfId="4079"/>
    <cellStyle name="dp*NormalCurrency1Dec." xfId="4080"/>
    <cellStyle name="dp*Number%Italics" xfId="4081"/>
    <cellStyle name="dp*Number%ItalicsLineAbove" xfId="4082"/>
    <cellStyle name="dp*NumberCurrencyLine" xfId="4083"/>
    <cellStyle name="dp*NumberGeneral" xfId="4084"/>
    <cellStyle name="dp*NumberGeneral 2" xfId="8706"/>
    <cellStyle name="dp*NumberGeneral 3" xfId="7821"/>
    <cellStyle name="dp*NumberGeneral2Dec." xfId="4085"/>
    <cellStyle name="dp*NumberLine" xfId="4086"/>
    <cellStyle name="dp*NumberLine 2" xfId="6591"/>
    <cellStyle name="dp*NumberLine 2 2" xfId="9114"/>
    <cellStyle name="dp*NumberLine 2 3" xfId="7823"/>
    <cellStyle name="dp*NumberLine 3" xfId="6853"/>
    <cellStyle name="dp*NumberLine 3 2" xfId="9226"/>
    <cellStyle name="dp*NumberLine 3 3" xfId="7824"/>
    <cellStyle name="dp*NumberLine 4" xfId="8707"/>
    <cellStyle name="dp*NumberLine_01 Quarterly revenue" xfId="7822"/>
    <cellStyle name="dp*NumberLineEPS" xfId="4087"/>
    <cellStyle name="dp*NumberLineEPS 2" xfId="8708"/>
    <cellStyle name="dp*NumberLineEPS 3" xfId="7825"/>
    <cellStyle name="dp*NumberSpecial" xfId="4088"/>
    <cellStyle name="dp*RatioX" xfId="4089"/>
    <cellStyle name="dp*SeriesName" xfId="4090"/>
    <cellStyle name="dp*SheetSubTitle" xfId="4091"/>
    <cellStyle name="dp*SheetTitle" xfId="4092"/>
    <cellStyle name="dp*SubTitle" xfId="4093"/>
    <cellStyle name="dp*ThickLineAbove" xfId="4094"/>
    <cellStyle name="dp*ThickLineBelow" xfId="4095"/>
    <cellStyle name="dp*ThinLineAbove" xfId="4096"/>
    <cellStyle name="dp*ThinLineBelow" xfId="4097"/>
    <cellStyle name="dp*XAxisTitle" xfId="4098"/>
    <cellStyle name="Eingabe" xfId="4099"/>
    <cellStyle name="Entered" xfId="4100"/>
    <cellStyle name="Euro" xfId="4101"/>
    <cellStyle name="Euro 2" xfId="6592"/>
    <cellStyle name="Euro 2 2" xfId="9115"/>
    <cellStyle name="Euro 2 3" xfId="7827"/>
    <cellStyle name="Euro 3" xfId="6854"/>
    <cellStyle name="Euro 3 2" xfId="9227"/>
    <cellStyle name="Euro 3 3" xfId="7828"/>
    <cellStyle name="Euro 4" xfId="8709"/>
    <cellStyle name="Euro_01 Quarterly revenue" xfId="7826"/>
    <cellStyle name="ExchangeRatio" xfId="4102"/>
    <cellStyle name="Explanatory Text 2" xfId="4103"/>
    <cellStyle name="Explanatory Text 3" xfId="6593"/>
    <cellStyle name="Explanatory Text 3 2" xfId="9116"/>
    <cellStyle name="Explanatory Text 3 3" xfId="7829"/>
    <cellStyle name="Ext link" xfId="4104"/>
    <cellStyle name="EY House" xfId="4105"/>
    <cellStyle name="EYInputPercent" xfId="4106"/>
    <cellStyle name="EYInputPercent 2" xfId="8710"/>
    <cellStyle name="EYInputPercent 3" xfId="7830"/>
    <cellStyle name="EYInputValue" xfId="4107"/>
    <cellStyle name="EYInputValue 2" xfId="8711"/>
    <cellStyle name="EYInputValue 3" xfId="7831"/>
    <cellStyle name="EYNormal" xfId="4108"/>
    <cellStyle name="EYNormal 2" xfId="8712"/>
    <cellStyle name="EYNormal 3" xfId="7832"/>
    <cellStyle name="EYPercent" xfId="4109"/>
    <cellStyle name="EYPercent 2" xfId="8713"/>
    <cellStyle name="EYPercent 3" xfId="7833"/>
    <cellStyle name="F2" xfId="4110"/>
    <cellStyle name="F2 2" xfId="8714"/>
    <cellStyle name="F2 3" xfId="7834"/>
    <cellStyle name="Finanz" xfId="4111"/>
    <cellStyle name="Finanz 2" xfId="6594"/>
    <cellStyle name="Finanz 2 2" xfId="9117"/>
    <cellStyle name="Finanz 2 3" xfId="7836"/>
    <cellStyle name="Finanz 3" xfId="6855"/>
    <cellStyle name="Finanz 3 2" xfId="9228"/>
    <cellStyle name="Finanz 3 3" xfId="7837"/>
    <cellStyle name="Finanz 4" xfId="8715"/>
    <cellStyle name="Finanz_01 Quarterly revenue" xfId="7835"/>
    <cellStyle name="Fixed" xfId="4112"/>
    <cellStyle name="fo]_x000d__x000a_UserName=Murat Zelef_x000d__x000a_UserCompany=Bumerang_x000d__x000a__x000d__x000a_[File Paths]_x000d__x000a_WorkingDirectory=C:\EQUIS\DLWIN_x000d__x000a_DownLoader=C" xfId="4113"/>
    <cellStyle name="Followed Hyperl?nk_1080099L.xls Chart 4" xfId="4114"/>
    <cellStyle name="Footnote" xfId="4115"/>
    <cellStyle name="footnote1" xfId="4116"/>
    <cellStyle name="footnote1 2" xfId="8716"/>
    <cellStyle name="footnote1 3" xfId="7838"/>
    <cellStyle name="Formula" xfId="4117"/>
    <cellStyle name="gelberHintergrund" xfId="4118"/>
    <cellStyle name="Good 2" xfId="4119"/>
    <cellStyle name="Good 3" xfId="6596"/>
    <cellStyle name="Good 3 2" xfId="9119"/>
    <cellStyle name="Good 3 3" xfId="7839"/>
    <cellStyle name="GPAFont" xfId="4120"/>
    <cellStyle name="Grey" xfId="4121"/>
    <cellStyle name="GWN Table Body" xfId="4122"/>
    <cellStyle name="GWN Table Header" xfId="4123"/>
    <cellStyle name="GWN Table Left Header" xfId="4124"/>
    <cellStyle name="GWN Table Note" xfId="4125"/>
    <cellStyle name="H0" xfId="4126"/>
    <cellStyle name="h0 -Heading" xfId="4127"/>
    <cellStyle name="h0 -Heading 2" xfId="8717"/>
    <cellStyle name="h0 -Heading 3" xfId="7841"/>
    <cellStyle name="H0_01 Quarterly revenue" xfId="7840"/>
    <cellStyle name="H1" xfId="4128"/>
    <cellStyle name="h1 -Heading" xfId="4129"/>
    <cellStyle name="h1 -Heading 2" xfId="8718"/>
    <cellStyle name="h1 -Heading 3" xfId="7843"/>
    <cellStyle name="H1_01 Quarterly revenue" xfId="7842"/>
    <cellStyle name="H2" xfId="4130"/>
    <cellStyle name="h2 -Heading" xfId="4131"/>
    <cellStyle name="h2 -Heading 2" xfId="8719"/>
    <cellStyle name="h2 -Heading 3" xfId="7845"/>
    <cellStyle name="H2_01 Quarterly revenue" xfId="7844"/>
    <cellStyle name="H3" xfId="4132"/>
    <cellStyle name="h3 -Heading" xfId="4133"/>
    <cellStyle name="h3 -Heading 2" xfId="8720"/>
    <cellStyle name="h3 -Heading 3" xfId="7847"/>
    <cellStyle name="H3_01 Quarterly revenue" xfId="7846"/>
    <cellStyle name="H4" xfId="4134"/>
    <cellStyle name="Hard input" xfId="4135"/>
    <cellStyle name="Hard input 2" xfId="6856"/>
    <cellStyle name="Hard input 2 2" xfId="9229"/>
    <cellStyle name="Hard input 2 3" xfId="7849"/>
    <cellStyle name="Hard input 3" xfId="8721"/>
    <cellStyle name="Hard input_01 Quarterly revenue" xfId="7848"/>
    <cellStyle name="hard no" xfId="4136"/>
    <cellStyle name="hard no 2" xfId="6598"/>
    <cellStyle name="hard no 2 2" xfId="9121"/>
    <cellStyle name="hard no 2 3" xfId="7851"/>
    <cellStyle name="hard no 3" xfId="6857"/>
    <cellStyle name="hard no 3 2" xfId="9230"/>
    <cellStyle name="hard no 3 3" xfId="7852"/>
    <cellStyle name="hard no 4" xfId="8722"/>
    <cellStyle name="hard no_01 Quarterly revenue" xfId="7850"/>
    <cellStyle name="Hard Percent" xfId="4137"/>
    <cellStyle name="Hard Percent 2" xfId="8723"/>
    <cellStyle name="Hard Percent 3" xfId="7853"/>
    <cellStyle name="hardno" xfId="4138"/>
    <cellStyle name="hardno 2" xfId="6599"/>
    <cellStyle name="hardno 2 2" xfId="9122"/>
    <cellStyle name="hardno 2 3" xfId="7855"/>
    <cellStyle name="hardno 3" xfId="6858"/>
    <cellStyle name="hardno 3 2" xfId="9231"/>
    <cellStyle name="hardno 3 3" xfId="7856"/>
    <cellStyle name="hardno 4" xfId="8724"/>
    <cellStyle name="hardno_01 Quarterly revenue" xfId="7854"/>
    <cellStyle name="hatched" xfId="4139"/>
    <cellStyle name="hatched 2" xfId="8725"/>
    <cellStyle name="hatched 3" xfId="7857"/>
    <cellStyle name="Header" xfId="4140"/>
    <cellStyle name="Header1" xfId="4141"/>
    <cellStyle name="Header2" xfId="4142"/>
    <cellStyle name="headers" xfId="4143"/>
    <cellStyle name="headers 2" xfId="6600"/>
    <cellStyle name="headers 2 2" xfId="9123"/>
    <cellStyle name="headers 2 3" xfId="7859"/>
    <cellStyle name="headers 3" xfId="6859"/>
    <cellStyle name="headers 3 2" xfId="9232"/>
    <cellStyle name="headers 3 3" xfId="7860"/>
    <cellStyle name="headers 4" xfId="8726"/>
    <cellStyle name="headers_01 Quarterly revenue" xfId="7858"/>
    <cellStyle name="Heading" xfId="4144"/>
    <cellStyle name="Heading 1 2" xfId="4145"/>
    <cellStyle name="Heading 1 3" xfId="6601"/>
    <cellStyle name="Heading 1 3 2" xfId="9124"/>
    <cellStyle name="Heading 1 3 3" xfId="7861"/>
    <cellStyle name="Heading 2 2" xfId="4146"/>
    <cellStyle name="Heading 2 3" xfId="6602"/>
    <cellStyle name="Heading 2 3 2" xfId="9125"/>
    <cellStyle name="Heading 2 3 3" xfId="7862"/>
    <cellStyle name="Heading 3 2" xfId="4147"/>
    <cellStyle name="Heading 3 3" xfId="6603"/>
    <cellStyle name="Heading 3 3 2" xfId="9126"/>
    <cellStyle name="Heading 3 3 3" xfId="7863"/>
    <cellStyle name="Heading 4 2" xfId="4148"/>
    <cellStyle name="Heading 4 3" xfId="6604"/>
    <cellStyle name="Heading 4 3 2" xfId="9127"/>
    <cellStyle name="Heading 4 3 3" xfId="7864"/>
    <cellStyle name="Heading I" xfId="4149"/>
    <cellStyle name="Heading1" xfId="4150"/>
    <cellStyle name="Heading2" xfId="4151"/>
    <cellStyle name="HeadingS" xfId="4152"/>
    <cellStyle name="Headings 2" xfId="6605"/>
    <cellStyle name="Headings 2 2" xfId="9128"/>
    <cellStyle name="Headings 2 3" xfId="7866"/>
    <cellStyle name="HeadingS 3" xfId="6860"/>
    <cellStyle name="HeadingS 3 2" xfId="9233"/>
    <cellStyle name="HeadingS 3 3" xfId="7867"/>
    <cellStyle name="HeadingS 4" xfId="6917"/>
    <cellStyle name="HeadingS 4 2" xfId="9269"/>
    <cellStyle name="HeadingS 4 3" xfId="7868"/>
    <cellStyle name="HeadingS 5" xfId="8727"/>
    <cellStyle name="HeadingS 6" xfId="8510"/>
    <cellStyle name="HeadingS 7" xfId="8543"/>
    <cellStyle name="HeadingS 8" xfId="9438"/>
    <cellStyle name="HeadingS 9" xfId="8982"/>
    <cellStyle name="HeadingS_01 Quarterly revenue" xfId="7865"/>
    <cellStyle name="Headline1" xfId="4153"/>
    <cellStyle name="hellgrau" xfId="4154"/>
    <cellStyle name="hellgrau 2" xfId="6606"/>
    <cellStyle name="hellgrau 2 2" xfId="9129"/>
    <cellStyle name="hellgrau 2 3" xfId="7870"/>
    <cellStyle name="hellgrau 3" xfId="6861"/>
    <cellStyle name="hellgrau 3 2" xfId="9234"/>
    <cellStyle name="hellgrau 3 3" xfId="7871"/>
    <cellStyle name="hellgrau 4" xfId="8728"/>
    <cellStyle name="hellgrau_01 Quarterly revenue" xfId="7869"/>
    <cellStyle name="hellgrauÜberschrift" xfId="4155"/>
    <cellStyle name="hellgrauÜberschrift 2" xfId="6607"/>
    <cellStyle name="hellgrauÜberschrift 2 2" xfId="9130"/>
    <cellStyle name="hellgrauÜberschrift 2 3" xfId="7873"/>
    <cellStyle name="hellgrauÜberschrift 3" xfId="6862"/>
    <cellStyle name="hellgrauÜberschrift 3 2" xfId="9235"/>
    <cellStyle name="hellgrauÜberschrift 3 3" xfId="7874"/>
    <cellStyle name="hellgrauÜberschrift 4" xfId="8729"/>
    <cellStyle name="hellgrauÜberschrift_01 Quarterly revenue" xfId="7872"/>
    <cellStyle name="Helv 10 Bold" xfId="4156"/>
    <cellStyle name="Helv 12 Bold" xfId="4157"/>
    <cellStyle name="Hidden Decimal 0,00" xfId="4158"/>
    <cellStyle name="HIGHLIGHT" xfId="4159"/>
    <cellStyle name="Historicals" xfId="4160"/>
    <cellStyle name="hours" xfId="4161"/>
    <cellStyle name="hp0 -Hyperlink" xfId="4162"/>
    <cellStyle name="hp0 -Hyperlink 2" xfId="8730"/>
    <cellStyle name="hp0 -Hyperlink 3" xfId="7875"/>
    <cellStyle name="hp1 -Hyperlink" xfId="4163"/>
    <cellStyle name="hp1 -Hyperlink 2" xfId="8731"/>
    <cellStyle name="hp1 -Hyperlink 3" xfId="7876"/>
    <cellStyle name="hp2 -Hyperlink" xfId="4164"/>
    <cellStyle name="hp2 -Hyperlink 2" xfId="8732"/>
    <cellStyle name="hp2 -Hyperlink 3" xfId="7877"/>
    <cellStyle name="hp3 -Hyperlink" xfId="4165"/>
    <cellStyle name="hp3 -Hyperlink 2" xfId="8733"/>
    <cellStyle name="hp3 -Hyperlink 3" xfId="7878"/>
    <cellStyle name="Hyperlink" xfId="5" builtinId="8"/>
    <cellStyle name="ic0 -InpComma" xfId="4166"/>
    <cellStyle name="ic0 -InpComma 2" xfId="8734"/>
    <cellStyle name="ic0 -InpComma 3" xfId="7879"/>
    <cellStyle name="ic1 -InpComma" xfId="4167"/>
    <cellStyle name="ic1 -InpComma 2" xfId="8735"/>
    <cellStyle name="ic1 -InpComma 3" xfId="7880"/>
    <cellStyle name="ic2 -InpComma" xfId="4168"/>
    <cellStyle name="ic2 -InpComma 2" xfId="8736"/>
    <cellStyle name="ic2 -InpComma 3" xfId="7881"/>
    <cellStyle name="ic3 -InpComma" xfId="4169"/>
    <cellStyle name="ic3 -InpComma 2" xfId="8737"/>
    <cellStyle name="ic3 -InpComma 3" xfId="7882"/>
    <cellStyle name="ic4 -InpComma" xfId="4170"/>
    <cellStyle name="ic4 -InpComma 2" xfId="8738"/>
    <cellStyle name="ic4 -InpComma 3" xfId="7883"/>
    <cellStyle name="iComma0" xfId="4171"/>
    <cellStyle name="iComma0 2" xfId="8739"/>
    <cellStyle name="iComma0 3" xfId="7884"/>
    <cellStyle name="iComma1" xfId="4172"/>
    <cellStyle name="iComma1 2" xfId="8740"/>
    <cellStyle name="iComma1 3" xfId="7885"/>
    <cellStyle name="iComma2" xfId="4173"/>
    <cellStyle name="iComma2 2" xfId="8741"/>
    <cellStyle name="iComma2 3" xfId="7886"/>
    <cellStyle name="iComma3" xfId="4174"/>
    <cellStyle name="iComma3 2" xfId="8742"/>
    <cellStyle name="iComma3 3" xfId="7887"/>
    <cellStyle name="iCurrency0" xfId="4175"/>
    <cellStyle name="iCurrency0 2" xfId="8743"/>
    <cellStyle name="iCurrency0 3" xfId="7888"/>
    <cellStyle name="iCurrency2" xfId="4176"/>
    <cellStyle name="iCurrency2 2" xfId="8744"/>
    <cellStyle name="iCurrency2 3" xfId="7889"/>
    <cellStyle name="iDateDM" xfId="4177"/>
    <cellStyle name="iDateDM 2" xfId="8745"/>
    <cellStyle name="iDateDM 3" xfId="7890"/>
    <cellStyle name="iDateDMY" xfId="4178"/>
    <cellStyle name="iDateDMY 2" xfId="8746"/>
    <cellStyle name="iDateDMY 3" xfId="7891"/>
    <cellStyle name="iDateHM" xfId="4179"/>
    <cellStyle name="iDateHM 2" xfId="8747"/>
    <cellStyle name="iDateHM 3" xfId="7892"/>
    <cellStyle name="iDateMY" xfId="4180"/>
    <cellStyle name="iDateMY 2" xfId="8748"/>
    <cellStyle name="iDateMY 3" xfId="7893"/>
    <cellStyle name="iDateT24" xfId="4181"/>
    <cellStyle name="iDateT24 2" xfId="8749"/>
    <cellStyle name="iDateT24 3" xfId="7894"/>
    <cellStyle name="idDMMY -InpDate" xfId="4182"/>
    <cellStyle name="idDMMY -InpDate 2" xfId="8750"/>
    <cellStyle name="idDMMY -InpDate 3" xfId="7895"/>
    <cellStyle name="idDMMYHM -InpDateTime" xfId="4183"/>
    <cellStyle name="idDMMYHM -InpDateTime 2" xfId="8751"/>
    <cellStyle name="idDMMYHM -InpDateTime 3" xfId="7896"/>
    <cellStyle name="idDMY -InpDate" xfId="4184"/>
    <cellStyle name="idDMY -InpDate 2" xfId="8752"/>
    <cellStyle name="idDMY -InpDate 3" xfId="7897"/>
    <cellStyle name="idMDY -InpDate" xfId="4185"/>
    <cellStyle name="idMDY -InpDate 2" xfId="8753"/>
    <cellStyle name="idMDY -InpDate 3" xfId="7898"/>
    <cellStyle name="idMMY -InpDate" xfId="4186"/>
    <cellStyle name="idMMY -InpDate 2" xfId="8754"/>
    <cellStyle name="idMMY -InpDate 3" xfId="7899"/>
    <cellStyle name="if0 -InpFixed" xfId="4187"/>
    <cellStyle name="if0 -InpFixed 2" xfId="8755"/>
    <cellStyle name="if0 -InpFixed 3" xfId="7900"/>
    <cellStyle name="if0b-InpFixedB" xfId="4188"/>
    <cellStyle name="if0b-InpFixedB 2" xfId="8756"/>
    <cellStyle name="if0b-InpFixedB 3" xfId="7901"/>
    <cellStyle name="iln -InpTableTextNoWrap" xfId="4189"/>
    <cellStyle name="iln -InpTableTextNoWrap 2" xfId="8757"/>
    <cellStyle name="iln -InpTableTextNoWrap 3" xfId="7902"/>
    <cellStyle name="ilnb-InpTableTextNoWrapB" xfId="4190"/>
    <cellStyle name="ilnb-InpTableTextNoWrapB 2" xfId="8758"/>
    <cellStyle name="ilnb-InpTableTextNoWrapB 3" xfId="7903"/>
    <cellStyle name="ilw -InpTableTextWrap" xfId="4191"/>
    <cellStyle name="ilw -InpTableTextWrap 2" xfId="8759"/>
    <cellStyle name="ilw -InpTableTextWrap 3" xfId="7904"/>
    <cellStyle name="imHM  -InpTime" xfId="4192"/>
    <cellStyle name="imHM  -InpTime 2" xfId="8760"/>
    <cellStyle name="imHM  -InpTime 3" xfId="7905"/>
    <cellStyle name="imHM24+ -InpTime" xfId="4193"/>
    <cellStyle name="imHM24+ -InpTime 2" xfId="8761"/>
    <cellStyle name="imHM24+ -InpTime 3" xfId="7906"/>
    <cellStyle name="Imput" xfId="4194"/>
    <cellStyle name="InLink" xfId="4195"/>
    <cellStyle name="InLink 2" xfId="6608"/>
    <cellStyle name="InLink 2 2" xfId="9131"/>
    <cellStyle name="InLink 2 3" xfId="7908"/>
    <cellStyle name="InLink 3" xfId="6863"/>
    <cellStyle name="InLink 3 2" xfId="9236"/>
    <cellStyle name="InLink 3 3" xfId="7909"/>
    <cellStyle name="InLink 4" xfId="8762"/>
    <cellStyle name="InLink_01 Quarterly revenue" xfId="7907"/>
    <cellStyle name="input - no decimal" xfId="4196"/>
    <cellStyle name="Input %" xfId="4197"/>
    <cellStyle name="Input % 2" xfId="6610"/>
    <cellStyle name="Input % 2 2" xfId="9133"/>
    <cellStyle name="Input % 2 3" xfId="7911"/>
    <cellStyle name="Input % 3" xfId="6864"/>
    <cellStyle name="Input % 3 2" xfId="9237"/>
    <cellStyle name="Input % 3 3" xfId="7912"/>
    <cellStyle name="Input % 4" xfId="8763"/>
    <cellStyle name="Input %_01 Quarterly revenue" xfId="7910"/>
    <cellStyle name="Input (0dp#)" xfId="4198"/>
    <cellStyle name="Input (0dp%)" xfId="4199"/>
    <cellStyle name="Input (1dp#)" xfId="4200"/>
    <cellStyle name="Input (1dpx)" xfId="4201"/>
    <cellStyle name="Input (1dpx) 2" xfId="6865"/>
    <cellStyle name="Input (1dpx) 2 2" xfId="9238"/>
    <cellStyle name="Input (1dpx) 2 3" xfId="7914"/>
    <cellStyle name="Input (1dpx) 3" xfId="8764"/>
    <cellStyle name="Input (1dpx)_01 Quarterly revenue" xfId="7913"/>
    <cellStyle name="Input [%]" xfId="4202"/>
    <cellStyle name="Input [%0]" xfId="4203"/>
    <cellStyle name="Input [%0] 2" xfId="6611"/>
    <cellStyle name="Input [%0] 2 2" xfId="9134"/>
    <cellStyle name="Input [%0] 2 3" xfId="7916"/>
    <cellStyle name="Input [%0] 3" xfId="6866"/>
    <cellStyle name="Input [%0]_01 Quarterly revenue" xfId="7915"/>
    <cellStyle name="Input [%00]" xfId="4204"/>
    <cellStyle name="Input [00]" xfId="4205"/>
    <cellStyle name="Input [yellow]" xfId="4206"/>
    <cellStyle name="Input 0" xfId="4207"/>
    <cellStyle name="Input 0,0" xfId="4208"/>
    <cellStyle name="Input 0,0 2" xfId="6612"/>
    <cellStyle name="Input 0,0 2 2" xfId="9135"/>
    <cellStyle name="Input 0,0 2 3" xfId="7919"/>
    <cellStyle name="Input 0,0 3" xfId="6867"/>
    <cellStyle name="Input 0,0 3 2" xfId="9239"/>
    <cellStyle name="Input 0,0 3 3" xfId="7920"/>
    <cellStyle name="Input 0,0 4" xfId="8765"/>
    <cellStyle name="Input 0,0_01 Quarterly revenue" xfId="7918"/>
    <cellStyle name="Input 0_01 Quarterly revenue" xfId="7917"/>
    <cellStyle name="Input 10" xfId="6932"/>
    <cellStyle name="Input 10 2" xfId="9278"/>
    <cellStyle name="Input 10 3" xfId="7921"/>
    <cellStyle name="Input 11" xfId="6925"/>
    <cellStyle name="Input 11 2" xfId="9274"/>
    <cellStyle name="Input 11 3" xfId="7922"/>
    <cellStyle name="Input 12" xfId="6929"/>
    <cellStyle name="Input 12 2" xfId="9275"/>
    <cellStyle name="Input 12 3" xfId="7923"/>
    <cellStyle name="Input 13" xfId="7439"/>
    <cellStyle name="Input 14" xfId="8295"/>
    <cellStyle name="Input 15" xfId="9451"/>
    <cellStyle name="Input 16" xfId="7438"/>
    <cellStyle name="Input 17" xfId="7471"/>
    <cellStyle name="Input 18" xfId="7542"/>
    <cellStyle name="Input 19" xfId="9460"/>
    <cellStyle name="Input 2" xfId="4209"/>
    <cellStyle name="Input 2 2" xfId="6613"/>
    <cellStyle name="Input 2 2 2" xfId="9136"/>
    <cellStyle name="Input 2 2 3" xfId="7925"/>
    <cellStyle name="Input 2 3" xfId="6868"/>
    <cellStyle name="Input 2_01 Quarterly revenue" xfId="7924"/>
    <cellStyle name="Input 20" xfId="8254"/>
    <cellStyle name="Input 21" xfId="8290"/>
    <cellStyle name="Input 22" xfId="8311"/>
    <cellStyle name="Input 23" xfId="7434"/>
    <cellStyle name="Input 24" xfId="10052"/>
    <cellStyle name="Input 25" xfId="10093"/>
    <cellStyle name="Input 26" xfId="10059"/>
    <cellStyle name="Input 27" xfId="17401"/>
    <cellStyle name="Input 28" xfId="17459"/>
    <cellStyle name="Input 29" xfId="17396"/>
    <cellStyle name="Input 3" xfId="6609"/>
    <cellStyle name="Input 3 2" xfId="9132"/>
    <cellStyle name="Input 3 3" xfId="7926"/>
    <cellStyle name="Input 30" xfId="17453"/>
    <cellStyle name="Input 4" xfId="6740"/>
    <cellStyle name="Input 4 2" xfId="9176"/>
    <cellStyle name="Input 4 3" xfId="7927"/>
    <cellStyle name="Input 5" xfId="6588"/>
    <cellStyle name="Input 5 2" xfId="9111"/>
    <cellStyle name="Input 5 3" xfId="7928"/>
    <cellStyle name="Input 6" xfId="6483"/>
    <cellStyle name="Input 6 2" xfId="9058"/>
    <cellStyle name="Input 6 3" xfId="7929"/>
    <cellStyle name="Input 7" xfId="6570"/>
    <cellStyle name="Input 7 2" xfId="9093"/>
    <cellStyle name="Input 7 3" xfId="7930"/>
    <cellStyle name="Input 8" xfId="6489"/>
    <cellStyle name="Input 8 2" xfId="9060"/>
    <cellStyle name="Input 8 3" xfId="7931"/>
    <cellStyle name="Input 9" xfId="6908"/>
    <cellStyle name="Input 9 2" xfId="9266"/>
    <cellStyle name="Input 9 3" xfId="7932"/>
    <cellStyle name="Input calculation" xfId="4210"/>
    <cellStyle name="Input calculation 2" xfId="6614"/>
    <cellStyle name="Input calculation 2 2" xfId="9137"/>
    <cellStyle name="Input calculation 2 3" xfId="7934"/>
    <cellStyle name="Input calculation 3" xfId="6869"/>
    <cellStyle name="Input calculation_01 Quarterly revenue" xfId="7933"/>
    <cellStyle name="Input data" xfId="4211"/>
    <cellStyle name="Input data 2" xfId="6615"/>
    <cellStyle name="Input data 2 2" xfId="9138"/>
    <cellStyle name="Input data 2 3" xfId="7936"/>
    <cellStyle name="Input data 3" xfId="6870"/>
    <cellStyle name="Input data_01 Quarterly revenue" xfId="7935"/>
    <cellStyle name="Input Decimal 0" xfId="4212"/>
    <cellStyle name="Input Decimal 0,00" xfId="4213"/>
    <cellStyle name="Input Decimal 0_01 Quarterly revenue" xfId="7937"/>
    <cellStyle name="Input estimate" xfId="4214"/>
    <cellStyle name="Input estimate 2" xfId="6616"/>
    <cellStyle name="Input estimate 2 2" xfId="9139"/>
    <cellStyle name="Input estimate 2 3" xfId="7939"/>
    <cellStyle name="Input estimate 3" xfId="6871"/>
    <cellStyle name="Input estimate_01 Quarterly revenue" xfId="7938"/>
    <cellStyle name="Input link" xfId="4215"/>
    <cellStyle name="Input link (different workbook)" xfId="4216"/>
    <cellStyle name="Input link (different workbook) 2" xfId="6618"/>
    <cellStyle name="Input link (different workbook) 2 2" xfId="9141"/>
    <cellStyle name="Input link (different workbook) 2 3" xfId="7942"/>
    <cellStyle name="Input link (different workbook) 3" xfId="6873"/>
    <cellStyle name="Input link (different workbook)_01 Quarterly revenue" xfId="7941"/>
    <cellStyle name="Input link 10" xfId="6907"/>
    <cellStyle name="Input link 10 2" xfId="9265"/>
    <cellStyle name="Input link 10 3" xfId="7943"/>
    <cellStyle name="Input link 11" xfId="6933"/>
    <cellStyle name="Input link 11 2" xfId="9279"/>
    <cellStyle name="Input link 11 3" xfId="7944"/>
    <cellStyle name="Input link 12" xfId="6924"/>
    <cellStyle name="Input link 12 2" xfId="9273"/>
    <cellStyle name="Input link 12 3" xfId="7945"/>
    <cellStyle name="Input link 13" xfId="6930"/>
    <cellStyle name="Input link 13 2" xfId="9276"/>
    <cellStyle name="Input link 13 3" xfId="7946"/>
    <cellStyle name="Input link 14" xfId="8766"/>
    <cellStyle name="Input link 15" xfId="8509"/>
    <cellStyle name="Input link 16" xfId="8545"/>
    <cellStyle name="Input link 17" xfId="8519"/>
    <cellStyle name="Input link 18" xfId="8534"/>
    <cellStyle name="Input link 19" xfId="7440"/>
    <cellStyle name="Input link 2" xfId="6617"/>
    <cellStyle name="Input link 2 2" xfId="9140"/>
    <cellStyle name="Input link 2 3" xfId="7947"/>
    <cellStyle name="Input link 20" xfId="8294"/>
    <cellStyle name="Input link 21" xfId="9450"/>
    <cellStyle name="Input link 22" xfId="7437"/>
    <cellStyle name="Input link 23" xfId="7421"/>
    <cellStyle name="Input link 24" xfId="7541"/>
    <cellStyle name="Input link 25" xfId="9471"/>
    <cellStyle name="Input link 26" xfId="8261"/>
    <cellStyle name="Input link 27" xfId="9461"/>
    <cellStyle name="Input link 28" xfId="7558"/>
    <cellStyle name="Input link 29" xfId="7484"/>
    <cellStyle name="Input link 3" xfId="6741"/>
    <cellStyle name="Input link 3 2" xfId="9177"/>
    <cellStyle name="Input link 3 3" xfId="7948"/>
    <cellStyle name="Input link 30" xfId="10053"/>
    <cellStyle name="Input link 31" xfId="10092"/>
    <cellStyle name="Input link 32" xfId="10060"/>
    <cellStyle name="Input link 33" xfId="17402"/>
    <cellStyle name="Input link 34" xfId="17458"/>
    <cellStyle name="Input link 35" xfId="17410"/>
    <cellStyle name="Input link 36" xfId="17452"/>
    <cellStyle name="Input link 37" xfId="21710"/>
    <cellStyle name="Input link 38" xfId="21680"/>
    <cellStyle name="Input link 39" xfId="21709"/>
    <cellStyle name="Input link 4" xfId="6590"/>
    <cellStyle name="Input link 4 2" xfId="9113"/>
    <cellStyle name="Input link 4 3" xfId="7949"/>
    <cellStyle name="Input link 40" xfId="21679"/>
    <cellStyle name="Input link 5" xfId="6739"/>
    <cellStyle name="Input link 5 2" xfId="9175"/>
    <cellStyle name="Input link 5 3" xfId="7950"/>
    <cellStyle name="Input link 6" xfId="6583"/>
    <cellStyle name="Input link 6 2" xfId="9106"/>
    <cellStyle name="Input link 6 3" xfId="7951"/>
    <cellStyle name="Input link 7" xfId="6872"/>
    <cellStyle name="Input link 8" xfId="6918"/>
    <cellStyle name="Input link 9" xfId="6484"/>
    <cellStyle name="Input link 9 2" xfId="9059"/>
    <cellStyle name="Input link 9 3" xfId="7952"/>
    <cellStyle name="Input link_01 Quarterly revenue" xfId="7940"/>
    <cellStyle name="Input parameter" xfId="4217"/>
    <cellStyle name="Input parameter 2" xfId="6619"/>
    <cellStyle name="Input parameter 2 2" xfId="9142"/>
    <cellStyle name="Input parameter 2 3" xfId="7954"/>
    <cellStyle name="Input parameter 3" xfId="6874"/>
    <cellStyle name="Input parameter_01 Quarterly revenue" xfId="7953"/>
    <cellStyle name="Input Percent 0_0309 XI" xfId="4218"/>
    <cellStyle name="Input%" xfId="4219"/>
    <cellStyle name="Input, 0 dec" xfId="4220"/>
    <cellStyle name="Input, 1 dec" xfId="4221"/>
    <cellStyle name="Input, 1 dec 2" xfId="8767"/>
    <cellStyle name="Input, 1 dec 3" xfId="7955"/>
    <cellStyle name="Input, 2 dec" xfId="4222"/>
    <cellStyle name="Input, 2 dec 2" xfId="8768"/>
    <cellStyle name="Input, 2 dec 3" xfId="7956"/>
    <cellStyle name="Input[#]" xfId="4223"/>
    <cellStyle name="Input0" xfId="4224"/>
    <cellStyle name="InputBlueFont" xfId="4225"/>
    <cellStyle name="InputBlueFont 2" xfId="6875"/>
    <cellStyle name="InputBlueFont 2 2" xfId="9240"/>
    <cellStyle name="InputBlueFont 2 3" xfId="7958"/>
    <cellStyle name="InputBlueFont 3" xfId="8769"/>
    <cellStyle name="InputBlueFont_01 Quarterly revenue" xfId="7957"/>
    <cellStyle name="InputDate" xfId="4226"/>
    <cellStyle name="InputDecimal" xfId="4227"/>
    <cellStyle name="InputValue" xfId="4228"/>
    <cellStyle name="Integer" xfId="4229"/>
    <cellStyle name="Integer 2" xfId="8770"/>
    <cellStyle name="Integer 3" xfId="7959"/>
    <cellStyle name="Invisible" xfId="4230"/>
    <cellStyle name="ip0 -InpPercent" xfId="4231"/>
    <cellStyle name="ip0 -InpPercent 2" xfId="8771"/>
    <cellStyle name="ip0 -InpPercent 3" xfId="7960"/>
    <cellStyle name="ip1 -InpPercent" xfId="4232"/>
    <cellStyle name="ip1 -InpPercent 2" xfId="8772"/>
    <cellStyle name="ip1 -InpPercent 3" xfId="7961"/>
    <cellStyle name="ip2 -InpPercent" xfId="4233"/>
    <cellStyle name="ip2 -InpPercent 2" xfId="8773"/>
    <cellStyle name="ip2 -InpPercent 3" xfId="7962"/>
    <cellStyle name="ip3 -InpPercent" xfId="4234"/>
    <cellStyle name="ip3 -InpPercent 2" xfId="8774"/>
    <cellStyle name="ip3 -InpPercent 3" xfId="7963"/>
    <cellStyle name="iParenth0" xfId="4235"/>
    <cellStyle name="iParenth0 2" xfId="8775"/>
    <cellStyle name="iParenth0 3" xfId="7964"/>
    <cellStyle name="iParenth2" xfId="4236"/>
    <cellStyle name="iParenth2 2" xfId="8776"/>
    <cellStyle name="iParenth2 3" xfId="7965"/>
    <cellStyle name="iPercent0" xfId="4237"/>
    <cellStyle name="iPercent0 2" xfId="8777"/>
    <cellStyle name="iPercent0 3" xfId="7966"/>
    <cellStyle name="iPercent1" xfId="4238"/>
    <cellStyle name="iPercent1 2" xfId="8778"/>
    <cellStyle name="iPercent1 3" xfId="7967"/>
    <cellStyle name="iPercent2" xfId="4239"/>
    <cellStyle name="iPercent2 2" xfId="8779"/>
    <cellStyle name="iPercent2 3" xfId="7968"/>
    <cellStyle name="ir0 -InpCurr" xfId="4240"/>
    <cellStyle name="ir0 -InpCurr 2" xfId="8780"/>
    <cellStyle name="ir0 -InpCurr 3" xfId="7969"/>
    <cellStyle name="ir1 -InpCurr" xfId="4241"/>
    <cellStyle name="ir1 -InpCurr 2" xfId="8781"/>
    <cellStyle name="ir1 -InpCurr 3" xfId="7970"/>
    <cellStyle name="ir2 -InpCurr" xfId="4242"/>
    <cellStyle name="ir2 -InpCurr 2" xfId="8782"/>
    <cellStyle name="ir2 -InpCurr 3" xfId="7971"/>
    <cellStyle name="ir3 -InpCurr" xfId="4243"/>
    <cellStyle name="ir3 -InpCurr 2" xfId="8783"/>
    <cellStyle name="ir3 -InpCurr 3" xfId="7972"/>
    <cellStyle name="ir4 -InpCurr" xfId="4244"/>
    <cellStyle name="ir4 -InpCurr 2" xfId="8784"/>
    <cellStyle name="ir4 -InpCurr 3" xfId="7973"/>
    <cellStyle name="iRed0" xfId="4245"/>
    <cellStyle name="iRed0 2" xfId="8785"/>
    <cellStyle name="iRed0 3" xfId="7974"/>
    <cellStyle name="iRed2" xfId="4246"/>
    <cellStyle name="iRed2 2" xfId="8786"/>
    <cellStyle name="iRed2 3" xfId="7975"/>
    <cellStyle name="is0 -InpSideText" xfId="4247"/>
    <cellStyle name="is0 -InpSideText 2" xfId="8787"/>
    <cellStyle name="is0 -InpSideText 3" xfId="7976"/>
    <cellStyle name="is1 -InpSideText" xfId="4248"/>
    <cellStyle name="is1 -InpSideText 2" xfId="8788"/>
    <cellStyle name="is1 -InpSideText 3" xfId="7977"/>
    <cellStyle name="is2 -InpSideText" xfId="4249"/>
    <cellStyle name="is2 -InpSideText 2" xfId="8789"/>
    <cellStyle name="is2 -InpSideText 3" xfId="7978"/>
    <cellStyle name="is3 -InpSideText" xfId="4250"/>
    <cellStyle name="is3 -InpSideText 2" xfId="8790"/>
    <cellStyle name="is3 -InpSideText 3" xfId="7979"/>
    <cellStyle name="is4 -InpSideText" xfId="4251"/>
    <cellStyle name="is4 -InpSideText 2" xfId="8791"/>
    <cellStyle name="is4 -InpSideText 3" xfId="7980"/>
    <cellStyle name="Item" xfId="4252"/>
    <cellStyle name="Item 2" xfId="6620"/>
    <cellStyle name="Item 2 2" xfId="9143"/>
    <cellStyle name="Item 2 3" xfId="7982"/>
    <cellStyle name="Item 3" xfId="6876"/>
    <cellStyle name="Item 3 2" xfId="9241"/>
    <cellStyle name="Item 3 3" xfId="7983"/>
    <cellStyle name="Item 4" xfId="8792"/>
    <cellStyle name="Item_01 Quarterly revenue" xfId="7981"/>
    <cellStyle name="Items_Optional" xfId="4253"/>
    <cellStyle name="ItemTypeClass" xfId="4254"/>
    <cellStyle name="iTextGenProt" xfId="4255"/>
    <cellStyle name="iTextGenProt 2" xfId="8793"/>
    <cellStyle name="iTextGenProt 3" xfId="7984"/>
    <cellStyle name="iTextGenWrap" xfId="4256"/>
    <cellStyle name="iTextGenWrap 2" xfId="8794"/>
    <cellStyle name="iTextGenWrap 3" xfId="7985"/>
    <cellStyle name="iTextSm" xfId="4257"/>
    <cellStyle name="iTextSm 2" xfId="8795"/>
    <cellStyle name="iTextSm 3" xfId="7986"/>
    <cellStyle name="itn -InpTopTextNoWrap" xfId="4258"/>
    <cellStyle name="itn -InpTopTextNoWrap 2" xfId="8796"/>
    <cellStyle name="itn -InpTopTextNoWrap 3" xfId="7987"/>
    <cellStyle name="itw -InpTopTextWrap" xfId="4259"/>
    <cellStyle name="itw -InpTopTextWrap 2" xfId="8797"/>
    <cellStyle name="itw -InpTopTextWrap 3" xfId="7988"/>
    <cellStyle name="J.P.M. input" xfId="4260"/>
    <cellStyle name="J.P.M. input 2" xfId="6877"/>
    <cellStyle name="J.P.M. input 2 2" xfId="9242"/>
    <cellStyle name="J.P.M. input 2 3" xfId="7990"/>
    <cellStyle name="J.P.M. input 3" xfId="8798"/>
    <cellStyle name="J.P.M. input_01 Quarterly revenue" xfId="7989"/>
    <cellStyle name="James" xfId="4261"/>
    <cellStyle name="James 2" xfId="6878"/>
    <cellStyle name="James 2 2" xfId="9243"/>
    <cellStyle name="James 2 3" xfId="7992"/>
    <cellStyle name="James 3" xfId="8799"/>
    <cellStyle name="James_01 Quarterly revenue" xfId="7991"/>
    <cellStyle name="Kostenstelle" xfId="4262"/>
    <cellStyle name="KPMG Heading 1" xfId="4263"/>
    <cellStyle name="KPMG Heading 2" xfId="4264"/>
    <cellStyle name="KPMG Heading 3" xfId="4265"/>
    <cellStyle name="KPMG Heading 4" xfId="4266"/>
    <cellStyle name="KPMG Normal" xfId="4267"/>
    <cellStyle name="KPMG Normal 2" xfId="6879"/>
    <cellStyle name="KPMG Normal 2 2" xfId="9244"/>
    <cellStyle name="KPMG Normal 2 3" xfId="7994"/>
    <cellStyle name="KPMG Normal 3" xfId="8800"/>
    <cellStyle name="KPMG Normal_01 Quarterly revenue" xfId="7993"/>
    <cellStyle name="Label" xfId="4268"/>
    <cellStyle name="Level 3 Account Name" xfId="4269"/>
    <cellStyle name="Level 6 Account" xfId="4270"/>
    <cellStyle name="light_blue_highlight" xfId="4271"/>
    <cellStyle name="Line" xfId="4272"/>
    <cellStyle name="Line 2" xfId="6621"/>
    <cellStyle name="Line 2 2" xfId="9144"/>
    <cellStyle name="Line 2 3" xfId="7996"/>
    <cellStyle name="Line 3" xfId="6880"/>
    <cellStyle name="Line 3 2" xfId="9245"/>
    <cellStyle name="Line 3 3" xfId="7997"/>
    <cellStyle name="Line 4" xfId="8801"/>
    <cellStyle name="Line_01 Quarterly revenue" xfId="7995"/>
    <cellStyle name="LineItemValue" xfId="4273"/>
    <cellStyle name="Link" xfId="4274"/>
    <cellStyle name="Linked Cell 10" xfId="8279"/>
    <cellStyle name="Linked Cell 2" xfId="4275"/>
    <cellStyle name="Linked Cell 2 2" xfId="6623"/>
    <cellStyle name="Linked Cell 2 2 2" xfId="9146"/>
    <cellStyle name="Linked Cell 2 2 3" xfId="7999"/>
    <cellStyle name="Linked Cell 2 3" xfId="6881"/>
    <cellStyle name="Linked Cell 2_01 Quarterly revenue" xfId="7998"/>
    <cellStyle name="Linked Cell 3" xfId="6622"/>
    <cellStyle name="Linked Cell 3 2" xfId="9145"/>
    <cellStyle name="Linked Cell 3 3" xfId="8000"/>
    <cellStyle name="Linked Cell 4" xfId="8292"/>
    <cellStyle name="Linked Cell 5" xfId="9449"/>
    <cellStyle name="Linked Cell 6" xfId="7436"/>
    <cellStyle name="Linked Cell 7" xfId="9478"/>
    <cellStyle name="Linked Cell 8" xfId="8269"/>
    <cellStyle name="Linked Cell 9" xfId="7452"/>
    <cellStyle name="ltn -TableTextNoWrap" xfId="4276"/>
    <cellStyle name="ltn -TableTextNoWrap 2" xfId="8802"/>
    <cellStyle name="ltn -TableTextNoWrap 3" xfId="8001"/>
    <cellStyle name="ltw -TableTextWrap" xfId="4277"/>
    <cellStyle name="ltw -TableTextWrap 2" xfId="8803"/>
    <cellStyle name="ltw -TableTextWrap 3" xfId="8002"/>
    <cellStyle name="m" xfId="4278"/>
    <cellStyle name="m_01 Quarterly revenue" xfId="8003"/>
    <cellStyle name="m_02 Regional results" xfId="8441"/>
    <cellStyle name="m_05 Half-year regional analysis" xfId="8494"/>
    <cellStyle name="m_GermanyHo" xfId="4279"/>
    <cellStyle name="m_GermanyHo 2" xfId="8804"/>
    <cellStyle name="m_GermanyHo 3" xfId="8004"/>
    <cellStyle name="m_GermanyHo_HFM DATA" xfId="4280"/>
    <cellStyle name="m_GermanyHo_HFM DATA_OUTPUT" xfId="4281"/>
    <cellStyle name="m_GermanyHo_OUTPUT" xfId="4282"/>
    <cellStyle name="m_GermanyHo_OUTPUT_1" xfId="4283"/>
    <cellStyle name="m_GermanyHo_OUTPUT_OUTPUT" xfId="4284"/>
    <cellStyle name="m_GermanyHo_Sheet1" xfId="4285"/>
    <cellStyle name="m_GermanyHo_Sheet1_OUTPUT" xfId="4286"/>
    <cellStyle name="m_GermanyHo_Sheet1_OUTPUT_1" xfId="4287"/>
    <cellStyle name="m_GermanyHo_Sheet1_OUTPUT_OUTPUT" xfId="4288"/>
    <cellStyle name="m_HFM DATA" xfId="4289"/>
    <cellStyle name="m_HFM DATA_OUTPUT" xfId="4290"/>
    <cellStyle name="m_OUTPUT" xfId="4291"/>
    <cellStyle name="m_OUTPUT_1" xfId="4292"/>
    <cellStyle name="m_OUTPUT_OUTPUT" xfId="4293"/>
    <cellStyle name="Main heading" xfId="4294"/>
    <cellStyle name="MainHeading" xfId="4295"/>
    <cellStyle name="Margin" xfId="4296"/>
    <cellStyle name="Margin &amp; Growth" xfId="4297"/>
    <cellStyle name="Margin &amp; Growth 2" xfId="6625"/>
    <cellStyle name="Margin &amp; Growth 2 2" xfId="9148"/>
    <cellStyle name="Margin &amp; Growth 2 3" xfId="8007"/>
    <cellStyle name="Margin &amp; Growth 3" xfId="6883"/>
    <cellStyle name="Margin &amp; Growth 3 2" xfId="9247"/>
    <cellStyle name="Margin &amp; Growth 3 3" xfId="8008"/>
    <cellStyle name="Margin &amp; Growth 4" xfId="8806"/>
    <cellStyle name="Margin &amp; Growth_01 Quarterly revenue" xfId="8006"/>
    <cellStyle name="Margin 10" xfId="6906"/>
    <cellStyle name="Margin 10 2" xfId="9264"/>
    <cellStyle name="Margin 10 3" xfId="8009"/>
    <cellStyle name="Margin 11" xfId="6934"/>
    <cellStyle name="Margin 11 2" xfId="9280"/>
    <cellStyle name="Margin 11 3" xfId="8010"/>
    <cellStyle name="Margin 12" xfId="6938"/>
    <cellStyle name="Margin 12 2" xfId="9283"/>
    <cellStyle name="Margin 12 3" xfId="8011"/>
    <cellStyle name="Margin 13" xfId="6931"/>
    <cellStyle name="Margin 13 2" xfId="9277"/>
    <cellStyle name="Margin 13 3" xfId="8012"/>
    <cellStyle name="Margin 14" xfId="8805"/>
    <cellStyle name="Margin 15" xfId="8508"/>
    <cellStyle name="Margin 16" xfId="8546"/>
    <cellStyle name="Margin 17" xfId="8513"/>
    <cellStyle name="Margin 18" xfId="8540"/>
    <cellStyle name="Margin 19" xfId="7442"/>
    <cellStyle name="Margin 2" xfId="6624"/>
    <cellStyle name="Margin 2 2" xfId="9147"/>
    <cellStyle name="Margin 2 3" xfId="8013"/>
    <cellStyle name="Margin 20" xfId="8291"/>
    <cellStyle name="Margin 21" xfId="9448"/>
    <cellStyle name="Margin 22" xfId="7435"/>
    <cellStyle name="Margin 23" xfId="9477"/>
    <cellStyle name="Margin 24" xfId="8268"/>
    <cellStyle name="Margin 25" xfId="7453"/>
    <cellStyle name="Margin 26" xfId="7523"/>
    <cellStyle name="Margin 27" xfId="7455"/>
    <cellStyle name="Margin 28" xfId="7568"/>
    <cellStyle name="Margin 29" xfId="7504"/>
    <cellStyle name="Margin 3" xfId="6743"/>
    <cellStyle name="Margin 3 2" xfId="9179"/>
    <cellStyle name="Margin 3 3" xfId="8014"/>
    <cellStyle name="Margin 30" xfId="10054"/>
    <cellStyle name="Margin 31" xfId="10091"/>
    <cellStyle name="Margin 32" xfId="10061"/>
    <cellStyle name="Margin 33" xfId="17404"/>
    <cellStyle name="Margin 34" xfId="17457"/>
    <cellStyle name="Margin 35" xfId="17411"/>
    <cellStyle name="Margin 36" xfId="17451"/>
    <cellStyle name="Margin 37" xfId="21712"/>
    <cellStyle name="Margin 38" xfId="21678"/>
    <cellStyle name="Margin 39" xfId="21711"/>
    <cellStyle name="Margin 4" xfId="6597"/>
    <cellStyle name="Margin 4 2" xfId="9120"/>
    <cellStyle name="Margin 4 3" xfId="8015"/>
    <cellStyle name="Margin 40" xfId="21677"/>
    <cellStyle name="Margin 5" xfId="6638"/>
    <cellStyle name="Margin 5 2" xfId="9161"/>
    <cellStyle name="Margin 5 3" xfId="8016"/>
    <cellStyle name="Margin 6" xfId="6589"/>
    <cellStyle name="Margin 6 2" xfId="9112"/>
    <cellStyle name="Margin 6 3" xfId="8017"/>
    <cellStyle name="Margin 7" xfId="6882"/>
    <cellStyle name="Margin 7 2" xfId="9246"/>
    <cellStyle name="Margin 7 3" xfId="8018"/>
    <cellStyle name="Margin 8" xfId="6919"/>
    <cellStyle name="Margin 8 2" xfId="9270"/>
    <cellStyle name="Margin 8 3" xfId="8019"/>
    <cellStyle name="Margin 9" xfId="6738"/>
    <cellStyle name="Margin 9 2" xfId="9174"/>
    <cellStyle name="Margin 9 3" xfId="8020"/>
    <cellStyle name="Margin_01 Quarterly revenue" xfId="8005"/>
    <cellStyle name="max" xfId="4298"/>
    <cellStyle name="Message" xfId="4299"/>
    <cellStyle name="Migliaia (0)" xfId="4300"/>
    <cellStyle name="Migliaia (0) 2" xfId="8807"/>
    <cellStyle name="Migliaia (0) 3" xfId="8021"/>
    <cellStyle name="Migliaia_Foglio1" xfId="4301"/>
    <cellStyle name="Millares [0]_Asset Mgmt " xfId="4302"/>
    <cellStyle name="Millares_Asset Mgmt " xfId="4303"/>
    <cellStyle name="Milliers [0]_!!!GO" xfId="4304"/>
    <cellStyle name="Million" xfId="4305"/>
    <cellStyle name="Million 2" xfId="8808"/>
    <cellStyle name="Million 3" xfId="8022"/>
    <cellStyle name="Millions" xfId="4306"/>
    <cellStyle name="Millions 2" xfId="8809"/>
    <cellStyle name="Millions 3" xfId="8023"/>
    <cellStyle name="mine" xfId="4307"/>
    <cellStyle name="mine 2" xfId="8810"/>
    <cellStyle name="mine 3" xfId="8024"/>
    <cellStyle name="mit Punkten" xfId="4308"/>
    <cellStyle name="mmm yy" xfId="4309"/>
    <cellStyle name="mmm yy 2" xfId="6626"/>
    <cellStyle name="mmm yy 2 2" xfId="9149"/>
    <cellStyle name="mmm yy 2 3" xfId="8026"/>
    <cellStyle name="mmm yy 3" xfId="6884"/>
    <cellStyle name="mmm yy 3 2" xfId="9248"/>
    <cellStyle name="mmm yy 3 3" xfId="8027"/>
    <cellStyle name="mmm yy 4" xfId="8811"/>
    <cellStyle name="mmm yy_01 Quarterly revenue" xfId="8025"/>
    <cellStyle name="Model" xfId="4310"/>
    <cellStyle name="Moeda [0]_1.1  ANEXO 1" xfId="4311"/>
    <cellStyle name="Mon?aire [0]_!!!GO" xfId="4312"/>
    <cellStyle name="Moneda [0]_Asset Mgmt " xfId="4313"/>
    <cellStyle name="Moneda_Asset Mgmt " xfId="4314"/>
    <cellStyle name="Monétaire [0]_!!!GO" xfId="4315"/>
    <cellStyle name="Monétaire_!!!GO" xfId="4316"/>
    <cellStyle name="month" xfId="4317"/>
    <cellStyle name="MonthDate" xfId="4318"/>
    <cellStyle name="months" xfId="4319"/>
    <cellStyle name="months 2" xfId="8812"/>
    <cellStyle name="months 3" xfId="8028"/>
    <cellStyle name="MSectionHeadings" xfId="4320"/>
    <cellStyle name="Mult" xfId="4321"/>
    <cellStyle name="Mult 2" xfId="6885"/>
    <cellStyle name="Mult 2 2" xfId="9249"/>
    <cellStyle name="Mult 2 3" xfId="8029"/>
    <cellStyle name="Mult 3" xfId="8813"/>
    <cellStyle name="Mult No x" xfId="4322"/>
    <cellStyle name="Mult With x" xfId="4323"/>
    <cellStyle name="Mult_01 Quarterly revenue" xfId="6965"/>
    <cellStyle name="Multiple" xfId="4324"/>
    <cellStyle name="Multiple (no x)" xfId="4325"/>
    <cellStyle name="Multiple [0]" xfId="4326"/>
    <cellStyle name="Multiple [1]" xfId="4327"/>
    <cellStyle name="Multiple [1] 2" xfId="6886"/>
    <cellStyle name="Multiple [1] 2 2" xfId="9250"/>
    <cellStyle name="Multiple [1] 2 3" xfId="8032"/>
    <cellStyle name="Multiple [1] 3" xfId="8815"/>
    <cellStyle name="Multiple [1]_01 Quarterly revenue" xfId="8031"/>
    <cellStyle name="Multiple 10" xfId="9482"/>
    <cellStyle name="Multiple 11" xfId="8278"/>
    <cellStyle name="Multiple 12" xfId="7447"/>
    <cellStyle name="Multiple 13" xfId="7567"/>
    <cellStyle name="Multiple 14" xfId="7462"/>
    <cellStyle name="Multiple 15" xfId="8264"/>
    <cellStyle name="Multiple 16" xfId="7461"/>
    <cellStyle name="Multiple 17" xfId="7565"/>
    <cellStyle name="Multiple 18" xfId="10084"/>
    <cellStyle name="Multiple 19" xfId="10067"/>
    <cellStyle name="Multiple 2" xfId="8814"/>
    <cellStyle name="Multiple 20" xfId="10098"/>
    <cellStyle name="Multiple 21" xfId="17443"/>
    <cellStyle name="Multiple 22" xfId="17418"/>
    <cellStyle name="Multiple 23" xfId="17441"/>
    <cellStyle name="Multiple 24" xfId="17427"/>
    <cellStyle name="Multiple 25" xfId="21714"/>
    <cellStyle name="Multiple 26" xfId="21676"/>
    <cellStyle name="Multiple 27" xfId="21713"/>
    <cellStyle name="Multiple 28" xfId="21675"/>
    <cellStyle name="Multiple 3" xfId="8505"/>
    <cellStyle name="Multiple 4" xfId="8549"/>
    <cellStyle name="Multiple 5" xfId="8512"/>
    <cellStyle name="Multiple 6" xfId="8541"/>
    <cellStyle name="Multiple 7" xfId="8030"/>
    <cellStyle name="Multiple 8" xfId="7482"/>
    <cellStyle name="Multiple 9" xfId="7531"/>
    <cellStyle name="Multiple, 1 dec" xfId="4328"/>
    <cellStyle name="Multiple, 2 dec" xfId="4329"/>
    <cellStyle name="Multiple_050301 Camel operational model V1" xfId="4330"/>
    <cellStyle name="MW" xfId="4331"/>
    <cellStyle name="MW 2" xfId="8816"/>
    <cellStyle name="MW 3" xfId="8033"/>
    <cellStyle name="MWth" xfId="4332"/>
    <cellStyle name="Name" xfId="4333"/>
    <cellStyle name="Name 2" xfId="6628"/>
    <cellStyle name="Name 2 2" xfId="9151"/>
    <cellStyle name="Name 2 3" xfId="8035"/>
    <cellStyle name="Name 3" xfId="6887"/>
    <cellStyle name="Name_01 Quarterly revenue" xfId="8034"/>
    <cellStyle name="nbr" xfId="4334"/>
    <cellStyle name="nbr 2" xfId="8817"/>
    <cellStyle name="nbr 3" xfId="8036"/>
    <cellStyle name="neg0.0" xfId="4335"/>
    <cellStyle name="neg0.0 2" xfId="6629"/>
    <cellStyle name="neg0.0 2 2" xfId="9152"/>
    <cellStyle name="neg0.0 2 3" xfId="8038"/>
    <cellStyle name="neg0.0 3" xfId="6888"/>
    <cellStyle name="neg0.0 3 2" xfId="9251"/>
    <cellStyle name="neg0.0 3 3" xfId="8039"/>
    <cellStyle name="neg0.0 4" xfId="8818"/>
    <cellStyle name="neg0.0_01 Quarterly revenue" xfId="8037"/>
    <cellStyle name="Neutral 10" xfId="8260"/>
    <cellStyle name="Neutral 2" xfId="4336"/>
    <cellStyle name="Neutral 2 2" xfId="6631"/>
    <cellStyle name="Neutral 2 2 2" xfId="9154"/>
    <cellStyle name="Neutral 2 2 3" xfId="8041"/>
    <cellStyle name="Neutral 2 3" xfId="6889"/>
    <cellStyle name="Neutral 2_01 Quarterly revenue" xfId="8040"/>
    <cellStyle name="Neutral 3" xfId="6630"/>
    <cellStyle name="Neutral 3 2" xfId="9153"/>
    <cellStyle name="Neutral 3 3" xfId="8042"/>
    <cellStyle name="Neutral 4" xfId="8289"/>
    <cellStyle name="Neutral 5" xfId="9447"/>
    <cellStyle name="Neutral 6" xfId="7433"/>
    <cellStyle name="Neutral 7" xfId="7473"/>
    <cellStyle name="Neutral 8" xfId="7539"/>
    <cellStyle name="Neutral 9" xfId="9470"/>
    <cellStyle name="no" xfId="4337"/>
    <cellStyle name="no 2" xfId="8819"/>
    <cellStyle name="no 3" xfId="8043"/>
    <cellStyle name="No border" xfId="4338"/>
    <cellStyle name="no dec" xfId="4339"/>
    <cellStyle name="no_HFM DATA" xfId="4340"/>
    <cellStyle name="No-definido" xfId="4341"/>
    <cellStyle name="Non défini" xfId="4342"/>
    <cellStyle name="Non défini 2" xfId="6632"/>
    <cellStyle name="Non défini 2 2" xfId="9155"/>
    <cellStyle name="Non défini 2 3" xfId="8045"/>
    <cellStyle name="Non défini 3" xfId="6890"/>
    <cellStyle name="Non défini_01 Quarterly revenue" xfId="8044"/>
    <cellStyle name="Non input" xfId="4343"/>
    <cellStyle name="Non input 2" xfId="6633"/>
    <cellStyle name="Non input 2 2" xfId="9156"/>
    <cellStyle name="Non input 2 3" xfId="8047"/>
    <cellStyle name="Non input 3" xfId="6891"/>
    <cellStyle name="Non input 3 2" xfId="9252"/>
    <cellStyle name="Non input 3 3" xfId="8048"/>
    <cellStyle name="Non input 4" xfId="8820"/>
    <cellStyle name="Non input_01 Quarterly revenue" xfId="8046"/>
    <cellStyle name="Non_Input_Cell_Figures" xfId="4344"/>
    <cellStyle name="NonDataEntry" xfId="4345"/>
    <cellStyle name="NonDataEntry 2" xfId="8821"/>
    <cellStyle name="NonDataEntry 3" xfId="8049"/>
    <cellStyle name="Nor}al_Sheet1 (2)" xfId="4346"/>
    <cellStyle name="Normal" xfId="0" builtinId="0"/>
    <cellStyle name="Normal - Style1" xfId="4347"/>
    <cellStyle name="Normal - Style1 2" xfId="8822"/>
    <cellStyle name="Normal - Style1 3" xfId="8050"/>
    <cellStyle name="Normal - sub-total" xfId="4348"/>
    <cellStyle name="Normal - title" xfId="4349"/>
    <cellStyle name="Normal - total" xfId="4350"/>
    <cellStyle name="Normal #" xfId="4351"/>
    <cellStyle name="Normal # 2" xfId="8823"/>
    <cellStyle name="Normal # 3" xfId="8051"/>
    <cellStyle name="Normal [x]" xfId="4352"/>
    <cellStyle name="Normal 10" xfId="6480"/>
    <cellStyle name="Normal 10 2" xfId="9056"/>
    <cellStyle name="Normal 10 3" xfId="8052"/>
    <cellStyle name="Normal 11" xfId="6481"/>
    <cellStyle name="Normal 11 2" xfId="9057"/>
    <cellStyle name="Normal 11 3" xfId="8053"/>
    <cellStyle name="Normal 12" xfId="6477"/>
    <cellStyle name="Normal 12 2" xfId="9053"/>
    <cellStyle name="Normal 12 3" xfId="8054"/>
    <cellStyle name="Normal 13" xfId="4353"/>
    <cellStyle name="Normal 14" xfId="6751"/>
    <cellStyle name="Normal 15" xfId="6912"/>
    <cellStyle name="Normal 16" xfId="6921"/>
    <cellStyle name="Normal 16 2" xfId="6996"/>
    <cellStyle name="Normal 17" xfId="6937"/>
    <cellStyle name="Normal 17 2" xfId="6997"/>
    <cellStyle name="Normal 18" xfId="6923"/>
    <cellStyle name="Normal 18 2" xfId="6998"/>
    <cellStyle name="Normal 19" xfId="6992"/>
    <cellStyle name="Normal 19 10" xfId="7077"/>
    <cellStyle name="Normal 19 10 10" xfId="10320"/>
    <cellStyle name="Normal 19 10 10 2" xfId="11735"/>
    <cellStyle name="Normal 19 10 10 2 2" xfId="15935"/>
    <cellStyle name="Normal 19 10 10 2 2 2" xfId="28666"/>
    <cellStyle name="Normal 19 10 10 2 2 3" xfId="41267"/>
    <cellStyle name="Normal 19 10 10 2 3" xfId="20205"/>
    <cellStyle name="Normal 19 10 10 2 3 2" xfId="32867"/>
    <cellStyle name="Normal 19 10 10 2 3 3" xfId="45467"/>
    <cellStyle name="Normal 19 10 10 2 4" xfId="24466"/>
    <cellStyle name="Normal 19 10 10 2 5" xfId="37067"/>
    <cellStyle name="Normal 19 10 10 3" xfId="13135"/>
    <cellStyle name="Normal 19 10 10 3 2" xfId="17335"/>
    <cellStyle name="Normal 19 10 10 3 2 2" xfId="30066"/>
    <cellStyle name="Normal 19 10 10 3 2 3" xfId="42667"/>
    <cellStyle name="Normal 19 10 10 3 3" xfId="21605"/>
    <cellStyle name="Normal 19 10 10 3 3 2" xfId="34267"/>
    <cellStyle name="Normal 19 10 10 3 3 3" xfId="46867"/>
    <cellStyle name="Normal 19 10 10 3 4" xfId="25866"/>
    <cellStyle name="Normal 19 10 10 3 5" xfId="38467"/>
    <cellStyle name="Normal 19 10 10 4" xfId="14535"/>
    <cellStyle name="Normal 19 10 10 4 2" xfId="27266"/>
    <cellStyle name="Normal 19 10 10 4 3" xfId="39867"/>
    <cellStyle name="Normal 19 10 10 5" xfId="18805"/>
    <cellStyle name="Normal 19 10 10 5 2" xfId="31467"/>
    <cellStyle name="Normal 19 10 10 5 3" xfId="44067"/>
    <cellStyle name="Normal 19 10 10 6" xfId="23066"/>
    <cellStyle name="Normal 19 10 10 7" xfId="35667"/>
    <cellStyle name="Normal 19 10 11" xfId="10461"/>
    <cellStyle name="Normal 19 10 11 2" xfId="14675"/>
    <cellStyle name="Normal 19 10 11 2 2" xfId="27406"/>
    <cellStyle name="Normal 19 10 11 2 3" xfId="40007"/>
    <cellStyle name="Normal 19 10 11 3" xfId="18945"/>
    <cellStyle name="Normal 19 10 11 3 2" xfId="31607"/>
    <cellStyle name="Normal 19 10 11 3 3" xfId="44207"/>
    <cellStyle name="Normal 19 10 11 4" xfId="23206"/>
    <cellStyle name="Normal 19 10 11 5" xfId="35807"/>
    <cellStyle name="Normal 19 10 12" xfId="11875"/>
    <cellStyle name="Normal 19 10 12 2" xfId="16075"/>
    <cellStyle name="Normal 19 10 12 2 2" xfId="28806"/>
    <cellStyle name="Normal 19 10 12 2 3" xfId="41407"/>
    <cellStyle name="Normal 19 10 12 3" xfId="20345"/>
    <cellStyle name="Normal 19 10 12 3 2" xfId="33007"/>
    <cellStyle name="Normal 19 10 12 3 3" xfId="45607"/>
    <cellStyle name="Normal 19 10 12 4" xfId="24606"/>
    <cellStyle name="Normal 19 10 12 5" xfId="37207"/>
    <cellStyle name="Normal 19 10 13" xfId="13275"/>
    <cellStyle name="Normal 19 10 13 2" xfId="26006"/>
    <cellStyle name="Normal 19 10 13 3" xfId="38607"/>
    <cellStyle name="Normal 19 10 14" xfId="17545"/>
    <cellStyle name="Normal 19 10 14 2" xfId="30207"/>
    <cellStyle name="Normal 19 10 14 3" xfId="42807"/>
    <cellStyle name="Normal 19 10 15" xfId="21806"/>
    <cellStyle name="Normal 19 10 16" xfId="34407"/>
    <cellStyle name="Normal 19 10 2" xfId="7217"/>
    <cellStyle name="Normal 19 10 2 2" xfId="10601"/>
    <cellStyle name="Normal 19 10 2 2 2" xfId="14815"/>
    <cellStyle name="Normal 19 10 2 2 2 2" xfId="27546"/>
    <cellStyle name="Normal 19 10 2 2 2 3" xfId="40147"/>
    <cellStyle name="Normal 19 10 2 2 3" xfId="19085"/>
    <cellStyle name="Normal 19 10 2 2 3 2" xfId="31747"/>
    <cellStyle name="Normal 19 10 2 2 3 3" xfId="44347"/>
    <cellStyle name="Normal 19 10 2 2 4" xfId="23346"/>
    <cellStyle name="Normal 19 10 2 2 5" xfId="35947"/>
    <cellStyle name="Normal 19 10 2 3" xfId="12015"/>
    <cellStyle name="Normal 19 10 2 3 2" xfId="16215"/>
    <cellStyle name="Normal 19 10 2 3 2 2" xfId="28946"/>
    <cellStyle name="Normal 19 10 2 3 2 3" xfId="41547"/>
    <cellStyle name="Normal 19 10 2 3 3" xfId="20485"/>
    <cellStyle name="Normal 19 10 2 3 3 2" xfId="33147"/>
    <cellStyle name="Normal 19 10 2 3 3 3" xfId="45747"/>
    <cellStyle name="Normal 19 10 2 3 4" xfId="24746"/>
    <cellStyle name="Normal 19 10 2 3 5" xfId="37347"/>
    <cellStyle name="Normal 19 10 2 4" xfId="13415"/>
    <cellStyle name="Normal 19 10 2 4 2" xfId="26146"/>
    <cellStyle name="Normal 19 10 2 4 3" xfId="38747"/>
    <cellStyle name="Normal 19 10 2 5" xfId="17685"/>
    <cellStyle name="Normal 19 10 2 5 2" xfId="30347"/>
    <cellStyle name="Normal 19 10 2 5 3" xfId="42947"/>
    <cellStyle name="Normal 19 10 2 6" xfId="21946"/>
    <cellStyle name="Normal 19 10 2 7" xfId="34547"/>
    <cellStyle name="Normal 19 10 3" xfId="7357"/>
    <cellStyle name="Normal 19 10 3 2" xfId="10741"/>
    <cellStyle name="Normal 19 10 3 2 2" xfId="14955"/>
    <cellStyle name="Normal 19 10 3 2 2 2" xfId="27686"/>
    <cellStyle name="Normal 19 10 3 2 2 3" xfId="40287"/>
    <cellStyle name="Normal 19 10 3 2 3" xfId="19225"/>
    <cellStyle name="Normal 19 10 3 2 3 2" xfId="31887"/>
    <cellStyle name="Normal 19 10 3 2 3 3" xfId="44487"/>
    <cellStyle name="Normal 19 10 3 2 4" xfId="23486"/>
    <cellStyle name="Normal 19 10 3 2 5" xfId="36087"/>
    <cellStyle name="Normal 19 10 3 3" xfId="12155"/>
    <cellStyle name="Normal 19 10 3 3 2" xfId="16355"/>
    <cellStyle name="Normal 19 10 3 3 2 2" xfId="29086"/>
    <cellStyle name="Normal 19 10 3 3 2 3" xfId="41687"/>
    <cellStyle name="Normal 19 10 3 3 3" xfId="20625"/>
    <cellStyle name="Normal 19 10 3 3 3 2" xfId="33287"/>
    <cellStyle name="Normal 19 10 3 3 3 3" xfId="45887"/>
    <cellStyle name="Normal 19 10 3 3 4" xfId="24886"/>
    <cellStyle name="Normal 19 10 3 3 5" xfId="37487"/>
    <cellStyle name="Normal 19 10 3 4" xfId="13555"/>
    <cellStyle name="Normal 19 10 3 4 2" xfId="26286"/>
    <cellStyle name="Normal 19 10 3 4 3" xfId="38887"/>
    <cellStyle name="Normal 19 10 3 5" xfId="17825"/>
    <cellStyle name="Normal 19 10 3 5 2" xfId="30487"/>
    <cellStyle name="Normal 19 10 3 5 3" xfId="43087"/>
    <cellStyle name="Normal 19 10 3 6" xfId="22086"/>
    <cellStyle name="Normal 19 10 3 7" xfId="34687"/>
    <cellStyle name="Normal 19 10 4" xfId="9370"/>
    <cellStyle name="Normal 19 10 4 2" xfId="10888"/>
    <cellStyle name="Normal 19 10 4 2 2" xfId="15095"/>
    <cellStyle name="Normal 19 10 4 2 2 2" xfId="27826"/>
    <cellStyle name="Normal 19 10 4 2 2 3" xfId="40427"/>
    <cellStyle name="Normal 19 10 4 2 3" xfId="19365"/>
    <cellStyle name="Normal 19 10 4 2 3 2" xfId="32027"/>
    <cellStyle name="Normal 19 10 4 2 3 3" xfId="44627"/>
    <cellStyle name="Normal 19 10 4 2 4" xfId="23626"/>
    <cellStyle name="Normal 19 10 4 2 5" xfId="36227"/>
    <cellStyle name="Normal 19 10 4 3" xfId="12295"/>
    <cellStyle name="Normal 19 10 4 3 2" xfId="16495"/>
    <cellStyle name="Normal 19 10 4 3 2 2" xfId="29226"/>
    <cellStyle name="Normal 19 10 4 3 2 3" xfId="41827"/>
    <cellStyle name="Normal 19 10 4 3 3" xfId="20765"/>
    <cellStyle name="Normal 19 10 4 3 3 2" xfId="33427"/>
    <cellStyle name="Normal 19 10 4 3 3 3" xfId="46027"/>
    <cellStyle name="Normal 19 10 4 3 4" xfId="25026"/>
    <cellStyle name="Normal 19 10 4 3 5" xfId="37627"/>
    <cellStyle name="Normal 19 10 4 4" xfId="13695"/>
    <cellStyle name="Normal 19 10 4 4 2" xfId="26426"/>
    <cellStyle name="Normal 19 10 4 4 3" xfId="39027"/>
    <cellStyle name="Normal 19 10 4 5" xfId="17965"/>
    <cellStyle name="Normal 19 10 4 5 2" xfId="30627"/>
    <cellStyle name="Normal 19 10 4 5 3" xfId="43227"/>
    <cellStyle name="Normal 19 10 4 6" xfId="22226"/>
    <cellStyle name="Normal 19 10 4 7" xfId="34827"/>
    <cellStyle name="Normal 19 10 5" xfId="9566"/>
    <cellStyle name="Normal 19 10 5 2" xfId="11032"/>
    <cellStyle name="Normal 19 10 5 2 2" xfId="15235"/>
    <cellStyle name="Normal 19 10 5 2 2 2" xfId="27966"/>
    <cellStyle name="Normal 19 10 5 2 2 3" xfId="40567"/>
    <cellStyle name="Normal 19 10 5 2 3" xfId="19505"/>
    <cellStyle name="Normal 19 10 5 2 3 2" xfId="32167"/>
    <cellStyle name="Normal 19 10 5 2 3 3" xfId="44767"/>
    <cellStyle name="Normal 19 10 5 2 4" xfId="23766"/>
    <cellStyle name="Normal 19 10 5 2 5" xfId="36367"/>
    <cellStyle name="Normal 19 10 5 3" xfId="12435"/>
    <cellStyle name="Normal 19 10 5 3 2" xfId="16635"/>
    <cellStyle name="Normal 19 10 5 3 2 2" xfId="29366"/>
    <cellStyle name="Normal 19 10 5 3 2 3" xfId="41967"/>
    <cellStyle name="Normal 19 10 5 3 3" xfId="20905"/>
    <cellStyle name="Normal 19 10 5 3 3 2" xfId="33567"/>
    <cellStyle name="Normal 19 10 5 3 3 3" xfId="46167"/>
    <cellStyle name="Normal 19 10 5 3 4" xfId="25166"/>
    <cellStyle name="Normal 19 10 5 3 5" xfId="37767"/>
    <cellStyle name="Normal 19 10 5 4" xfId="13835"/>
    <cellStyle name="Normal 19 10 5 4 2" xfId="26566"/>
    <cellStyle name="Normal 19 10 5 4 3" xfId="39167"/>
    <cellStyle name="Normal 19 10 5 5" xfId="18105"/>
    <cellStyle name="Normal 19 10 5 5 2" xfId="30767"/>
    <cellStyle name="Normal 19 10 5 5 3" xfId="43367"/>
    <cellStyle name="Normal 19 10 5 6" xfId="22366"/>
    <cellStyle name="Normal 19 10 5 7" xfId="34967"/>
    <cellStyle name="Normal 19 10 6" xfId="9706"/>
    <cellStyle name="Normal 19 10 6 2" xfId="11172"/>
    <cellStyle name="Normal 19 10 6 2 2" xfId="15375"/>
    <cellStyle name="Normal 19 10 6 2 2 2" xfId="28106"/>
    <cellStyle name="Normal 19 10 6 2 2 3" xfId="40707"/>
    <cellStyle name="Normal 19 10 6 2 3" xfId="19645"/>
    <cellStyle name="Normal 19 10 6 2 3 2" xfId="32307"/>
    <cellStyle name="Normal 19 10 6 2 3 3" xfId="44907"/>
    <cellStyle name="Normal 19 10 6 2 4" xfId="23906"/>
    <cellStyle name="Normal 19 10 6 2 5" xfId="36507"/>
    <cellStyle name="Normal 19 10 6 3" xfId="12575"/>
    <cellStyle name="Normal 19 10 6 3 2" xfId="16775"/>
    <cellStyle name="Normal 19 10 6 3 2 2" xfId="29506"/>
    <cellStyle name="Normal 19 10 6 3 2 3" xfId="42107"/>
    <cellStyle name="Normal 19 10 6 3 3" xfId="21045"/>
    <cellStyle name="Normal 19 10 6 3 3 2" xfId="33707"/>
    <cellStyle name="Normal 19 10 6 3 3 3" xfId="46307"/>
    <cellStyle name="Normal 19 10 6 3 4" xfId="25306"/>
    <cellStyle name="Normal 19 10 6 3 5" xfId="37907"/>
    <cellStyle name="Normal 19 10 6 4" xfId="13975"/>
    <cellStyle name="Normal 19 10 6 4 2" xfId="26706"/>
    <cellStyle name="Normal 19 10 6 4 3" xfId="39307"/>
    <cellStyle name="Normal 19 10 6 5" xfId="18245"/>
    <cellStyle name="Normal 19 10 6 5 2" xfId="30907"/>
    <cellStyle name="Normal 19 10 6 5 3" xfId="43507"/>
    <cellStyle name="Normal 19 10 6 6" xfId="22506"/>
    <cellStyle name="Normal 19 10 6 7" xfId="35107"/>
    <cellStyle name="Normal 19 10 7" xfId="9846"/>
    <cellStyle name="Normal 19 10 7 2" xfId="11312"/>
    <cellStyle name="Normal 19 10 7 2 2" xfId="15515"/>
    <cellStyle name="Normal 19 10 7 2 2 2" xfId="28246"/>
    <cellStyle name="Normal 19 10 7 2 2 3" xfId="40847"/>
    <cellStyle name="Normal 19 10 7 2 3" xfId="19785"/>
    <cellStyle name="Normal 19 10 7 2 3 2" xfId="32447"/>
    <cellStyle name="Normal 19 10 7 2 3 3" xfId="45047"/>
    <cellStyle name="Normal 19 10 7 2 4" xfId="24046"/>
    <cellStyle name="Normal 19 10 7 2 5" xfId="36647"/>
    <cellStyle name="Normal 19 10 7 3" xfId="12715"/>
    <cellStyle name="Normal 19 10 7 3 2" xfId="16915"/>
    <cellStyle name="Normal 19 10 7 3 2 2" xfId="29646"/>
    <cellStyle name="Normal 19 10 7 3 2 3" xfId="42247"/>
    <cellStyle name="Normal 19 10 7 3 3" xfId="21185"/>
    <cellStyle name="Normal 19 10 7 3 3 2" xfId="33847"/>
    <cellStyle name="Normal 19 10 7 3 3 3" xfId="46447"/>
    <cellStyle name="Normal 19 10 7 3 4" xfId="25446"/>
    <cellStyle name="Normal 19 10 7 3 5" xfId="38047"/>
    <cellStyle name="Normal 19 10 7 4" xfId="14115"/>
    <cellStyle name="Normal 19 10 7 4 2" xfId="26846"/>
    <cellStyle name="Normal 19 10 7 4 3" xfId="39447"/>
    <cellStyle name="Normal 19 10 7 5" xfId="18385"/>
    <cellStyle name="Normal 19 10 7 5 2" xfId="31047"/>
    <cellStyle name="Normal 19 10 7 5 3" xfId="43647"/>
    <cellStyle name="Normal 19 10 7 6" xfId="22646"/>
    <cellStyle name="Normal 19 10 7 7" xfId="35247"/>
    <cellStyle name="Normal 19 10 8" xfId="9986"/>
    <cellStyle name="Normal 19 10 8 2" xfId="11452"/>
    <cellStyle name="Normal 19 10 8 2 2" xfId="15655"/>
    <cellStyle name="Normal 19 10 8 2 2 2" xfId="28386"/>
    <cellStyle name="Normal 19 10 8 2 2 3" xfId="40987"/>
    <cellStyle name="Normal 19 10 8 2 3" xfId="19925"/>
    <cellStyle name="Normal 19 10 8 2 3 2" xfId="32587"/>
    <cellStyle name="Normal 19 10 8 2 3 3" xfId="45187"/>
    <cellStyle name="Normal 19 10 8 2 4" xfId="24186"/>
    <cellStyle name="Normal 19 10 8 2 5" xfId="36787"/>
    <cellStyle name="Normal 19 10 8 3" xfId="12855"/>
    <cellStyle name="Normal 19 10 8 3 2" xfId="17055"/>
    <cellStyle name="Normal 19 10 8 3 2 2" xfId="29786"/>
    <cellStyle name="Normal 19 10 8 3 2 3" xfId="42387"/>
    <cellStyle name="Normal 19 10 8 3 3" xfId="21325"/>
    <cellStyle name="Normal 19 10 8 3 3 2" xfId="33987"/>
    <cellStyle name="Normal 19 10 8 3 3 3" xfId="46587"/>
    <cellStyle name="Normal 19 10 8 3 4" xfId="25586"/>
    <cellStyle name="Normal 19 10 8 3 5" xfId="38187"/>
    <cellStyle name="Normal 19 10 8 4" xfId="14255"/>
    <cellStyle name="Normal 19 10 8 4 2" xfId="26986"/>
    <cellStyle name="Normal 19 10 8 4 3" xfId="39587"/>
    <cellStyle name="Normal 19 10 8 5" xfId="18525"/>
    <cellStyle name="Normal 19 10 8 5 2" xfId="31187"/>
    <cellStyle name="Normal 19 10 8 5 3" xfId="43787"/>
    <cellStyle name="Normal 19 10 8 6" xfId="22786"/>
    <cellStyle name="Normal 19 10 8 7" xfId="35387"/>
    <cellStyle name="Normal 19 10 9" xfId="10180"/>
    <cellStyle name="Normal 19 10 9 2" xfId="11595"/>
    <cellStyle name="Normal 19 10 9 2 2" xfId="15795"/>
    <cellStyle name="Normal 19 10 9 2 2 2" xfId="28526"/>
    <cellStyle name="Normal 19 10 9 2 2 3" xfId="41127"/>
    <cellStyle name="Normal 19 10 9 2 3" xfId="20065"/>
    <cellStyle name="Normal 19 10 9 2 3 2" xfId="32727"/>
    <cellStyle name="Normal 19 10 9 2 3 3" xfId="45327"/>
    <cellStyle name="Normal 19 10 9 2 4" xfId="24326"/>
    <cellStyle name="Normal 19 10 9 2 5" xfId="36927"/>
    <cellStyle name="Normal 19 10 9 3" xfId="12995"/>
    <cellStyle name="Normal 19 10 9 3 2" xfId="17195"/>
    <cellStyle name="Normal 19 10 9 3 2 2" xfId="29926"/>
    <cellStyle name="Normal 19 10 9 3 2 3" xfId="42527"/>
    <cellStyle name="Normal 19 10 9 3 3" xfId="21465"/>
    <cellStyle name="Normal 19 10 9 3 3 2" xfId="34127"/>
    <cellStyle name="Normal 19 10 9 3 3 3" xfId="46727"/>
    <cellStyle name="Normal 19 10 9 3 4" xfId="25726"/>
    <cellStyle name="Normal 19 10 9 3 5" xfId="38327"/>
    <cellStyle name="Normal 19 10 9 4" xfId="14395"/>
    <cellStyle name="Normal 19 10 9 4 2" xfId="27126"/>
    <cellStyle name="Normal 19 10 9 4 3" xfId="39727"/>
    <cellStyle name="Normal 19 10 9 5" xfId="18665"/>
    <cellStyle name="Normal 19 10 9 5 2" xfId="31327"/>
    <cellStyle name="Normal 19 10 9 5 3" xfId="43927"/>
    <cellStyle name="Normal 19 10 9 6" xfId="22926"/>
    <cellStyle name="Normal 19 10 9 7" xfId="35527"/>
    <cellStyle name="Normal 19 11" xfId="7097"/>
    <cellStyle name="Normal 19 11 10" xfId="10340"/>
    <cellStyle name="Normal 19 11 10 2" xfId="11755"/>
    <cellStyle name="Normal 19 11 10 2 2" xfId="15955"/>
    <cellStyle name="Normal 19 11 10 2 2 2" xfId="28686"/>
    <cellStyle name="Normal 19 11 10 2 2 3" xfId="41287"/>
    <cellStyle name="Normal 19 11 10 2 3" xfId="20225"/>
    <cellStyle name="Normal 19 11 10 2 3 2" xfId="32887"/>
    <cellStyle name="Normal 19 11 10 2 3 3" xfId="45487"/>
    <cellStyle name="Normal 19 11 10 2 4" xfId="24486"/>
    <cellStyle name="Normal 19 11 10 2 5" xfId="37087"/>
    <cellStyle name="Normal 19 11 10 3" xfId="13155"/>
    <cellStyle name="Normal 19 11 10 3 2" xfId="17355"/>
    <cellStyle name="Normal 19 11 10 3 2 2" xfId="30086"/>
    <cellStyle name="Normal 19 11 10 3 2 3" xfId="42687"/>
    <cellStyle name="Normal 19 11 10 3 3" xfId="21625"/>
    <cellStyle name="Normal 19 11 10 3 3 2" xfId="34287"/>
    <cellStyle name="Normal 19 11 10 3 3 3" xfId="46887"/>
    <cellStyle name="Normal 19 11 10 3 4" xfId="25886"/>
    <cellStyle name="Normal 19 11 10 3 5" xfId="38487"/>
    <cellStyle name="Normal 19 11 10 4" xfId="14555"/>
    <cellStyle name="Normal 19 11 10 4 2" xfId="27286"/>
    <cellStyle name="Normal 19 11 10 4 3" xfId="39887"/>
    <cellStyle name="Normal 19 11 10 5" xfId="18825"/>
    <cellStyle name="Normal 19 11 10 5 2" xfId="31487"/>
    <cellStyle name="Normal 19 11 10 5 3" xfId="44087"/>
    <cellStyle name="Normal 19 11 10 6" xfId="23086"/>
    <cellStyle name="Normal 19 11 10 7" xfId="35687"/>
    <cellStyle name="Normal 19 11 11" xfId="10481"/>
    <cellStyle name="Normal 19 11 11 2" xfId="14695"/>
    <cellStyle name="Normal 19 11 11 2 2" xfId="27426"/>
    <cellStyle name="Normal 19 11 11 2 3" xfId="40027"/>
    <cellStyle name="Normal 19 11 11 3" xfId="18965"/>
    <cellStyle name="Normal 19 11 11 3 2" xfId="31627"/>
    <cellStyle name="Normal 19 11 11 3 3" xfId="44227"/>
    <cellStyle name="Normal 19 11 11 4" xfId="23226"/>
    <cellStyle name="Normal 19 11 11 5" xfId="35827"/>
    <cellStyle name="Normal 19 11 12" xfId="11895"/>
    <cellStyle name="Normal 19 11 12 2" xfId="16095"/>
    <cellStyle name="Normal 19 11 12 2 2" xfId="28826"/>
    <cellStyle name="Normal 19 11 12 2 3" xfId="41427"/>
    <cellStyle name="Normal 19 11 12 3" xfId="20365"/>
    <cellStyle name="Normal 19 11 12 3 2" xfId="33027"/>
    <cellStyle name="Normal 19 11 12 3 3" xfId="45627"/>
    <cellStyle name="Normal 19 11 12 4" xfId="24626"/>
    <cellStyle name="Normal 19 11 12 5" xfId="37227"/>
    <cellStyle name="Normal 19 11 13" xfId="13295"/>
    <cellStyle name="Normal 19 11 13 2" xfId="26026"/>
    <cellStyle name="Normal 19 11 13 3" xfId="38627"/>
    <cellStyle name="Normal 19 11 14" xfId="17565"/>
    <cellStyle name="Normal 19 11 14 2" xfId="30227"/>
    <cellStyle name="Normal 19 11 14 3" xfId="42827"/>
    <cellStyle name="Normal 19 11 15" xfId="21826"/>
    <cellStyle name="Normal 19 11 16" xfId="34427"/>
    <cellStyle name="Normal 19 11 2" xfId="7237"/>
    <cellStyle name="Normal 19 11 2 2" xfId="10621"/>
    <cellStyle name="Normal 19 11 2 2 2" xfId="14835"/>
    <cellStyle name="Normal 19 11 2 2 2 2" xfId="27566"/>
    <cellStyle name="Normal 19 11 2 2 2 3" xfId="40167"/>
    <cellStyle name="Normal 19 11 2 2 3" xfId="19105"/>
    <cellStyle name="Normal 19 11 2 2 3 2" xfId="31767"/>
    <cellStyle name="Normal 19 11 2 2 3 3" xfId="44367"/>
    <cellStyle name="Normal 19 11 2 2 4" xfId="23366"/>
    <cellStyle name="Normal 19 11 2 2 5" xfId="35967"/>
    <cellStyle name="Normal 19 11 2 3" xfId="12035"/>
    <cellStyle name="Normal 19 11 2 3 2" xfId="16235"/>
    <cellStyle name="Normal 19 11 2 3 2 2" xfId="28966"/>
    <cellStyle name="Normal 19 11 2 3 2 3" xfId="41567"/>
    <cellStyle name="Normal 19 11 2 3 3" xfId="20505"/>
    <cellStyle name="Normal 19 11 2 3 3 2" xfId="33167"/>
    <cellStyle name="Normal 19 11 2 3 3 3" xfId="45767"/>
    <cellStyle name="Normal 19 11 2 3 4" xfId="24766"/>
    <cellStyle name="Normal 19 11 2 3 5" xfId="37367"/>
    <cellStyle name="Normal 19 11 2 4" xfId="13435"/>
    <cellStyle name="Normal 19 11 2 4 2" xfId="26166"/>
    <cellStyle name="Normal 19 11 2 4 3" xfId="38767"/>
    <cellStyle name="Normal 19 11 2 5" xfId="17705"/>
    <cellStyle name="Normal 19 11 2 5 2" xfId="30367"/>
    <cellStyle name="Normal 19 11 2 5 3" xfId="42967"/>
    <cellStyle name="Normal 19 11 2 6" xfId="21966"/>
    <cellStyle name="Normal 19 11 2 7" xfId="34567"/>
    <cellStyle name="Normal 19 11 3" xfId="7377"/>
    <cellStyle name="Normal 19 11 3 2" xfId="10761"/>
    <cellStyle name="Normal 19 11 3 2 2" xfId="14975"/>
    <cellStyle name="Normal 19 11 3 2 2 2" xfId="27706"/>
    <cellStyle name="Normal 19 11 3 2 2 3" xfId="40307"/>
    <cellStyle name="Normal 19 11 3 2 3" xfId="19245"/>
    <cellStyle name="Normal 19 11 3 2 3 2" xfId="31907"/>
    <cellStyle name="Normal 19 11 3 2 3 3" xfId="44507"/>
    <cellStyle name="Normal 19 11 3 2 4" xfId="23506"/>
    <cellStyle name="Normal 19 11 3 2 5" xfId="36107"/>
    <cellStyle name="Normal 19 11 3 3" xfId="12175"/>
    <cellStyle name="Normal 19 11 3 3 2" xfId="16375"/>
    <cellStyle name="Normal 19 11 3 3 2 2" xfId="29106"/>
    <cellStyle name="Normal 19 11 3 3 2 3" xfId="41707"/>
    <cellStyle name="Normal 19 11 3 3 3" xfId="20645"/>
    <cellStyle name="Normal 19 11 3 3 3 2" xfId="33307"/>
    <cellStyle name="Normal 19 11 3 3 3 3" xfId="45907"/>
    <cellStyle name="Normal 19 11 3 3 4" xfId="24906"/>
    <cellStyle name="Normal 19 11 3 3 5" xfId="37507"/>
    <cellStyle name="Normal 19 11 3 4" xfId="13575"/>
    <cellStyle name="Normal 19 11 3 4 2" xfId="26306"/>
    <cellStyle name="Normal 19 11 3 4 3" xfId="38907"/>
    <cellStyle name="Normal 19 11 3 5" xfId="17845"/>
    <cellStyle name="Normal 19 11 3 5 2" xfId="30507"/>
    <cellStyle name="Normal 19 11 3 5 3" xfId="43107"/>
    <cellStyle name="Normal 19 11 3 6" xfId="22106"/>
    <cellStyle name="Normal 19 11 3 7" xfId="34707"/>
    <cellStyle name="Normal 19 11 4" xfId="9390"/>
    <cellStyle name="Normal 19 11 4 2" xfId="10908"/>
    <cellStyle name="Normal 19 11 4 2 2" xfId="15115"/>
    <cellStyle name="Normal 19 11 4 2 2 2" xfId="27846"/>
    <cellStyle name="Normal 19 11 4 2 2 3" xfId="40447"/>
    <cellStyle name="Normal 19 11 4 2 3" xfId="19385"/>
    <cellStyle name="Normal 19 11 4 2 3 2" xfId="32047"/>
    <cellStyle name="Normal 19 11 4 2 3 3" xfId="44647"/>
    <cellStyle name="Normal 19 11 4 2 4" xfId="23646"/>
    <cellStyle name="Normal 19 11 4 2 5" xfId="36247"/>
    <cellStyle name="Normal 19 11 4 3" xfId="12315"/>
    <cellStyle name="Normal 19 11 4 3 2" xfId="16515"/>
    <cellStyle name="Normal 19 11 4 3 2 2" xfId="29246"/>
    <cellStyle name="Normal 19 11 4 3 2 3" xfId="41847"/>
    <cellStyle name="Normal 19 11 4 3 3" xfId="20785"/>
    <cellStyle name="Normal 19 11 4 3 3 2" xfId="33447"/>
    <cellStyle name="Normal 19 11 4 3 3 3" xfId="46047"/>
    <cellStyle name="Normal 19 11 4 3 4" xfId="25046"/>
    <cellStyle name="Normal 19 11 4 3 5" xfId="37647"/>
    <cellStyle name="Normal 19 11 4 4" xfId="13715"/>
    <cellStyle name="Normal 19 11 4 4 2" xfId="26446"/>
    <cellStyle name="Normal 19 11 4 4 3" xfId="39047"/>
    <cellStyle name="Normal 19 11 4 5" xfId="17985"/>
    <cellStyle name="Normal 19 11 4 5 2" xfId="30647"/>
    <cellStyle name="Normal 19 11 4 5 3" xfId="43247"/>
    <cellStyle name="Normal 19 11 4 6" xfId="22246"/>
    <cellStyle name="Normal 19 11 4 7" xfId="34847"/>
    <cellStyle name="Normal 19 11 5" xfId="9586"/>
    <cellStyle name="Normal 19 11 5 2" xfId="11052"/>
    <cellStyle name="Normal 19 11 5 2 2" xfId="15255"/>
    <cellStyle name="Normal 19 11 5 2 2 2" xfId="27986"/>
    <cellStyle name="Normal 19 11 5 2 2 3" xfId="40587"/>
    <cellStyle name="Normal 19 11 5 2 3" xfId="19525"/>
    <cellStyle name="Normal 19 11 5 2 3 2" xfId="32187"/>
    <cellStyle name="Normal 19 11 5 2 3 3" xfId="44787"/>
    <cellStyle name="Normal 19 11 5 2 4" xfId="23786"/>
    <cellStyle name="Normal 19 11 5 2 5" xfId="36387"/>
    <cellStyle name="Normal 19 11 5 3" xfId="12455"/>
    <cellStyle name="Normal 19 11 5 3 2" xfId="16655"/>
    <cellStyle name="Normal 19 11 5 3 2 2" xfId="29386"/>
    <cellStyle name="Normal 19 11 5 3 2 3" xfId="41987"/>
    <cellStyle name="Normal 19 11 5 3 3" xfId="20925"/>
    <cellStyle name="Normal 19 11 5 3 3 2" xfId="33587"/>
    <cellStyle name="Normal 19 11 5 3 3 3" xfId="46187"/>
    <cellStyle name="Normal 19 11 5 3 4" xfId="25186"/>
    <cellStyle name="Normal 19 11 5 3 5" xfId="37787"/>
    <cellStyle name="Normal 19 11 5 4" xfId="13855"/>
    <cellStyle name="Normal 19 11 5 4 2" xfId="26586"/>
    <cellStyle name="Normal 19 11 5 4 3" xfId="39187"/>
    <cellStyle name="Normal 19 11 5 5" xfId="18125"/>
    <cellStyle name="Normal 19 11 5 5 2" xfId="30787"/>
    <cellStyle name="Normal 19 11 5 5 3" xfId="43387"/>
    <cellStyle name="Normal 19 11 5 6" xfId="22386"/>
    <cellStyle name="Normal 19 11 5 7" xfId="34987"/>
    <cellStyle name="Normal 19 11 6" xfId="9726"/>
    <cellStyle name="Normal 19 11 6 2" xfId="11192"/>
    <cellStyle name="Normal 19 11 6 2 2" xfId="15395"/>
    <cellStyle name="Normal 19 11 6 2 2 2" xfId="28126"/>
    <cellStyle name="Normal 19 11 6 2 2 3" xfId="40727"/>
    <cellStyle name="Normal 19 11 6 2 3" xfId="19665"/>
    <cellStyle name="Normal 19 11 6 2 3 2" xfId="32327"/>
    <cellStyle name="Normal 19 11 6 2 3 3" xfId="44927"/>
    <cellStyle name="Normal 19 11 6 2 4" xfId="23926"/>
    <cellStyle name="Normal 19 11 6 2 5" xfId="36527"/>
    <cellStyle name="Normal 19 11 6 3" xfId="12595"/>
    <cellStyle name="Normal 19 11 6 3 2" xfId="16795"/>
    <cellStyle name="Normal 19 11 6 3 2 2" xfId="29526"/>
    <cellStyle name="Normal 19 11 6 3 2 3" xfId="42127"/>
    <cellStyle name="Normal 19 11 6 3 3" xfId="21065"/>
    <cellStyle name="Normal 19 11 6 3 3 2" xfId="33727"/>
    <cellStyle name="Normal 19 11 6 3 3 3" xfId="46327"/>
    <cellStyle name="Normal 19 11 6 3 4" xfId="25326"/>
    <cellStyle name="Normal 19 11 6 3 5" xfId="37927"/>
    <cellStyle name="Normal 19 11 6 4" xfId="13995"/>
    <cellStyle name="Normal 19 11 6 4 2" xfId="26726"/>
    <cellStyle name="Normal 19 11 6 4 3" xfId="39327"/>
    <cellStyle name="Normal 19 11 6 5" xfId="18265"/>
    <cellStyle name="Normal 19 11 6 5 2" xfId="30927"/>
    <cellStyle name="Normal 19 11 6 5 3" xfId="43527"/>
    <cellStyle name="Normal 19 11 6 6" xfId="22526"/>
    <cellStyle name="Normal 19 11 6 7" xfId="35127"/>
    <cellStyle name="Normal 19 11 7" xfId="9866"/>
    <cellStyle name="Normal 19 11 7 2" xfId="11332"/>
    <cellStyle name="Normal 19 11 7 2 2" xfId="15535"/>
    <cellStyle name="Normal 19 11 7 2 2 2" xfId="28266"/>
    <cellStyle name="Normal 19 11 7 2 2 3" xfId="40867"/>
    <cellStyle name="Normal 19 11 7 2 3" xfId="19805"/>
    <cellStyle name="Normal 19 11 7 2 3 2" xfId="32467"/>
    <cellStyle name="Normal 19 11 7 2 3 3" xfId="45067"/>
    <cellStyle name="Normal 19 11 7 2 4" xfId="24066"/>
    <cellStyle name="Normal 19 11 7 2 5" xfId="36667"/>
    <cellStyle name="Normal 19 11 7 3" xfId="12735"/>
    <cellStyle name="Normal 19 11 7 3 2" xfId="16935"/>
    <cellStyle name="Normal 19 11 7 3 2 2" xfId="29666"/>
    <cellStyle name="Normal 19 11 7 3 2 3" xfId="42267"/>
    <cellStyle name="Normal 19 11 7 3 3" xfId="21205"/>
    <cellStyle name="Normal 19 11 7 3 3 2" xfId="33867"/>
    <cellStyle name="Normal 19 11 7 3 3 3" xfId="46467"/>
    <cellStyle name="Normal 19 11 7 3 4" xfId="25466"/>
    <cellStyle name="Normal 19 11 7 3 5" xfId="38067"/>
    <cellStyle name="Normal 19 11 7 4" xfId="14135"/>
    <cellStyle name="Normal 19 11 7 4 2" xfId="26866"/>
    <cellStyle name="Normal 19 11 7 4 3" xfId="39467"/>
    <cellStyle name="Normal 19 11 7 5" xfId="18405"/>
    <cellStyle name="Normal 19 11 7 5 2" xfId="31067"/>
    <cellStyle name="Normal 19 11 7 5 3" xfId="43667"/>
    <cellStyle name="Normal 19 11 7 6" xfId="22666"/>
    <cellStyle name="Normal 19 11 7 7" xfId="35267"/>
    <cellStyle name="Normal 19 11 8" xfId="10006"/>
    <cellStyle name="Normal 19 11 8 2" xfId="11472"/>
    <cellStyle name="Normal 19 11 8 2 2" xfId="15675"/>
    <cellStyle name="Normal 19 11 8 2 2 2" xfId="28406"/>
    <cellStyle name="Normal 19 11 8 2 2 3" xfId="41007"/>
    <cellStyle name="Normal 19 11 8 2 3" xfId="19945"/>
    <cellStyle name="Normal 19 11 8 2 3 2" xfId="32607"/>
    <cellStyle name="Normal 19 11 8 2 3 3" xfId="45207"/>
    <cellStyle name="Normal 19 11 8 2 4" xfId="24206"/>
    <cellStyle name="Normal 19 11 8 2 5" xfId="36807"/>
    <cellStyle name="Normal 19 11 8 3" xfId="12875"/>
    <cellStyle name="Normal 19 11 8 3 2" xfId="17075"/>
    <cellStyle name="Normal 19 11 8 3 2 2" xfId="29806"/>
    <cellStyle name="Normal 19 11 8 3 2 3" xfId="42407"/>
    <cellStyle name="Normal 19 11 8 3 3" xfId="21345"/>
    <cellStyle name="Normal 19 11 8 3 3 2" xfId="34007"/>
    <cellStyle name="Normal 19 11 8 3 3 3" xfId="46607"/>
    <cellStyle name="Normal 19 11 8 3 4" xfId="25606"/>
    <cellStyle name="Normal 19 11 8 3 5" xfId="38207"/>
    <cellStyle name="Normal 19 11 8 4" xfId="14275"/>
    <cellStyle name="Normal 19 11 8 4 2" xfId="27006"/>
    <cellStyle name="Normal 19 11 8 4 3" xfId="39607"/>
    <cellStyle name="Normal 19 11 8 5" xfId="18545"/>
    <cellStyle name="Normal 19 11 8 5 2" xfId="31207"/>
    <cellStyle name="Normal 19 11 8 5 3" xfId="43807"/>
    <cellStyle name="Normal 19 11 8 6" xfId="22806"/>
    <cellStyle name="Normal 19 11 8 7" xfId="35407"/>
    <cellStyle name="Normal 19 11 9" xfId="10200"/>
    <cellStyle name="Normal 19 11 9 2" xfId="11615"/>
    <cellStyle name="Normal 19 11 9 2 2" xfId="15815"/>
    <cellStyle name="Normal 19 11 9 2 2 2" xfId="28546"/>
    <cellStyle name="Normal 19 11 9 2 2 3" xfId="41147"/>
    <cellStyle name="Normal 19 11 9 2 3" xfId="20085"/>
    <cellStyle name="Normal 19 11 9 2 3 2" xfId="32747"/>
    <cellStyle name="Normal 19 11 9 2 3 3" xfId="45347"/>
    <cellStyle name="Normal 19 11 9 2 4" xfId="24346"/>
    <cellStyle name="Normal 19 11 9 2 5" xfId="36947"/>
    <cellStyle name="Normal 19 11 9 3" xfId="13015"/>
    <cellStyle name="Normal 19 11 9 3 2" xfId="17215"/>
    <cellStyle name="Normal 19 11 9 3 2 2" xfId="29946"/>
    <cellStyle name="Normal 19 11 9 3 2 3" xfId="42547"/>
    <cellStyle name="Normal 19 11 9 3 3" xfId="21485"/>
    <cellStyle name="Normal 19 11 9 3 3 2" xfId="34147"/>
    <cellStyle name="Normal 19 11 9 3 3 3" xfId="46747"/>
    <cellStyle name="Normal 19 11 9 3 4" xfId="25746"/>
    <cellStyle name="Normal 19 11 9 3 5" xfId="38347"/>
    <cellStyle name="Normal 19 11 9 4" xfId="14415"/>
    <cellStyle name="Normal 19 11 9 4 2" xfId="27146"/>
    <cellStyle name="Normal 19 11 9 4 3" xfId="39747"/>
    <cellStyle name="Normal 19 11 9 5" xfId="18685"/>
    <cellStyle name="Normal 19 11 9 5 2" xfId="31347"/>
    <cellStyle name="Normal 19 11 9 5 3" xfId="43947"/>
    <cellStyle name="Normal 19 11 9 6" xfId="22946"/>
    <cellStyle name="Normal 19 11 9 7" xfId="35547"/>
    <cellStyle name="Normal 19 12" xfId="7117"/>
    <cellStyle name="Normal 19 12 10" xfId="10360"/>
    <cellStyle name="Normal 19 12 10 2" xfId="11775"/>
    <cellStyle name="Normal 19 12 10 2 2" xfId="15975"/>
    <cellStyle name="Normal 19 12 10 2 2 2" xfId="28706"/>
    <cellStyle name="Normal 19 12 10 2 2 3" xfId="41307"/>
    <cellStyle name="Normal 19 12 10 2 3" xfId="20245"/>
    <cellStyle name="Normal 19 12 10 2 3 2" xfId="32907"/>
    <cellStyle name="Normal 19 12 10 2 3 3" xfId="45507"/>
    <cellStyle name="Normal 19 12 10 2 4" xfId="24506"/>
    <cellStyle name="Normal 19 12 10 2 5" xfId="37107"/>
    <cellStyle name="Normal 19 12 10 3" xfId="13175"/>
    <cellStyle name="Normal 19 12 10 3 2" xfId="17375"/>
    <cellStyle name="Normal 19 12 10 3 2 2" xfId="30106"/>
    <cellStyle name="Normal 19 12 10 3 2 3" xfId="42707"/>
    <cellStyle name="Normal 19 12 10 3 3" xfId="21645"/>
    <cellStyle name="Normal 19 12 10 3 3 2" xfId="34307"/>
    <cellStyle name="Normal 19 12 10 3 3 3" xfId="46907"/>
    <cellStyle name="Normal 19 12 10 3 4" xfId="25906"/>
    <cellStyle name="Normal 19 12 10 3 5" xfId="38507"/>
    <cellStyle name="Normal 19 12 10 4" xfId="14575"/>
    <cellStyle name="Normal 19 12 10 4 2" xfId="27306"/>
    <cellStyle name="Normal 19 12 10 4 3" xfId="39907"/>
    <cellStyle name="Normal 19 12 10 5" xfId="18845"/>
    <cellStyle name="Normal 19 12 10 5 2" xfId="31507"/>
    <cellStyle name="Normal 19 12 10 5 3" xfId="44107"/>
    <cellStyle name="Normal 19 12 10 6" xfId="23106"/>
    <cellStyle name="Normal 19 12 10 7" xfId="35707"/>
    <cellStyle name="Normal 19 12 11" xfId="10501"/>
    <cellStyle name="Normal 19 12 11 2" xfId="14715"/>
    <cellStyle name="Normal 19 12 11 2 2" xfId="27446"/>
    <cellStyle name="Normal 19 12 11 2 3" xfId="40047"/>
    <cellStyle name="Normal 19 12 11 3" xfId="18985"/>
    <cellStyle name="Normal 19 12 11 3 2" xfId="31647"/>
    <cellStyle name="Normal 19 12 11 3 3" xfId="44247"/>
    <cellStyle name="Normal 19 12 11 4" xfId="23246"/>
    <cellStyle name="Normal 19 12 11 5" xfId="35847"/>
    <cellStyle name="Normal 19 12 12" xfId="11915"/>
    <cellStyle name="Normal 19 12 12 2" xfId="16115"/>
    <cellStyle name="Normal 19 12 12 2 2" xfId="28846"/>
    <cellStyle name="Normal 19 12 12 2 3" xfId="41447"/>
    <cellStyle name="Normal 19 12 12 3" xfId="20385"/>
    <cellStyle name="Normal 19 12 12 3 2" xfId="33047"/>
    <cellStyle name="Normal 19 12 12 3 3" xfId="45647"/>
    <cellStyle name="Normal 19 12 12 4" xfId="24646"/>
    <cellStyle name="Normal 19 12 12 5" xfId="37247"/>
    <cellStyle name="Normal 19 12 13" xfId="13315"/>
    <cellStyle name="Normal 19 12 13 2" xfId="26046"/>
    <cellStyle name="Normal 19 12 13 3" xfId="38647"/>
    <cellStyle name="Normal 19 12 14" xfId="17585"/>
    <cellStyle name="Normal 19 12 14 2" xfId="30247"/>
    <cellStyle name="Normal 19 12 14 3" xfId="42847"/>
    <cellStyle name="Normal 19 12 15" xfId="21846"/>
    <cellStyle name="Normal 19 12 16" xfId="34447"/>
    <cellStyle name="Normal 19 12 2" xfId="7257"/>
    <cellStyle name="Normal 19 12 2 2" xfId="10641"/>
    <cellStyle name="Normal 19 12 2 2 2" xfId="14855"/>
    <cellStyle name="Normal 19 12 2 2 2 2" xfId="27586"/>
    <cellStyle name="Normal 19 12 2 2 2 3" xfId="40187"/>
    <cellStyle name="Normal 19 12 2 2 3" xfId="19125"/>
    <cellStyle name="Normal 19 12 2 2 3 2" xfId="31787"/>
    <cellStyle name="Normal 19 12 2 2 3 3" xfId="44387"/>
    <cellStyle name="Normal 19 12 2 2 4" xfId="23386"/>
    <cellStyle name="Normal 19 12 2 2 5" xfId="35987"/>
    <cellStyle name="Normal 19 12 2 3" xfId="12055"/>
    <cellStyle name="Normal 19 12 2 3 2" xfId="16255"/>
    <cellStyle name="Normal 19 12 2 3 2 2" xfId="28986"/>
    <cellStyle name="Normal 19 12 2 3 2 3" xfId="41587"/>
    <cellStyle name="Normal 19 12 2 3 3" xfId="20525"/>
    <cellStyle name="Normal 19 12 2 3 3 2" xfId="33187"/>
    <cellStyle name="Normal 19 12 2 3 3 3" xfId="45787"/>
    <cellStyle name="Normal 19 12 2 3 4" xfId="24786"/>
    <cellStyle name="Normal 19 12 2 3 5" xfId="37387"/>
    <cellStyle name="Normal 19 12 2 4" xfId="13455"/>
    <cellStyle name="Normal 19 12 2 4 2" xfId="26186"/>
    <cellStyle name="Normal 19 12 2 4 3" xfId="38787"/>
    <cellStyle name="Normal 19 12 2 5" xfId="17725"/>
    <cellStyle name="Normal 19 12 2 5 2" xfId="30387"/>
    <cellStyle name="Normal 19 12 2 5 3" xfId="42987"/>
    <cellStyle name="Normal 19 12 2 6" xfId="21986"/>
    <cellStyle name="Normal 19 12 2 7" xfId="34587"/>
    <cellStyle name="Normal 19 12 3" xfId="7397"/>
    <cellStyle name="Normal 19 12 3 2" xfId="10781"/>
    <cellStyle name="Normal 19 12 3 2 2" xfId="14995"/>
    <cellStyle name="Normal 19 12 3 2 2 2" xfId="27726"/>
    <cellStyle name="Normal 19 12 3 2 2 3" xfId="40327"/>
    <cellStyle name="Normal 19 12 3 2 3" xfId="19265"/>
    <cellStyle name="Normal 19 12 3 2 3 2" xfId="31927"/>
    <cellStyle name="Normal 19 12 3 2 3 3" xfId="44527"/>
    <cellStyle name="Normal 19 12 3 2 4" xfId="23526"/>
    <cellStyle name="Normal 19 12 3 2 5" xfId="36127"/>
    <cellStyle name="Normal 19 12 3 3" xfId="12195"/>
    <cellStyle name="Normal 19 12 3 3 2" xfId="16395"/>
    <cellStyle name="Normal 19 12 3 3 2 2" xfId="29126"/>
    <cellStyle name="Normal 19 12 3 3 2 3" xfId="41727"/>
    <cellStyle name="Normal 19 12 3 3 3" xfId="20665"/>
    <cellStyle name="Normal 19 12 3 3 3 2" xfId="33327"/>
    <cellStyle name="Normal 19 12 3 3 3 3" xfId="45927"/>
    <cellStyle name="Normal 19 12 3 3 4" xfId="24926"/>
    <cellStyle name="Normal 19 12 3 3 5" xfId="37527"/>
    <cellStyle name="Normal 19 12 3 4" xfId="13595"/>
    <cellStyle name="Normal 19 12 3 4 2" xfId="26326"/>
    <cellStyle name="Normal 19 12 3 4 3" xfId="38927"/>
    <cellStyle name="Normal 19 12 3 5" xfId="17865"/>
    <cellStyle name="Normal 19 12 3 5 2" xfId="30527"/>
    <cellStyle name="Normal 19 12 3 5 3" xfId="43127"/>
    <cellStyle name="Normal 19 12 3 6" xfId="22126"/>
    <cellStyle name="Normal 19 12 3 7" xfId="34727"/>
    <cellStyle name="Normal 19 12 4" xfId="9410"/>
    <cellStyle name="Normal 19 12 4 2" xfId="10928"/>
    <cellStyle name="Normal 19 12 4 2 2" xfId="15135"/>
    <cellStyle name="Normal 19 12 4 2 2 2" xfId="27866"/>
    <cellStyle name="Normal 19 12 4 2 2 3" xfId="40467"/>
    <cellStyle name="Normal 19 12 4 2 3" xfId="19405"/>
    <cellStyle name="Normal 19 12 4 2 3 2" xfId="32067"/>
    <cellStyle name="Normal 19 12 4 2 3 3" xfId="44667"/>
    <cellStyle name="Normal 19 12 4 2 4" xfId="23666"/>
    <cellStyle name="Normal 19 12 4 2 5" xfId="36267"/>
    <cellStyle name="Normal 19 12 4 3" xfId="12335"/>
    <cellStyle name="Normal 19 12 4 3 2" xfId="16535"/>
    <cellStyle name="Normal 19 12 4 3 2 2" xfId="29266"/>
    <cellStyle name="Normal 19 12 4 3 2 3" xfId="41867"/>
    <cellStyle name="Normal 19 12 4 3 3" xfId="20805"/>
    <cellStyle name="Normal 19 12 4 3 3 2" xfId="33467"/>
    <cellStyle name="Normal 19 12 4 3 3 3" xfId="46067"/>
    <cellStyle name="Normal 19 12 4 3 4" xfId="25066"/>
    <cellStyle name="Normal 19 12 4 3 5" xfId="37667"/>
    <cellStyle name="Normal 19 12 4 4" xfId="13735"/>
    <cellStyle name="Normal 19 12 4 4 2" xfId="26466"/>
    <cellStyle name="Normal 19 12 4 4 3" xfId="39067"/>
    <cellStyle name="Normal 19 12 4 5" xfId="18005"/>
    <cellStyle name="Normal 19 12 4 5 2" xfId="30667"/>
    <cellStyle name="Normal 19 12 4 5 3" xfId="43267"/>
    <cellStyle name="Normal 19 12 4 6" xfId="22266"/>
    <cellStyle name="Normal 19 12 4 7" xfId="34867"/>
    <cellStyle name="Normal 19 12 5" xfId="9606"/>
    <cellStyle name="Normal 19 12 5 2" xfId="11072"/>
    <cellStyle name="Normal 19 12 5 2 2" xfId="15275"/>
    <cellStyle name="Normal 19 12 5 2 2 2" xfId="28006"/>
    <cellStyle name="Normal 19 12 5 2 2 3" xfId="40607"/>
    <cellStyle name="Normal 19 12 5 2 3" xfId="19545"/>
    <cellStyle name="Normal 19 12 5 2 3 2" xfId="32207"/>
    <cellStyle name="Normal 19 12 5 2 3 3" xfId="44807"/>
    <cellStyle name="Normal 19 12 5 2 4" xfId="23806"/>
    <cellStyle name="Normal 19 12 5 2 5" xfId="36407"/>
    <cellStyle name="Normal 19 12 5 3" xfId="12475"/>
    <cellStyle name="Normal 19 12 5 3 2" xfId="16675"/>
    <cellStyle name="Normal 19 12 5 3 2 2" xfId="29406"/>
    <cellStyle name="Normal 19 12 5 3 2 3" xfId="42007"/>
    <cellStyle name="Normal 19 12 5 3 3" xfId="20945"/>
    <cellStyle name="Normal 19 12 5 3 3 2" xfId="33607"/>
    <cellStyle name="Normal 19 12 5 3 3 3" xfId="46207"/>
    <cellStyle name="Normal 19 12 5 3 4" xfId="25206"/>
    <cellStyle name="Normal 19 12 5 3 5" xfId="37807"/>
    <cellStyle name="Normal 19 12 5 4" xfId="13875"/>
    <cellStyle name="Normal 19 12 5 4 2" xfId="26606"/>
    <cellStyle name="Normal 19 12 5 4 3" xfId="39207"/>
    <cellStyle name="Normal 19 12 5 5" xfId="18145"/>
    <cellStyle name="Normal 19 12 5 5 2" xfId="30807"/>
    <cellStyle name="Normal 19 12 5 5 3" xfId="43407"/>
    <cellStyle name="Normal 19 12 5 6" xfId="22406"/>
    <cellStyle name="Normal 19 12 5 7" xfId="35007"/>
    <cellStyle name="Normal 19 12 6" xfId="9746"/>
    <cellStyle name="Normal 19 12 6 2" xfId="11212"/>
    <cellStyle name="Normal 19 12 6 2 2" xfId="15415"/>
    <cellStyle name="Normal 19 12 6 2 2 2" xfId="28146"/>
    <cellStyle name="Normal 19 12 6 2 2 3" xfId="40747"/>
    <cellStyle name="Normal 19 12 6 2 3" xfId="19685"/>
    <cellStyle name="Normal 19 12 6 2 3 2" xfId="32347"/>
    <cellStyle name="Normal 19 12 6 2 3 3" xfId="44947"/>
    <cellStyle name="Normal 19 12 6 2 4" xfId="23946"/>
    <cellStyle name="Normal 19 12 6 2 5" xfId="36547"/>
    <cellStyle name="Normal 19 12 6 3" xfId="12615"/>
    <cellStyle name="Normal 19 12 6 3 2" xfId="16815"/>
    <cellStyle name="Normal 19 12 6 3 2 2" xfId="29546"/>
    <cellStyle name="Normal 19 12 6 3 2 3" xfId="42147"/>
    <cellStyle name="Normal 19 12 6 3 3" xfId="21085"/>
    <cellStyle name="Normal 19 12 6 3 3 2" xfId="33747"/>
    <cellStyle name="Normal 19 12 6 3 3 3" xfId="46347"/>
    <cellStyle name="Normal 19 12 6 3 4" xfId="25346"/>
    <cellStyle name="Normal 19 12 6 3 5" xfId="37947"/>
    <cellStyle name="Normal 19 12 6 4" xfId="14015"/>
    <cellStyle name="Normal 19 12 6 4 2" xfId="26746"/>
    <cellStyle name="Normal 19 12 6 4 3" xfId="39347"/>
    <cellStyle name="Normal 19 12 6 5" xfId="18285"/>
    <cellStyle name="Normal 19 12 6 5 2" xfId="30947"/>
    <cellStyle name="Normal 19 12 6 5 3" xfId="43547"/>
    <cellStyle name="Normal 19 12 6 6" xfId="22546"/>
    <cellStyle name="Normal 19 12 6 7" xfId="35147"/>
    <cellStyle name="Normal 19 12 7" xfId="9886"/>
    <cellStyle name="Normal 19 12 7 2" xfId="11352"/>
    <cellStyle name="Normal 19 12 7 2 2" xfId="15555"/>
    <cellStyle name="Normal 19 12 7 2 2 2" xfId="28286"/>
    <cellStyle name="Normal 19 12 7 2 2 3" xfId="40887"/>
    <cellStyle name="Normal 19 12 7 2 3" xfId="19825"/>
    <cellStyle name="Normal 19 12 7 2 3 2" xfId="32487"/>
    <cellStyle name="Normal 19 12 7 2 3 3" xfId="45087"/>
    <cellStyle name="Normal 19 12 7 2 4" xfId="24086"/>
    <cellStyle name="Normal 19 12 7 2 5" xfId="36687"/>
    <cellStyle name="Normal 19 12 7 3" xfId="12755"/>
    <cellStyle name="Normal 19 12 7 3 2" xfId="16955"/>
    <cellStyle name="Normal 19 12 7 3 2 2" xfId="29686"/>
    <cellStyle name="Normal 19 12 7 3 2 3" xfId="42287"/>
    <cellStyle name="Normal 19 12 7 3 3" xfId="21225"/>
    <cellStyle name="Normal 19 12 7 3 3 2" xfId="33887"/>
    <cellStyle name="Normal 19 12 7 3 3 3" xfId="46487"/>
    <cellStyle name="Normal 19 12 7 3 4" xfId="25486"/>
    <cellStyle name="Normal 19 12 7 3 5" xfId="38087"/>
    <cellStyle name="Normal 19 12 7 4" xfId="14155"/>
    <cellStyle name="Normal 19 12 7 4 2" xfId="26886"/>
    <cellStyle name="Normal 19 12 7 4 3" xfId="39487"/>
    <cellStyle name="Normal 19 12 7 5" xfId="18425"/>
    <cellStyle name="Normal 19 12 7 5 2" xfId="31087"/>
    <cellStyle name="Normal 19 12 7 5 3" xfId="43687"/>
    <cellStyle name="Normal 19 12 7 6" xfId="22686"/>
    <cellStyle name="Normal 19 12 7 7" xfId="35287"/>
    <cellStyle name="Normal 19 12 8" xfId="10026"/>
    <cellStyle name="Normal 19 12 8 2" xfId="11492"/>
    <cellStyle name="Normal 19 12 8 2 2" xfId="15695"/>
    <cellStyle name="Normal 19 12 8 2 2 2" xfId="28426"/>
    <cellStyle name="Normal 19 12 8 2 2 3" xfId="41027"/>
    <cellStyle name="Normal 19 12 8 2 3" xfId="19965"/>
    <cellStyle name="Normal 19 12 8 2 3 2" xfId="32627"/>
    <cellStyle name="Normal 19 12 8 2 3 3" xfId="45227"/>
    <cellStyle name="Normal 19 12 8 2 4" xfId="24226"/>
    <cellStyle name="Normal 19 12 8 2 5" xfId="36827"/>
    <cellStyle name="Normal 19 12 8 3" xfId="12895"/>
    <cellStyle name="Normal 19 12 8 3 2" xfId="17095"/>
    <cellStyle name="Normal 19 12 8 3 2 2" xfId="29826"/>
    <cellStyle name="Normal 19 12 8 3 2 3" xfId="42427"/>
    <cellStyle name="Normal 19 12 8 3 3" xfId="21365"/>
    <cellStyle name="Normal 19 12 8 3 3 2" xfId="34027"/>
    <cellStyle name="Normal 19 12 8 3 3 3" xfId="46627"/>
    <cellStyle name="Normal 19 12 8 3 4" xfId="25626"/>
    <cellStyle name="Normal 19 12 8 3 5" xfId="38227"/>
    <cellStyle name="Normal 19 12 8 4" xfId="14295"/>
    <cellStyle name="Normal 19 12 8 4 2" xfId="27026"/>
    <cellStyle name="Normal 19 12 8 4 3" xfId="39627"/>
    <cellStyle name="Normal 19 12 8 5" xfId="18565"/>
    <cellStyle name="Normal 19 12 8 5 2" xfId="31227"/>
    <cellStyle name="Normal 19 12 8 5 3" xfId="43827"/>
    <cellStyle name="Normal 19 12 8 6" xfId="22826"/>
    <cellStyle name="Normal 19 12 8 7" xfId="35427"/>
    <cellStyle name="Normal 19 12 9" xfId="10220"/>
    <cellStyle name="Normal 19 12 9 2" xfId="11635"/>
    <cellStyle name="Normal 19 12 9 2 2" xfId="15835"/>
    <cellStyle name="Normal 19 12 9 2 2 2" xfId="28566"/>
    <cellStyle name="Normal 19 12 9 2 2 3" xfId="41167"/>
    <cellStyle name="Normal 19 12 9 2 3" xfId="20105"/>
    <cellStyle name="Normal 19 12 9 2 3 2" xfId="32767"/>
    <cellStyle name="Normal 19 12 9 2 3 3" xfId="45367"/>
    <cellStyle name="Normal 19 12 9 2 4" xfId="24366"/>
    <cellStyle name="Normal 19 12 9 2 5" xfId="36967"/>
    <cellStyle name="Normal 19 12 9 3" xfId="13035"/>
    <cellStyle name="Normal 19 12 9 3 2" xfId="17235"/>
    <cellStyle name="Normal 19 12 9 3 2 2" xfId="29966"/>
    <cellStyle name="Normal 19 12 9 3 2 3" xfId="42567"/>
    <cellStyle name="Normal 19 12 9 3 3" xfId="21505"/>
    <cellStyle name="Normal 19 12 9 3 3 2" xfId="34167"/>
    <cellStyle name="Normal 19 12 9 3 3 3" xfId="46767"/>
    <cellStyle name="Normal 19 12 9 3 4" xfId="25766"/>
    <cellStyle name="Normal 19 12 9 3 5" xfId="38367"/>
    <cellStyle name="Normal 19 12 9 4" xfId="14435"/>
    <cellStyle name="Normal 19 12 9 4 2" xfId="27166"/>
    <cellStyle name="Normal 19 12 9 4 3" xfId="39767"/>
    <cellStyle name="Normal 19 12 9 5" xfId="18705"/>
    <cellStyle name="Normal 19 12 9 5 2" xfId="31367"/>
    <cellStyle name="Normal 19 12 9 5 3" xfId="43967"/>
    <cellStyle name="Normal 19 12 9 6" xfId="22966"/>
    <cellStyle name="Normal 19 12 9 7" xfId="35567"/>
    <cellStyle name="Normal 19 13" xfId="7137"/>
    <cellStyle name="Normal 19 13 2" xfId="9290"/>
    <cellStyle name="Normal 19 13 2 2" xfId="10808"/>
    <cellStyle name="Normal 19 13 2 2 2" xfId="15015"/>
    <cellStyle name="Normal 19 13 2 2 2 2" xfId="27746"/>
    <cellStyle name="Normal 19 13 2 2 2 3" xfId="40347"/>
    <cellStyle name="Normal 19 13 2 2 3" xfId="19285"/>
    <cellStyle name="Normal 19 13 2 2 3 2" xfId="31947"/>
    <cellStyle name="Normal 19 13 2 2 3 3" xfId="44547"/>
    <cellStyle name="Normal 19 13 2 2 4" xfId="23546"/>
    <cellStyle name="Normal 19 13 2 2 5" xfId="36147"/>
    <cellStyle name="Normal 19 13 2 3" xfId="12215"/>
    <cellStyle name="Normal 19 13 2 3 2" xfId="16415"/>
    <cellStyle name="Normal 19 13 2 3 2 2" xfId="29146"/>
    <cellStyle name="Normal 19 13 2 3 2 3" xfId="41747"/>
    <cellStyle name="Normal 19 13 2 3 3" xfId="20685"/>
    <cellStyle name="Normal 19 13 2 3 3 2" xfId="33347"/>
    <cellStyle name="Normal 19 13 2 3 3 3" xfId="45947"/>
    <cellStyle name="Normal 19 13 2 3 4" xfId="24946"/>
    <cellStyle name="Normal 19 13 2 3 5" xfId="37547"/>
    <cellStyle name="Normal 19 13 2 4" xfId="13615"/>
    <cellStyle name="Normal 19 13 2 4 2" xfId="26346"/>
    <cellStyle name="Normal 19 13 2 4 3" xfId="38947"/>
    <cellStyle name="Normal 19 13 2 5" xfId="17885"/>
    <cellStyle name="Normal 19 13 2 5 2" xfId="30547"/>
    <cellStyle name="Normal 19 13 2 5 3" xfId="43147"/>
    <cellStyle name="Normal 19 13 2 6" xfId="22146"/>
    <cellStyle name="Normal 19 13 2 7" xfId="34747"/>
    <cellStyle name="Normal 19 13 3" xfId="10100"/>
    <cellStyle name="Normal 19 13 3 2" xfId="11515"/>
    <cellStyle name="Normal 19 13 3 2 2" xfId="15715"/>
    <cellStyle name="Normal 19 13 3 2 2 2" xfId="28446"/>
    <cellStyle name="Normal 19 13 3 2 2 3" xfId="41047"/>
    <cellStyle name="Normal 19 13 3 2 3" xfId="19985"/>
    <cellStyle name="Normal 19 13 3 2 3 2" xfId="32647"/>
    <cellStyle name="Normal 19 13 3 2 3 3" xfId="45247"/>
    <cellStyle name="Normal 19 13 3 2 4" xfId="24246"/>
    <cellStyle name="Normal 19 13 3 2 5" xfId="36847"/>
    <cellStyle name="Normal 19 13 3 3" xfId="12915"/>
    <cellStyle name="Normal 19 13 3 3 2" xfId="17115"/>
    <cellStyle name="Normal 19 13 3 3 2 2" xfId="29846"/>
    <cellStyle name="Normal 19 13 3 3 2 3" xfId="42447"/>
    <cellStyle name="Normal 19 13 3 3 3" xfId="21385"/>
    <cellStyle name="Normal 19 13 3 3 3 2" xfId="34047"/>
    <cellStyle name="Normal 19 13 3 3 3 3" xfId="46647"/>
    <cellStyle name="Normal 19 13 3 3 4" xfId="25646"/>
    <cellStyle name="Normal 19 13 3 3 5" xfId="38247"/>
    <cellStyle name="Normal 19 13 3 4" xfId="14315"/>
    <cellStyle name="Normal 19 13 3 4 2" xfId="27046"/>
    <cellStyle name="Normal 19 13 3 4 3" xfId="39647"/>
    <cellStyle name="Normal 19 13 3 5" xfId="18585"/>
    <cellStyle name="Normal 19 13 3 5 2" xfId="31247"/>
    <cellStyle name="Normal 19 13 3 5 3" xfId="43847"/>
    <cellStyle name="Normal 19 13 3 6" xfId="22846"/>
    <cellStyle name="Normal 19 13 3 7" xfId="35447"/>
    <cellStyle name="Normal 19 13 4" xfId="10521"/>
    <cellStyle name="Normal 19 13 4 2" xfId="14735"/>
    <cellStyle name="Normal 19 13 4 2 2" xfId="27466"/>
    <cellStyle name="Normal 19 13 4 2 3" xfId="40067"/>
    <cellStyle name="Normal 19 13 4 3" xfId="19005"/>
    <cellStyle name="Normal 19 13 4 3 2" xfId="31667"/>
    <cellStyle name="Normal 19 13 4 3 3" xfId="44267"/>
    <cellStyle name="Normal 19 13 4 4" xfId="23266"/>
    <cellStyle name="Normal 19 13 4 5" xfId="35867"/>
    <cellStyle name="Normal 19 13 5" xfId="11935"/>
    <cellStyle name="Normal 19 13 5 2" xfId="16135"/>
    <cellStyle name="Normal 19 13 5 2 2" xfId="28866"/>
    <cellStyle name="Normal 19 13 5 2 3" xfId="41467"/>
    <cellStyle name="Normal 19 13 5 3" xfId="20405"/>
    <cellStyle name="Normal 19 13 5 3 2" xfId="33067"/>
    <cellStyle name="Normal 19 13 5 3 3" xfId="45667"/>
    <cellStyle name="Normal 19 13 5 4" xfId="24666"/>
    <cellStyle name="Normal 19 13 5 5" xfId="37267"/>
    <cellStyle name="Normal 19 13 6" xfId="13335"/>
    <cellStyle name="Normal 19 13 6 2" xfId="26066"/>
    <cellStyle name="Normal 19 13 6 3" xfId="38667"/>
    <cellStyle name="Normal 19 13 7" xfId="17605"/>
    <cellStyle name="Normal 19 13 7 2" xfId="30267"/>
    <cellStyle name="Normal 19 13 7 3" xfId="42867"/>
    <cellStyle name="Normal 19 13 8" xfId="21866"/>
    <cellStyle name="Normal 19 13 9" xfId="34467"/>
    <cellStyle name="Normal 19 14" xfId="7277"/>
    <cellStyle name="Normal 19 14 2" xfId="10661"/>
    <cellStyle name="Normal 19 14 2 2" xfId="14875"/>
    <cellStyle name="Normal 19 14 2 2 2" xfId="27606"/>
    <cellStyle name="Normal 19 14 2 2 3" xfId="40207"/>
    <cellStyle name="Normal 19 14 2 3" xfId="19145"/>
    <cellStyle name="Normal 19 14 2 3 2" xfId="31807"/>
    <cellStyle name="Normal 19 14 2 3 3" xfId="44407"/>
    <cellStyle name="Normal 19 14 2 4" xfId="23406"/>
    <cellStyle name="Normal 19 14 2 5" xfId="36007"/>
    <cellStyle name="Normal 19 14 3" xfId="12075"/>
    <cellStyle name="Normal 19 14 3 2" xfId="16275"/>
    <cellStyle name="Normal 19 14 3 2 2" xfId="29006"/>
    <cellStyle name="Normal 19 14 3 2 3" xfId="41607"/>
    <cellStyle name="Normal 19 14 3 3" xfId="20545"/>
    <cellStyle name="Normal 19 14 3 3 2" xfId="33207"/>
    <cellStyle name="Normal 19 14 3 3 3" xfId="45807"/>
    <cellStyle name="Normal 19 14 3 4" xfId="24806"/>
    <cellStyle name="Normal 19 14 3 5" xfId="37407"/>
    <cellStyle name="Normal 19 14 4" xfId="13475"/>
    <cellStyle name="Normal 19 14 4 2" xfId="26206"/>
    <cellStyle name="Normal 19 14 4 3" xfId="38807"/>
    <cellStyle name="Normal 19 14 5" xfId="17745"/>
    <cellStyle name="Normal 19 14 5 2" xfId="30407"/>
    <cellStyle name="Normal 19 14 5 3" xfId="43007"/>
    <cellStyle name="Normal 19 14 6" xfId="22006"/>
    <cellStyle name="Normal 19 14 7" xfId="34607"/>
    <cellStyle name="Normal 19 15" xfId="8055"/>
    <cellStyle name="Normal 19 16" xfId="9486"/>
    <cellStyle name="Normal 19 16 2" xfId="10952"/>
    <cellStyle name="Normal 19 16 2 2" xfId="15155"/>
    <cellStyle name="Normal 19 16 2 2 2" xfId="27886"/>
    <cellStyle name="Normal 19 16 2 2 3" xfId="40487"/>
    <cellStyle name="Normal 19 16 2 3" xfId="19425"/>
    <cellStyle name="Normal 19 16 2 3 2" xfId="32087"/>
    <cellStyle name="Normal 19 16 2 3 3" xfId="44687"/>
    <cellStyle name="Normal 19 16 2 4" xfId="23686"/>
    <cellStyle name="Normal 19 16 2 5" xfId="36287"/>
    <cellStyle name="Normal 19 16 3" xfId="12355"/>
    <cellStyle name="Normal 19 16 3 2" xfId="16555"/>
    <cellStyle name="Normal 19 16 3 2 2" xfId="29286"/>
    <cellStyle name="Normal 19 16 3 2 3" xfId="41887"/>
    <cellStyle name="Normal 19 16 3 3" xfId="20825"/>
    <cellStyle name="Normal 19 16 3 3 2" xfId="33487"/>
    <cellStyle name="Normal 19 16 3 3 3" xfId="46087"/>
    <cellStyle name="Normal 19 16 3 4" xfId="25086"/>
    <cellStyle name="Normal 19 16 3 5" xfId="37687"/>
    <cellStyle name="Normal 19 16 4" xfId="13755"/>
    <cellStyle name="Normal 19 16 4 2" xfId="26486"/>
    <cellStyle name="Normal 19 16 4 3" xfId="39087"/>
    <cellStyle name="Normal 19 16 5" xfId="18025"/>
    <cellStyle name="Normal 19 16 5 2" xfId="30687"/>
    <cellStyle name="Normal 19 16 5 3" xfId="43287"/>
    <cellStyle name="Normal 19 16 6" xfId="22286"/>
    <cellStyle name="Normal 19 16 7" xfId="34887"/>
    <cellStyle name="Normal 19 17" xfId="9626"/>
    <cellStyle name="Normal 19 17 2" xfId="11092"/>
    <cellStyle name="Normal 19 17 2 2" xfId="15295"/>
    <cellStyle name="Normal 19 17 2 2 2" xfId="28026"/>
    <cellStyle name="Normal 19 17 2 2 3" xfId="40627"/>
    <cellStyle name="Normal 19 17 2 3" xfId="19565"/>
    <cellStyle name="Normal 19 17 2 3 2" xfId="32227"/>
    <cellStyle name="Normal 19 17 2 3 3" xfId="44827"/>
    <cellStyle name="Normal 19 17 2 4" xfId="23826"/>
    <cellStyle name="Normal 19 17 2 5" xfId="36427"/>
    <cellStyle name="Normal 19 17 3" xfId="12495"/>
    <cellStyle name="Normal 19 17 3 2" xfId="16695"/>
    <cellStyle name="Normal 19 17 3 2 2" xfId="29426"/>
    <cellStyle name="Normal 19 17 3 2 3" xfId="42027"/>
    <cellStyle name="Normal 19 17 3 3" xfId="20965"/>
    <cellStyle name="Normal 19 17 3 3 2" xfId="33627"/>
    <cellStyle name="Normal 19 17 3 3 3" xfId="46227"/>
    <cellStyle name="Normal 19 17 3 4" xfId="25226"/>
    <cellStyle name="Normal 19 17 3 5" xfId="37827"/>
    <cellStyle name="Normal 19 17 4" xfId="13895"/>
    <cellStyle name="Normal 19 17 4 2" xfId="26626"/>
    <cellStyle name="Normal 19 17 4 3" xfId="39227"/>
    <cellStyle name="Normal 19 17 5" xfId="18165"/>
    <cellStyle name="Normal 19 17 5 2" xfId="30827"/>
    <cellStyle name="Normal 19 17 5 3" xfId="43427"/>
    <cellStyle name="Normal 19 17 6" xfId="22426"/>
    <cellStyle name="Normal 19 17 7" xfId="35027"/>
    <cellStyle name="Normal 19 18" xfId="9766"/>
    <cellStyle name="Normal 19 18 2" xfId="11232"/>
    <cellStyle name="Normal 19 18 2 2" xfId="15435"/>
    <cellStyle name="Normal 19 18 2 2 2" xfId="28166"/>
    <cellStyle name="Normal 19 18 2 2 3" xfId="40767"/>
    <cellStyle name="Normal 19 18 2 3" xfId="19705"/>
    <cellStyle name="Normal 19 18 2 3 2" xfId="32367"/>
    <cellStyle name="Normal 19 18 2 3 3" xfId="44967"/>
    <cellStyle name="Normal 19 18 2 4" xfId="23966"/>
    <cellStyle name="Normal 19 18 2 5" xfId="36567"/>
    <cellStyle name="Normal 19 18 3" xfId="12635"/>
    <cellStyle name="Normal 19 18 3 2" xfId="16835"/>
    <cellStyle name="Normal 19 18 3 2 2" xfId="29566"/>
    <cellStyle name="Normal 19 18 3 2 3" xfId="42167"/>
    <cellStyle name="Normal 19 18 3 3" xfId="21105"/>
    <cellStyle name="Normal 19 18 3 3 2" xfId="33767"/>
    <cellStyle name="Normal 19 18 3 3 3" xfId="46367"/>
    <cellStyle name="Normal 19 18 3 4" xfId="25366"/>
    <cellStyle name="Normal 19 18 3 5" xfId="37967"/>
    <cellStyle name="Normal 19 18 4" xfId="14035"/>
    <cellStyle name="Normal 19 18 4 2" xfId="26766"/>
    <cellStyle name="Normal 19 18 4 3" xfId="39367"/>
    <cellStyle name="Normal 19 18 5" xfId="18305"/>
    <cellStyle name="Normal 19 18 5 2" xfId="30967"/>
    <cellStyle name="Normal 19 18 5 3" xfId="43567"/>
    <cellStyle name="Normal 19 18 6" xfId="22566"/>
    <cellStyle name="Normal 19 18 7" xfId="35167"/>
    <cellStyle name="Normal 19 19" xfId="9906"/>
    <cellStyle name="Normal 19 19 2" xfId="11372"/>
    <cellStyle name="Normal 19 19 2 2" xfId="15575"/>
    <cellStyle name="Normal 19 19 2 2 2" xfId="28306"/>
    <cellStyle name="Normal 19 19 2 2 3" xfId="40907"/>
    <cellStyle name="Normal 19 19 2 3" xfId="19845"/>
    <cellStyle name="Normal 19 19 2 3 2" xfId="32507"/>
    <cellStyle name="Normal 19 19 2 3 3" xfId="45107"/>
    <cellStyle name="Normal 19 19 2 4" xfId="24106"/>
    <cellStyle name="Normal 19 19 2 5" xfId="36707"/>
    <cellStyle name="Normal 19 19 3" xfId="12775"/>
    <cellStyle name="Normal 19 19 3 2" xfId="16975"/>
    <cellStyle name="Normal 19 19 3 2 2" xfId="29706"/>
    <cellStyle name="Normal 19 19 3 2 3" xfId="42307"/>
    <cellStyle name="Normal 19 19 3 3" xfId="21245"/>
    <cellStyle name="Normal 19 19 3 3 2" xfId="33907"/>
    <cellStyle name="Normal 19 19 3 3 3" xfId="46507"/>
    <cellStyle name="Normal 19 19 3 4" xfId="25506"/>
    <cellStyle name="Normal 19 19 3 5" xfId="38107"/>
    <cellStyle name="Normal 19 19 4" xfId="14175"/>
    <cellStyle name="Normal 19 19 4 2" xfId="26906"/>
    <cellStyle name="Normal 19 19 4 3" xfId="39507"/>
    <cellStyle name="Normal 19 19 5" xfId="18445"/>
    <cellStyle name="Normal 19 19 5 2" xfId="31107"/>
    <cellStyle name="Normal 19 19 5 3" xfId="43707"/>
    <cellStyle name="Normal 19 19 6" xfId="22706"/>
    <cellStyle name="Normal 19 19 7" xfId="35307"/>
    <cellStyle name="Normal 19 2" xfId="6999"/>
    <cellStyle name="Normal 19 2 10" xfId="7100"/>
    <cellStyle name="Normal 19 2 10 10" xfId="10343"/>
    <cellStyle name="Normal 19 2 10 10 2" xfId="11758"/>
    <cellStyle name="Normal 19 2 10 10 2 2" xfId="15958"/>
    <cellStyle name="Normal 19 2 10 10 2 2 2" xfId="28689"/>
    <cellStyle name="Normal 19 2 10 10 2 2 3" xfId="41290"/>
    <cellStyle name="Normal 19 2 10 10 2 3" xfId="20228"/>
    <cellStyle name="Normal 19 2 10 10 2 3 2" xfId="32890"/>
    <cellStyle name="Normal 19 2 10 10 2 3 3" xfId="45490"/>
    <cellStyle name="Normal 19 2 10 10 2 4" xfId="24489"/>
    <cellStyle name="Normal 19 2 10 10 2 5" xfId="37090"/>
    <cellStyle name="Normal 19 2 10 10 3" xfId="13158"/>
    <cellStyle name="Normal 19 2 10 10 3 2" xfId="17358"/>
    <cellStyle name="Normal 19 2 10 10 3 2 2" xfId="30089"/>
    <cellStyle name="Normal 19 2 10 10 3 2 3" xfId="42690"/>
    <cellStyle name="Normal 19 2 10 10 3 3" xfId="21628"/>
    <cellStyle name="Normal 19 2 10 10 3 3 2" xfId="34290"/>
    <cellStyle name="Normal 19 2 10 10 3 3 3" xfId="46890"/>
    <cellStyle name="Normal 19 2 10 10 3 4" xfId="25889"/>
    <cellStyle name="Normal 19 2 10 10 3 5" xfId="38490"/>
    <cellStyle name="Normal 19 2 10 10 4" xfId="14558"/>
    <cellStyle name="Normal 19 2 10 10 4 2" xfId="27289"/>
    <cellStyle name="Normal 19 2 10 10 4 3" xfId="39890"/>
    <cellStyle name="Normal 19 2 10 10 5" xfId="18828"/>
    <cellStyle name="Normal 19 2 10 10 5 2" xfId="31490"/>
    <cellStyle name="Normal 19 2 10 10 5 3" xfId="44090"/>
    <cellStyle name="Normal 19 2 10 10 6" xfId="23089"/>
    <cellStyle name="Normal 19 2 10 10 7" xfId="35690"/>
    <cellStyle name="Normal 19 2 10 11" xfId="10484"/>
    <cellStyle name="Normal 19 2 10 11 2" xfId="14698"/>
    <cellStyle name="Normal 19 2 10 11 2 2" xfId="27429"/>
    <cellStyle name="Normal 19 2 10 11 2 3" xfId="40030"/>
    <cellStyle name="Normal 19 2 10 11 3" xfId="18968"/>
    <cellStyle name="Normal 19 2 10 11 3 2" xfId="31630"/>
    <cellStyle name="Normal 19 2 10 11 3 3" xfId="44230"/>
    <cellStyle name="Normal 19 2 10 11 4" xfId="23229"/>
    <cellStyle name="Normal 19 2 10 11 5" xfId="35830"/>
    <cellStyle name="Normal 19 2 10 12" xfId="11898"/>
    <cellStyle name="Normal 19 2 10 12 2" xfId="16098"/>
    <cellStyle name="Normal 19 2 10 12 2 2" xfId="28829"/>
    <cellStyle name="Normal 19 2 10 12 2 3" xfId="41430"/>
    <cellStyle name="Normal 19 2 10 12 3" xfId="20368"/>
    <cellStyle name="Normal 19 2 10 12 3 2" xfId="33030"/>
    <cellStyle name="Normal 19 2 10 12 3 3" xfId="45630"/>
    <cellStyle name="Normal 19 2 10 12 4" xfId="24629"/>
    <cellStyle name="Normal 19 2 10 12 5" xfId="37230"/>
    <cellStyle name="Normal 19 2 10 13" xfId="13298"/>
    <cellStyle name="Normal 19 2 10 13 2" xfId="26029"/>
    <cellStyle name="Normal 19 2 10 13 3" xfId="38630"/>
    <cellStyle name="Normal 19 2 10 14" xfId="17568"/>
    <cellStyle name="Normal 19 2 10 14 2" xfId="30230"/>
    <cellStyle name="Normal 19 2 10 14 3" xfId="42830"/>
    <cellStyle name="Normal 19 2 10 15" xfId="21829"/>
    <cellStyle name="Normal 19 2 10 16" xfId="34430"/>
    <cellStyle name="Normal 19 2 10 2" xfId="7240"/>
    <cellStyle name="Normal 19 2 10 2 2" xfId="10624"/>
    <cellStyle name="Normal 19 2 10 2 2 2" xfId="14838"/>
    <cellStyle name="Normal 19 2 10 2 2 2 2" xfId="27569"/>
    <cellStyle name="Normal 19 2 10 2 2 2 3" xfId="40170"/>
    <cellStyle name="Normal 19 2 10 2 2 3" xfId="19108"/>
    <cellStyle name="Normal 19 2 10 2 2 3 2" xfId="31770"/>
    <cellStyle name="Normal 19 2 10 2 2 3 3" xfId="44370"/>
    <cellStyle name="Normal 19 2 10 2 2 4" xfId="23369"/>
    <cellStyle name="Normal 19 2 10 2 2 5" xfId="35970"/>
    <cellStyle name="Normal 19 2 10 2 3" xfId="12038"/>
    <cellStyle name="Normal 19 2 10 2 3 2" xfId="16238"/>
    <cellStyle name="Normal 19 2 10 2 3 2 2" xfId="28969"/>
    <cellStyle name="Normal 19 2 10 2 3 2 3" xfId="41570"/>
    <cellStyle name="Normal 19 2 10 2 3 3" xfId="20508"/>
    <cellStyle name="Normal 19 2 10 2 3 3 2" xfId="33170"/>
    <cellStyle name="Normal 19 2 10 2 3 3 3" xfId="45770"/>
    <cellStyle name="Normal 19 2 10 2 3 4" xfId="24769"/>
    <cellStyle name="Normal 19 2 10 2 3 5" xfId="37370"/>
    <cellStyle name="Normal 19 2 10 2 4" xfId="13438"/>
    <cellStyle name="Normal 19 2 10 2 4 2" xfId="26169"/>
    <cellStyle name="Normal 19 2 10 2 4 3" xfId="38770"/>
    <cellStyle name="Normal 19 2 10 2 5" xfId="17708"/>
    <cellStyle name="Normal 19 2 10 2 5 2" xfId="30370"/>
    <cellStyle name="Normal 19 2 10 2 5 3" xfId="42970"/>
    <cellStyle name="Normal 19 2 10 2 6" xfId="21969"/>
    <cellStyle name="Normal 19 2 10 2 7" xfId="34570"/>
    <cellStyle name="Normal 19 2 10 3" xfId="7380"/>
    <cellStyle name="Normal 19 2 10 3 2" xfId="10764"/>
    <cellStyle name="Normal 19 2 10 3 2 2" xfId="14978"/>
    <cellStyle name="Normal 19 2 10 3 2 2 2" xfId="27709"/>
    <cellStyle name="Normal 19 2 10 3 2 2 3" xfId="40310"/>
    <cellStyle name="Normal 19 2 10 3 2 3" xfId="19248"/>
    <cellStyle name="Normal 19 2 10 3 2 3 2" xfId="31910"/>
    <cellStyle name="Normal 19 2 10 3 2 3 3" xfId="44510"/>
    <cellStyle name="Normal 19 2 10 3 2 4" xfId="23509"/>
    <cellStyle name="Normal 19 2 10 3 2 5" xfId="36110"/>
    <cellStyle name="Normal 19 2 10 3 3" xfId="12178"/>
    <cellStyle name="Normal 19 2 10 3 3 2" xfId="16378"/>
    <cellStyle name="Normal 19 2 10 3 3 2 2" xfId="29109"/>
    <cellStyle name="Normal 19 2 10 3 3 2 3" xfId="41710"/>
    <cellStyle name="Normal 19 2 10 3 3 3" xfId="20648"/>
    <cellStyle name="Normal 19 2 10 3 3 3 2" xfId="33310"/>
    <cellStyle name="Normal 19 2 10 3 3 3 3" xfId="45910"/>
    <cellStyle name="Normal 19 2 10 3 3 4" xfId="24909"/>
    <cellStyle name="Normal 19 2 10 3 3 5" xfId="37510"/>
    <cellStyle name="Normal 19 2 10 3 4" xfId="13578"/>
    <cellStyle name="Normal 19 2 10 3 4 2" xfId="26309"/>
    <cellStyle name="Normal 19 2 10 3 4 3" xfId="38910"/>
    <cellStyle name="Normal 19 2 10 3 5" xfId="17848"/>
    <cellStyle name="Normal 19 2 10 3 5 2" xfId="30510"/>
    <cellStyle name="Normal 19 2 10 3 5 3" xfId="43110"/>
    <cellStyle name="Normal 19 2 10 3 6" xfId="22109"/>
    <cellStyle name="Normal 19 2 10 3 7" xfId="34710"/>
    <cellStyle name="Normal 19 2 10 4" xfId="9393"/>
    <cellStyle name="Normal 19 2 10 4 2" xfId="10911"/>
    <cellStyle name="Normal 19 2 10 4 2 2" xfId="15118"/>
    <cellStyle name="Normal 19 2 10 4 2 2 2" xfId="27849"/>
    <cellStyle name="Normal 19 2 10 4 2 2 3" xfId="40450"/>
    <cellStyle name="Normal 19 2 10 4 2 3" xfId="19388"/>
    <cellStyle name="Normal 19 2 10 4 2 3 2" xfId="32050"/>
    <cellStyle name="Normal 19 2 10 4 2 3 3" xfId="44650"/>
    <cellStyle name="Normal 19 2 10 4 2 4" xfId="23649"/>
    <cellStyle name="Normal 19 2 10 4 2 5" xfId="36250"/>
    <cellStyle name="Normal 19 2 10 4 3" xfId="12318"/>
    <cellStyle name="Normal 19 2 10 4 3 2" xfId="16518"/>
    <cellStyle name="Normal 19 2 10 4 3 2 2" xfId="29249"/>
    <cellStyle name="Normal 19 2 10 4 3 2 3" xfId="41850"/>
    <cellStyle name="Normal 19 2 10 4 3 3" xfId="20788"/>
    <cellStyle name="Normal 19 2 10 4 3 3 2" xfId="33450"/>
    <cellStyle name="Normal 19 2 10 4 3 3 3" xfId="46050"/>
    <cellStyle name="Normal 19 2 10 4 3 4" xfId="25049"/>
    <cellStyle name="Normal 19 2 10 4 3 5" xfId="37650"/>
    <cellStyle name="Normal 19 2 10 4 4" xfId="13718"/>
    <cellStyle name="Normal 19 2 10 4 4 2" xfId="26449"/>
    <cellStyle name="Normal 19 2 10 4 4 3" xfId="39050"/>
    <cellStyle name="Normal 19 2 10 4 5" xfId="17988"/>
    <cellStyle name="Normal 19 2 10 4 5 2" xfId="30650"/>
    <cellStyle name="Normal 19 2 10 4 5 3" xfId="43250"/>
    <cellStyle name="Normal 19 2 10 4 6" xfId="22249"/>
    <cellStyle name="Normal 19 2 10 4 7" xfId="34850"/>
    <cellStyle name="Normal 19 2 10 5" xfId="9589"/>
    <cellStyle name="Normal 19 2 10 5 2" xfId="11055"/>
    <cellStyle name="Normal 19 2 10 5 2 2" xfId="15258"/>
    <cellStyle name="Normal 19 2 10 5 2 2 2" xfId="27989"/>
    <cellStyle name="Normal 19 2 10 5 2 2 3" xfId="40590"/>
    <cellStyle name="Normal 19 2 10 5 2 3" xfId="19528"/>
    <cellStyle name="Normal 19 2 10 5 2 3 2" xfId="32190"/>
    <cellStyle name="Normal 19 2 10 5 2 3 3" xfId="44790"/>
    <cellStyle name="Normal 19 2 10 5 2 4" xfId="23789"/>
    <cellStyle name="Normal 19 2 10 5 2 5" xfId="36390"/>
    <cellStyle name="Normal 19 2 10 5 3" xfId="12458"/>
    <cellStyle name="Normal 19 2 10 5 3 2" xfId="16658"/>
    <cellStyle name="Normal 19 2 10 5 3 2 2" xfId="29389"/>
    <cellStyle name="Normal 19 2 10 5 3 2 3" xfId="41990"/>
    <cellStyle name="Normal 19 2 10 5 3 3" xfId="20928"/>
    <cellStyle name="Normal 19 2 10 5 3 3 2" xfId="33590"/>
    <cellStyle name="Normal 19 2 10 5 3 3 3" xfId="46190"/>
    <cellStyle name="Normal 19 2 10 5 3 4" xfId="25189"/>
    <cellStyle name="Normal 19 2 10 5 3 5" xfId="37790"/>
    <cellStyle name="Normal 19 2 10 5 4" xfId="13858"/>
    <cellStyle name="Normal 19 2 10 5 4 2" xfId="26589"/>
    <cellStyle name="Normal 19 2 10 5 4 3" xfId="39190"/>
    <cellStyle name="Normal 19 2 10 5 5" xfId="18128"/>
    <cellStyle name="Normal 19 2 10 5 5 2" xfId="30790"/>
    <cellStyle name="Normal 19 2 10 5 5 3" xfId="43390"/>
    <cellStyle name="Normal 19 2 10 5 6" xfId="22389"/>
    <cellStyle name="Normal 19 2 10 5 7" xfId="34990"/>
    <cellStyle name="Normal 19 2 10 6" xfId="9729"/>
    <cellStyle name="Normal 19 2 10 6 2" xfId="11195"/>
    <cellStyle name="Normal 19 2 10 6 2 2" xfId="15398"/>
    <cellStyle name="Normal 19 2 10 6 2 2 2" xfId="28129"/>
    <cellStyle name="Normal 19 2 10 6 2 2 3" xfId="40730"/>
    <cellStyle name="Normal 19 2 10 6 2 3" xfId="19668"/>
    <cellStyle name="Normal 19 2 10 6 2 3 2" xfId="32330"/>
    <cellStyle name="Normal 19 2 10 6 2 3 3" xfId="44930"/>
    <cellStyle name="Normal 19 2 10 6 2 4" xfId="23929"/>
    <cellStyle name="Normal 19 2 10 6 2 5" xfId="36530"/>
    <cellStyle name="Normal 19 2 10 6 3" xfId="12598"/>
    <cellStyle name="Normal 19 2 10 6 3 2" xfId="16798"/>
    <cellStyle name="Normal 19 2 10 6 3 2 2" xfId="29529"/>
    <cellStyle name="Normal 19 2 10 6 3 2 3" xfId="42130"/>
    <cellStyle name="Normal 19 2 10 6 3 3" xfId="21068"/>
    <cellStyle name="Normal 19 2 10 6 3 3 2" xfId="33730"/>
    <cellStyle name="Normal 19 2 10 6 3 3 3" xfId="46330"/>
    <cellStyle name="Normal 19 2 10 6 3 4" xfId="25329"/>
    <cellStyle name="Normal 19 2 10 6 3 5" xfId="37930"/>
    <cellStyle name="Normal 19 2 10 6 4" xfId="13998"/>
    <cellStyle name="Normal 19 2 10 6 4 2" xfId="26729"/>
    <cellStyle name="Normal 19 2 10 6 4 3" xfId="39330"/>
    <cellStyle name="Normal 19 2 10 6 5" xfId="18268"/>
    <cellStyle name="Normal 19 2 10 6 5 2" xfId="30930"/>
    <cellStyle name="Normal 19 2 10 6 5 3" xfId="43530"/>
    <cellStyle name="Normal 19 2 10 6 6" xfId="22529"/>
    <cellStyle name="Normal 19 2 10 6 7" xfId="35130"/>
    <cellStyle name="Normal 19 2 10 7" xfId="9869"/>
    <cellStyle name="Normal 19 2 10 7 2" xfId="11335"/>
    <cellStyle name="Normal 19 2 10 7 2 2" xfId="15538"/>
    <cellStyle name="Normal 19 2 10 7 2 2 2" xfId="28269"/>
    <cellStyle name="Normal 19 2 10 7 2 2 3" xfId="40870"/>
    <cellStyle name="Normal 19 2 10 7 2 3" xfId="19808"/>
    <cellStyle name="Normal 19 2 10 7 2 3 2" xfId="32470"/>
    <cellStyle name="Normal 19 2 10 7 2 3 3" xfId="45070"/>
    <cellStyle name="Normal 19 2 10 7 2 4" xfId="24069"/>
    <cellStyle name="Normal 19 2 10 7 2 5" xfId="36670"/>
    <cellStyle name="Normal 19 2 10 7 3" xfId="12738"/>
    <cellStyle name="Normal 19 2 10 7 3 2" xfId="16938"/>
    <cellStyle name="Normal 19 2 10 7 3 2 2" xfId="29669"/>
    <cellStyle name="Normal 19 2 10 7 3 2 3" xfId="42270"/>
    <cellStyle name="Normal 19 2 10 7 3 3" xfId="21208"/>
    <cellStyle name="Normal 19 2 10 7 3 3 2" xfId="33870"/>
    <cellStyle name="Normal 19 2 10 7 3 3 3" xfId="46470"/>
    <cellStyle name="Normal 19 2 10 7 3 4" xfId="25469"/>
    <cellStyle name="Normal 19 2 10 7 3 5" xfId="38070"/>
    <cellStyle name="Normal 19 2 10 7 4" xfId="14138"/>
    <cellStyle name="Normal 19 2 10 7 4 2" xfId="26869"/>
    <cellStyle name="Normal 19 2 10 7 4 3" xfId="39470"/>
    <cellStyle name="Normal 19 2 10 7 5" xfId="18408"/>
    <cellStyle name="Normal 19 2 10 7 5 2" xfId="31070"/>
    <cellStyle name="Normal 19 2 10 7 5 3" xfId="43670"/>
    <cellStyle name="Normal 19 2 10 7 6" xfId="22669"/>
    <cellStyle name="Normal 19 2 10 7 7" xfId="35270"/>
    <cellStyle name="Normal 19 2 10 8" xfId="10009"/>
    <cellStyle name="Normal 19 2 10 8 2" xfId="11475"/>
    <cellStyle name="Normal 19 2 10 8 2 2" xfId="15678"/>
    <cellStyle name="Normal 19 2 10 8 2 2 2" xfId="28409"/>
    <cellStyle name="Normal 19 2 10 8 2 2 3" xfId="41010"/>
    <cellStyle name="Normal 19 2 10 8 2 3" xfId="19948"/>
    <cellStyle name="Normal 19 2 10 8 2 3 2" xfId="32610"/>
    <cellStyle name="Normal 19 2 10 8 2 3 3" xfId="45210"/>
    <cellStyle name="Normal 19 2 10 8 2 4" xfId="24209"/>
    <cellStyle name="Normal 19 2 10 8 2 5" xfId="36810"/>
    <cellStyle name="Normal 19 2 10 8 3" xfId="12878"/>
    <cellStyle name="Normal 19 2 10 8 3 2" xfId="17078"/>
    <cellStyle name="Normal 19 2 10 8 3 2 2" xfId="29809"/>
    <cellStyle name="Normal 19 2 10 8 3 2 3" xfId="42410"/>
    <cellStyle name="Normal 19 2 10 8 3 3" xfId="21348"/>
    <cellStyle name="Normal 19 2 10 8 3 3 2" xfId="34010"/>
    <cellStyle name="Normal 19 2 10 8 3 3 3" xfId="46610"/>
    <cellStyle name="Normal 19 2 10 8 3 4" xfId="25609"/>
    <cellStyle name="Normal 19 2 10 8 3 5" xfId="38210"/>
    <cellStyle name="Normal 19 2 10 8 4" xfId="14278"/>
    <cellStyle name="Normal 19 2 10 8 4 2" xfId="27009"/>
    <cellStyle name="Normal 19 2 10 8 4 3" xfId="39610"/>
    <cellStyle name="Normal 19 2 10 8 5" xfId="18548"/>
    <cellStyle name="Normal 19 2 10 8 5 2" xfId="31210"/>
    <cellStyle name="Normal 19 2 10 8 5 3" xfId="43810"/>
    <cellStyle name="Normal 19 2 10 8 6" xfId="22809"/>
    <cellStyle name="Normal 19 2 10 8 7" xfId="35410"/>
    <cellStyle name="Normal 19 2 10 9" xfId="10203"/>
    <cellStyle name="Normal 19 2 10 9 2" xfId="11618"/>
    <cellStyle name="Normal 19 2 10 9 2 2" xfId="15818"/>
    <cellStyle name="Normal 19 2 10 9 2 2 2" xfId="28549"/>
    <cellStyle name="Normal 19 2 10 9 2 2 3" xfId="41150"/>
    <cellStyle name="Normal 19 2 10 9 2 3" xfId="20088"/>
    <cellStyle name="Normal 19 2 10 9 2 3 2" xfId="32750"/>
    <cellStyle name="Normal 19 2 10 9 2 3 3" xfId="45350"/>
    <cellStyle name="Normal 19 2 10 9 2 4" xfId="24349"/>
    <cellStyle name="Normal 19 2 10 9 2 5" xfId="36950"/>
    <cellStyle name="Normal 19 2 10 9 3" xfId="13018"/>
    <cellStyle name="Normal 19 2 10 9 3 2" xfId="17218"/>
    <cellStyle name="Normal 19 2 10 9 3 2 2" xfId="29949"/>
    <cellStyle name="Normal 19 2 10 9 3 2 3" xfId="42550"/>
    <cellStyle name="Normal 19 2 10 9 3 3" xfId="21488"/>
    <cellStyle name="Normal 19 2 10 9 3 3 2" xfId="34150"/>
    <cellStyle name="Normal 19 2 10 9 3 3 3" xfId="46750"/>
    <cellStyle name="Normal 19 2 10 9 3 4" xfId="25749"/>
    <cellStyle name="Normal 19 2 10 9 3 5" xfId="38350"/>
    <cellStyle name="Normal 19 2 10 9 4" xfId="14418"/>
    <cellStyle name="Normal 19 2 10 9 4 2" xfId="27149"/>
    <cellStyle name="Normal 19 2 10 9 4 3" xfId="39750"/>
    <cellStyle name="Normal 19 2 10 9 5" xfId="18688"/>
    <cellStyle name="Normal 19 2 10 9 5 2" xfId="31350"/>
    <cellStyle name="Normal 19 2 10 9 5 3" xfId="43950"/>
    <cellStyle name="Normal 19 2 10 9 6" xfId="22949"/>
    <cellStyle name="Normal 19 2 10 9 7" xfId="35550"/>
    <cellStyle name="Normal 19 2 11" xfId="7120"/>
    <cellStyle name="Normal 19 2 11 10" xfId="10363"/>
    <cellStyle name="Normal 19 2 11 10 2" xfId="11778"/>
    <cellStyle name="Normal 19 2 11 10 2 2" xfId="15978"/>
    <cellStyle name="Normal 19 2 11 10 2 2 2" xfId="28709"/>
    <cellStyle name="Normal 19 2 11 10 2 2 3" xfId="41310"/>
    <cellStyle name="Normal 19 2 11 10 2 3" xfId="20248"/>
    <cellStyle name="Normal 19 2 11 10 2 3 2" xfId="32910"/>
    <cellStyle name="Normal 19 2 11 10 2 3 3" xfId="45510"/>
    <cellStyle name="Normal 19 2 11 10 2 4" xfId="24509"/>
    <cellStyle name="Normal 19 2 11 10 2 5" xfId="37110"/>
    <cellStyle name="Normal 19 2 11 10 3" xfId="13178"/>
    <cellStyle name="Normal 19 2 11 10 3 2" xfId="17378"/>
    <cellStyle name="Normal 19 2 11 10 3 2 2" xfId="30109"/>
    <cellStyle name="Normal 19 2 11 10 3 2 3" xfId="42710"/>
    <cellStyle name="Normal 19 2 11 10 3 3" xfId="21648"/>
    <cellStyle name="Normal 19 2 11 10 3 3 2" xfId="34310"/>
    <cellStyle name="Normal 19 2 11 10 3 3 3" xfId="46910"/>
    <cellStyle name="Normal 19 2 11 10 3 4" xfId="25909"/>
    <cellStyle name="Normal 19 2 11 10 3 5" xfId="38510"/>
    <cellStyle name="Normal 19 2 11 10 4" xfId="14578"/>
    <cellStyle name="Normal 19 2 11 10 4 2" xfId="27309"/>
    <cellStyle name="Normal 19 2 11 10 4 3" xfId="39910"/>
    <cellStyle name="Normal 19 2 11 10 5" xfId="18848"/>
    <cellStyle name="Normal 19 2 11 10 5 2" xfId="31510"/>
    <cellStyle name="Normal 19 2 11 10 5 3" xfId="44110"/>
    <cellStyle name="Normal 19 2 11 10 6" xfId="23109"/>
    <cellStyle name="Normal 19 2 11 10 7" xfId="35710"/>
    <cellStyle name="Normal 19 2 11 11" xfId="10504"/>
    <cellStyle name="Normal 19 2 11 11 2" xfId="14718"/>
    <cellStyle name="Normal 19 2 11 11 2 2" xfId="27449"/>
    <cellStyle name="Normal 19 2 11 11 2 3" xfId="40050"/>
    <cellStyle name="Normal 19 2 11 11 3" xfId="18988"/>
    <cellStyle name="Normal 19 2 11 11 3 2" xfId="31650"/>
    <cellStyle name="Normal 19 2 11 11 3 3" xfId="44250"/>
    <cellStyle name="Normal 19 2 11 11 4" xfId="23249"/>
    <cellStyle name="Normal 19 2 11 11 5" xfId="35850"/>
    <cellStyle name="Normal 19 2 11 12" xfId="11918"/>
    <cellStyle name="Normal 19 2 11 12 2" xfId="16118"/>
    <cellStyle name="Normal 19 2 11 12 2 2" xfId="28849"/>
    <cellStyle name="Normal 19 2 11 12 2 3" xfId="41450"/>
    <cellStyle name="Normal 19 2 11 12 3" xfId="20388"/>
    <cellStyle name="Normal 19 2 11 12 3 2" xfId="33050"/>
    <cellStyle name="Normal 19 2 11 12 3 3" xfId="45650"/>
    <cellStyle name="Normal 19 2 11 12 4" xfId="24649"/>
    <cellStyle name="Normal 19 2 11 12 5" xfId="37250"/>
    <cellStyle name="Normal 19 2 11 13" xfId="13318"/>
    <cellStyle name="Normal 19 2 11 13 2" xfId="26049"/>
    <cellStyle name="Normal 19 2 11 13 3" xfId="38650"/>
    <cellStyle name="Normal 19 2 11 14" xfId="17588"/>
    <cellStyle name="Normal 19 2 11 14 2" xfId="30250"/>
    <cellStyle name="Normal 19 2 11 14 3" xfId="42850"/>
    <cellStyle name="Normal 19 2 11 15" xfId="21849"/>
    <cellStyle name="Normal 19 2 11 16" xfId="34450"/>
    <cellStyle name="Normal 19 2 11 2" xfId="7260"/>
    <cellStyle name="Normal 19 2 11 2 2" xfId="10644"/>
    <cellStyle name="Normal 19 2 11 2 2 2" xfId="14858"/>
    <cellStyle name="Normal 19 2 11 2 2 2 2" xfId="27589"/>
    <cellStyle name="Normal 19 2 11 2 2 2 3" xfId="40190"/>
    <cellStyle name="Normal 19 2 11 2 2 3" xfId="19128"/>
    <cellStyle name="Normal 19 2 11 2 2 3 2" xfId="31790"/>
    <cellStyle name="Normal 19 2 11 2 2 3 3" xfId="44390"/>
    <cellStyle name="Normal 19 2 11 2 2 4" xfId="23389"/>
    <cellStyle name="Normal 19 2 11 2 2 5" xfId="35990"/>
    <cellStyle name="Normal 19 2 11 2 3" xfId="12058"/>
    <cellStyle name="Normal 19 2 11 2 3 2" xfId="16258"/>
    <cellStyle name="Normal 19 2 11 2 3 2 2" xfId="28989"/>
    <cellStyle name="Normal 19 2 11 2 3 2 3" xfId="41590"/>
    <cellStyle name="Normal 19 2 11 2 3 3" xfId="20528"/>
    <cellStyle name="Normal 19 2 11 2 3 3 2" xfId="33190"/>
    <cellStyle name="Normal 19 2 11 2 3 3 3" xfId="45790"/>
    <cellStyle name="Normal 19 2 11 2 3 4" xfId="24789"/>
    <cellStyle name="Normal 19 2 11 2 3 5" xfId="37390"/>
    <cellStyle name="Normal 19 2 11 2 4" xfId="13458"/>
    <cellStyle name="Normal 19 2 11 2 4 2" xfId="26189"/>
    <cellStyle name="Normal 19 2 11 2 4 3" xfId="38790"/>
    <cellStyle name="Normal 19 2 11 2 5" xfId="17728"/>
    <cellStyle name="Normal 19 2 11 2 5 2" xfId="30390"/>
    <cellStyle name="Normal 19 2 11 2 5 3" xfId="42990"/>
    <cellStyle name="Normal 19 2 11 2 6" xfId="21989"/>
    <cellStyle name="Normal 19 2 11 2 7" xfId="34590"/>
    <cellStyle name="Normal 19 2 11 3" xfId="7400"/>
    <cellStyle name="Normal 19 2 11 3 2" xfId="10784"/>
    <cellStyle name="Normal 19 2 11 3 2 2" xfId="14998"/>
    <cellStyle name="Normal 19 2 11 3 2 2 2" xfId="27729"/>
    <cellStyle name="Normal 19 2 11 3 2 2 3" xfId="40330"/>
    <cellStyle name="Normal 19 2 11 3 2 3" xfId="19268"/>
    <cellStyle name="Normal 19 2 11 3 2 3 2" xfId="31930"/>
    <cellStyle name="Normal 19 2 11 3 2 3 3" xfId="44530"/>
    <cellStyle name="Normal 19 2 11 3 2 4" xfId="23529"/>
    <cellStyle name="Normal 19 2 11 3 2 5" xfId="36130"/>
    <cellStyle name="Normal 19 2 11 3 3" xfId="12198"/>
    <cellStyle name="Normal 19 2 11 3 3 2" xfId="16398"/>
    <cellStyle name="Normal 19 2 11 3 3 2 2" xfId="29129"/>
    <cellStyle name="Normal 19 2 11 3 3 2 3" xfId="41730"/>
    <cellStyle name="Normal 19 2 11 3 3 3" xfId="20668"/>
    <cellStyle name="Normal 19 2 11 3 3 3 2" xfId="33330"/>
    <cellStyle name="Normal 19 2 11 3 3 3 3" xfId="45930"/>
    <cellStyle name="Normal 19 2 11 3 3 4" xfId="24929"/>
    <cellStyle name="Normal 19 2 11 3 3 5" xfId="37530"/>
    <cellStyle name="Normal 19 2 11 3 4" xfId="13598"/>
    <cellStyle name="Normal 19 2 11 3 4 2" xfId="26329"/>
    <cellStyle name="Normal 19 2 11 3 4 3" xfId="38930"/>
    <cellStyle name="Normal 19 2 11 3 5" xfId="17868"/>
    <cellStyle name="Normal 19 2 11 3 5 2" xfId="30530"/>
    <cellStyle name="Normal 19 2 11 3 5 3" xfId="43130"/>
    <cellStyle name="Normal 19 2 11 3 6" xfId="22129"/>
    <cellStyle name="Normal 19 2 11 3 7" xfId="34730"/>
    <cellStyle name="Normal 19 2 11 4" xfId="9413"/>
    <cellStyle name="Normal 19 2 11 4 2" xfId="10931"/>
    <cellStyle name="Normal 19 2 11 4 2 2" xfId="15138"/>
    <cellStyle name="Normal 19 2 11 4 2 2 2" xfId="27869"/>
    <cellStyle name="Normal 19 2 11 4 2 2 3" xfId="40470"/>
    <cellStyle name="Normal 19 2 11 4 2 3" xfId="19408"/>
    <cellStyle name="Normal 19 2 11 4 2 3 2" xfId="32070"/>
    <cellStyle name="Normal 19 2 11 4 2 3 3" xfId="44670"/>
    <cellStyle name="Normal 19 2 11 4 2 4" xfId="23669"/>
    <cellStyle name="Normal 19 2 11 4 2 5" xfId="36270"/>
    <cellStyle name="Normal 19 2 11 4 3" xfId="12338"/>
    <cellStyle name="Normal 19 2 11 4 3 2" xfId="16538"/>
    <cellStyle name="Normal 19 2 11 4 3 2 2" xfId="29269"/>
    <cellStyle name="Normal 19 2 11 4 3 2 3" xfId="41870"/>
    <cellStyle name="Normal 19 2 11 4 3 3" xfId="20808"/>
    <cellStyle name="Normal 19 2 11 4 3 3 2" xfId="33470"/>
    <cellStyle name="Normal 19 2 11 4 3 3 3" xfId="46070"/>
    <cellStyle name="Normal 19 2 11 4 3 4" xfId="25069"/>
    <cellStyle name="Normal 19 2 11 4 3 5" xfId="37670"/>
    <cellStyle name="Normal 19 2 11 4 4" xfId="13738"/>
    <cellStyle name="Normal 19 2 11 4 4 2" xfId="26469"/>
    <cellStyle name="Normal 19 2 11 4 4 3" xfId="39070"/>
    <cellStyle name="Normal 19 2 11 4 5" xfId="18008"/>
    <cellStyle name="Normal 19 2 11 4 5 2" xfId="30670"/>
    <cellStyle name="Normal 19 2 11 4 5 3" xfId="43270"/>
    <cellStyle name="Normal 19 2 11 4 6" xfId="22269"/>
    <cellStyle name="Normal 19 2 11 4 7" xfId="34870"/>
    <cellStyle name="Normal 19 2 11 5" xfId="9609"/>
    <cellStyle name="Normal 19 2 11 5 2" xfId="11075"/>
    <cellStyle name="Normal 19 2 11 5 2 2" xfId="15278"/>
    <cellStyle name="Normal 19 2 11 5 2 2 2" xfId="28009"/>
    <cellStyle name="Normal 19 2 11 5 2 2 3" xfId="40610"/>
    <cellStyle name="Normal 19 2 11 5 2 3" xfId="19548"/>
    <cellStyle name="Normal 19 2 11 5 2 3 2" xfId="32210"/>
    <cellStyle name="Normal 19 2 11 5 2 3 3" xfId="44810"/>
    <cellStyle name="Normal 19 2 11 5 2 4" xfId="23809"/>
    <cellStyle name="Normal 19 2 11 5 2 5" xfId="36410"/>
    <cellStyle name="Normal 19 2 11 5 3" xfId="12478"/>
    <cellStyle name="Normal 19 2 11 5 3 2" xfId="16678"/>
    <cellStyle name="Normal 19 2 11 5 3 2 2" xfId="29409"/>
    <cellStyle name="Normal 19 2 11 5 3 2 3" xfId="42010"/>
    <cellStyle name="Normal 19 2 11 5 3 3" xfId="20948"/>
    <cellStyle name="Normal 19 2 11 5 3 3 2" xfId="33610"/>
    <cellStyle name="Normal 19 2 11 5 3 3 3" xfId="46210"/>
    <cellStyle name="Normal 19 2 11 5 3 4" xfId="25209"/>
    <cellStyle name="Normal 19 2 11 5 3 5" xfId="37810"/>
    <cellStyle name="Normal 19 2 11 5 4" xfId="13878"/>
    <cellStyle name="Normal 19 2 11 5 4 2" xfId="26609"/>
    <cellStyle name="Normal 19 2 11 5 4 3" xfId="39210"/>
    <cellStyle name="Normal 19 2 11 5 5" xfId="18148"/>
    <cellStyle name="Normal 19 2 11 5 5 2" xfId="30810"/>
    <cellStyle name="Normal 19 2 11 5 5 3" xfId="43410"/>
    <cellStyle name="Normal 19 2 11 5 6" xfId="22409"/>
    <cellStyle name="Normal 19 2 11 5 7" xfId="35010"/>
    <cellStyle name="Normal 19 2 11 6" xfId="9749"/>
    <cellStyle name="Normal 19 2 11 6 2" xfId="11215"/>
    <cellStyle name="Normal 19 2 11 6 2 2" xfId="15418"/>
    <cellStyle name="Normal 19 2 11 6 2 2 2" xfId="28149"/>
    <cellStyle name="Normal 19 2 11 6 2 2 3" xfId="40750"/>
    <cellStyle name="Normal 19 2 11 6 2 3" xfId="19688"/>
    <cellStyle name="Normal 19 2 11 6 2 3 2" xfId="32350"/>
    <cellStyle name="Normal 19 2 11 6 2 3 3" xfId="44950"/>
    <cellStyle name="Normal 19 2 11 6 2 4" xfId="23949"/>
    <cellStyle name="Normal 19 2 11 6 2 5" xfId="36550"/>
    <cellStyle name="Normal 19 2 11 6 3" xfId="12618"/>
    <cellStyle name="Normal 19 2 11 6 3 2" xfId="16818"/>
    <cellStyle name="Normal 19 2 11 6 3 2 2" xfId="29549"/>
    <cellStyle name="Normal 19 2 11 6 3 2 3" xfId="42150"/>
    <cellStyle name="Normal 19 2 11 6 3 3" xfId="21088"/>
    <cellStyle name="Normal 19 2 11 6 3 3 2" xfId="33750"/>
    <cellStyle name="Normal 19 2 11 6 3 3 3" xfId="46350"/>
    <cellStyle name="Normal 19 2 11 6 3 4" xfId="25349"/>
    <cellStyle name="Normal 19 2 11 6 3 5" xfId="37950"/>
    <cellStyle name="Normal 19 2 11 6 4" xfId="14018"/>
    <cellStyle name="Normal 19 2 11 6 4 2" xfId="26749"/>
    <cellStyle name="Normal 19 2 11 6 4 3" xfId="39350"/>
    <cellStyle name="Normal 19 2 11 6 5" xfId="18288"/>
    <cellStyle name="Normal 19 2 11 6 5 2" xfId="30950"/>
    <cellStyle name="Normal 19 2 11 6 5 3" xfId="43550"/>
    <cellStyle name="Normal 19 2 11 6 6" xfId="22549"/>
    <cellStyle name="Normal 19 2 11 6 7" xfId="35150"/>
    <cellStyle name="Normal 19 2 11 7" xfId="9889"/>
    <cellStyle name="Normal 19 2 11 7 2" xfId="11355"/>
    <cellStyle name="Normal 19 2 11 7 2 2" xfId="15558"/>
    <cellStyle name="Normal 19 2 11 7 2 2 2" xfId="28289"/>
    <cellStyle name="Normal 19 2 11 7 2 2 3" xfId="40890"/>
    <cellStyle name="Normal 19 2 11 7 2 3" xfId="19828"/>
    <cellStyle name="Normal 19 2 11 7 2 3 2" xfId="32490"/>
    <cellStyle name="Normal 19 2 11 7 2 3 3" xfId="45090"/>
    <cellStyle name="Normal 19 2 11 7 2 4" xfId="24089"/>
    <cellStyle name="Normal 19 2 11 7 2 5" xfId="36690"/>
    <cellStyle name="Normal 19 2 11 7 3" xfId="12758"/>
    <cellStyle name="Normal 19 2 11 7 3 2" xfId="16958"/>
    <cellStyle name="Normal 19 2 11 7 3 2 2" xfId="29689"/>
    <cellStyle name="Normal 19 2 11 7 3 2 3" xfId="42290"/>
    <cellStyle name="Normal 19 2 11 7 3 3" xfId="21228"/>
    <cellStyle name="Normal 19 2 11 7 3 3 2" xfId="33890"/>
    <cellStyle name="Normal 19 2 11 7 3 3 3" xfId="46490"/>
    <cellStyle name="Normal 19 2 11 7 3 4" xfId="25489"/>
    <cellStyle name="Normal 19 2 11 7 3 5" xfId="38090"/>
    <cellStyle name="Normal 19 2 11 7 4" xfId="14158"/>
    <cellStyle name="Normal 19 2 11 7 4 2" xfId="26889"/>
    <cellStyle name="Normal 19 2 11 7 4 3" xfId="39490"/>
    <cellStyle name="Normal 19 2 11 7 5" xfId="18428"/>
    <cellStyle name="Normal 19 2 11 7 5 2" xfId="31090"/>
    <cellStyle name="Normal 19 2 11 7 5 3" xfId="43690"/>
    <cellStyle name="Normal 19 2 11 7 6" xfId="22689"/>
    <cellStyle name="Normal 19 2 11 7 7" xfId="35290"/>
    <cellStyle name="Normal 19 2 11 8" xfId="10029"/>
    <cellStyle name="Normal 19 2 11 8 2" xfId="11495"/>
    <cellStyle name="Normal 19 2 11 8 2 2" xfId="15698"/>
    <cellStyle name="Normal 19 2 11 8 2 2 2" xfId="28429"/>
    <cellStyle name="Normal 19 2 11 8 2 2 3" xfId="41030"/>
    <cellStyle name="Normal 19 2 11 8 2 3" xfId="19968"/>
    <cellStyle name="Normal 19 2 11 8 2 3 2" xfId="32630"/>
    <cellStyle name="Normal 19 2 11 8 2 3 3" xfId="45230"/>
    <cellStyle name="Normal 19 2 11 8 2 4" xfId="24229"/>
    <cellStyle name="Normal 19 2 11 8 2 5" xfId="36830"/>
    <cellStyle name="Normal 19 2 11 8 3" xfId="12898"/>
    <cellStyle name="Normal 19 2 11 8 3 2" xfId="17098"/>
    <cellStyle name="Normal 19 2 11 8 3 2 2" xfId="29829"/>
    <cellStyle name="Normal 19 2 11 8 3 2 3" xfId="42430"/>
    <cellStyle name="Normal 19 2 11 8 3 3" xfId="21368"/>
    <cellStyle name="Normal 19 2 11 8 3 3 2" xfId="34030"/>
    <cellStyle name="Normal 19 2 11 8 3 3 3" xfId="46630"/>
    <cellStyle name="Normal 19 2 11 8 3 4" xfId="25629"/>
    <cellStyle name="Normal 19 2 11 8 3 5" xfId="38230"/>
    <cellStyle name="Normal 19 2 11 8 4" xfId="14298"/>
    <cellStyle name="Normal 19 2 11 8 4 2" xfId="27029"/>
    <cellStyle name="Normal 19 2 11 8 4 3" xfId="39630"/>
    <cellStyle name="Normal 19 2 11 8 5" xfId="18568"/>
    <cellStyle name="Normal 19 2 11 8 5 2" xfId="31230"/>
    <cellStyle name="Normal 19 2 11 8 5 3" xfId="43830"/>
    <cellStyle name="Normal 19 2 11 8 6" xfId="22829"/>
    <cellStyle name="Normal 19 2 11 8 7" xfId="35430"/>
    <cellStyle name="Normal 19 2 11 9" xfId="10223"/>
    <cellStyle name="Normal 19 2 11 9 2" xfId="11638"/>
    <cellStyle name="Normal 19 2 11 9 2 2" xfId="15838"/>
    <cellStyle name="Normal 19 2 11 9 2 2 2" xfId="28569"/>
    <cellStyle name="Normal 19 2 11 9 2 2 3" xfId="41170"/>
    <cellStyle name="Normal 19 2 11 9 2 3" xfId="20108"/>
    <cellStyle name="Normal 19 2 11 9 2 3 2" xfId="32770"/>
    <cellStyle name="Normal 19 2 11 9 2 3 3" xfId="45370"/>
    <cellStyle name="Normal 19 2 11 9 2 4" xfId="24369"/>
    <cellStyle name="Normal 19 2 11 9 2 5" xfId="36970"/>
    <cellStyle name="Normal 19 2 11 9 3" xfId="13038"/>
    <cellStyle name="Normal 19 2 11 9 3 2" xfId="17238"/>
    <cellStyle name="Normal 19 2 11 9 3 2 2" xfId="29969"/>
    <cellStyle name="Normal 19 2 11 9 3 2 3" xfId="42570"/>
    <cellStyle name="Normal 19 2 11 9 3 3" xfId="21508"/>
    <cellStyle name="Normal 19 2 11 9 3 3 2" xfId="34170"/>
    <cellStyle name="Normal 19 2 11 9 3 3 3" xfId="46770"/>
    <cellStyle name="Normal 19 2 11 9 3 4" xfId="25769"/>
    <cellStyle name="Normal 19 2 11 9 3 5" xfId="38370"/>
    <cellStyle name="Normal 19 2 11 9 4" xfId="14438"/>
    <cellStyle name="Normal 19 2 11 9 4 2" xfId="27169"/>
    <cellStyle name="Normal 19 2 11 9 4 3" xfId="39770"/>
    <cellStyle name="Normal 19 2 11 9 5" xfId="18708"/>
    <cellStyle name="Normal 19 2 11 9 5 2" xfId="31370"/>
    <cellStyle name="Normal 19 2 11 9 5 3" xfId="43970"/>
    <cellStyle name="Normal 19 2 11 9 6" xfId="22969"/>
    <cellStyle name="Normal 19 2 11 9 7" xfId="35570"/>
    <cellStyle name="Normal 19 2 12" xfId="7140"/>
    <cellStyle name="Normal 19 2 12 2" xfId="10524"/>
    <cellStyle name="Normal 19 2 12 2 2" xfId="14738"/>
    <cellStyle name="Normal 19 2 12 2 2 2" xfId="27469"/>
    <cellStyle name="Normal 19 2 12 2 2 3" xfId="40070"/>
    <cellStyle name="Normal 19 2 12 2 3" xfId="19008"/>
    <cellStyle name="Normal 19 2 12 2 3 2" xfId="31670"/>
    <cellStyle name="Normal 19 2 12 2 3 3" xfId="44270"/>
    <cellStyle name="Normal 19 2 12 2 4" xfId="23269"/>
    <cellStyle name="Normal 19 2 12 2 5" xfId="35870"/>
    <cellStyle name="Normal 19 2 12 3" xfId="11938"/>
    <cellStyle name="Normal 19 2 12 3 2" xfId="16138"/>
    <cellStyle name="Normal 19 2 12 3 2 2" xfId="28869"/>
    <cellStyle name="Normal 19 2 12 3 2 3" xfId="41470"/>
    <cellStyle name="Normal 19 2 12 3 3" xfId="20408"/>
    <cellStyle name="Normal 19 2 12 3 3 2" xfId="33070"/>
    <cellStyle name="Normal 19 2 12 3 3 3" xfId="45670"/>
    <cellStyle name="Normal 19 2 12 3 4" xfId="24669"/>
    <cellStyle name="Normal 19 2 12 3 5" xfId="37270"/>
    <cellStyle name="Normal 19 2 12 4" xfId="13338"/>
    <cellStyle name="Normal 19 2 12 4 2" xfId="26069"/>
    <cellStyle name="Normal 19 2 12 4 3" xfId="38670"/>
    <cellStyle name="Normal 19 2 12 5" xfId="17608"/>
    <cellStyle name="Normal 19 2 12 5 2" xfId="30270"/>
    <cellStyle name="Normal 19 2 12 5 3" xfId="42870"/>
    <cellStyle name="Normal 19 2 12 6" xfId="21869"/>
    <cellStyle name="Normal 19 2 12 7" xfId="34470"/>
    <cellStyle name="Normal 19 2 13" xfId="7280"/>
    <cellStyle name="Normal 19 2 13 2" xfId="10664"/>
    <cellStyle name="Normal 19 2 13 2 2" xfId="14878"/>
    <cellStyle name="Normal 19 2 13 2 2 2" xfId="27609"/>
    <cellStyle name="Normal 19 2 13 2 2 3" xfId="40210"/>
    <cellStyle name="Normal 19 2 13 2 3" xfId="19148"/>
    <cellStyle name="Normal 19 2 13 2 3 2" xfId="31810"/>
    <cellStyle name="Normal 19 2 13 2 3 3" xfId="44410"/>
    <cellStyle name="Normal 19 2 13 2 4" xfId="23409"/>
    <cellStyle name="Normal 19 2 13 2 5" xfId="36010"/>
    <cellStyle name="Normal 19 2 13 3" xfId="12078"/>
    <cellStyle name="Normal 19 2 13 3 2" xfId="16278"/>
    <cellStyle name="Normal 19 2 13 3 2 2" xfId="29009"/>
    <cellStyle name="Normal 19 2 13 3 2 3" xfId="41610"/>
    <cellStyle name="Normal 19 2 13 3 3" xfId="20548"/>
    <cellStyle name="Normal 19 2 13 3 3 2" xfId="33210"/>
    <cellStyle name="Normal 19 2 13 3 3 3" xfId="45810"/>
    <cellStyle name="Normal 19 2 13 3 4" xfId="24809"/>
    <cellStyle name="Normal 19 2 13 3 5" xfId="37410"/>
    <cellStyle name="Normal 19 2 13 4" xfId="13478"/>
    <cellStyle name="Normal 19 2 13 4 2" xfId="26209"/>
    <cellStyle name="Normal 19 2 13 4 3" xfId="38810"/>
    <cellStyle name="Normal 19 2 13 5" xfId="17748"/>
    <cellStyle name="Normal 19 2 13 5 2" xfId="30410"/>
    <cellStyle name="Normal 19 2 13 5 3" xfId="43010"/>
    <cellStyle name="Normal 19 2 13 6" xfId="22009"/>
    <cellStyle name="Normal 19 2 13 7" xfId="34610"/>
    <cellStyle name="Normal 19 2 14" xfId="9293"/>
    <cellStyle name="Normal 19 2 14 2" xfId="10811"/>
    <cellStyle name="Normal 19 2 14 2 2" xfId="15018"/>
    <cellStyle name="Normal 19 2 14 2 2 2" xfId="27749"/>
    <cellStyle name="Normal 19 2 14 2 2 3" xfId="40350"/>
    <cellStyle name="Normal 19 2 14 2 3" xfId="19288"/>
    <cellStyle name="Normal 19 2 14 2 3 2" xfId="31950"/>
    <cellStyle name="Normal 19 2 14 2 3 3" xfId="44550"/>
    <cellStyle name="Normal 19 2 14 2 4" xfId="23549"/>
    <cellStyle name="Normal 19 2 14 2 5" xfId="36150"/>
    <cellStyle name="Normal 19 2 14 3" xfId="12218"/>
    <cellStyle name="Normal 19 2 14 3 2" xfId="16418"/>
    <cellStyle name="Normal 19 2 14 3 2 2" xfId="29149"/>
    <cellStyle name="Normal 19 2 14 3 2 3" xfId="41750"/>
    <cellStyle name="Normal 19 2 14 3 3" xfId="20688"/>
    <cellStyle name="Normal 19 2 14 3 3 2" xfId="33350"/>
    <cellStyle name="Normal 19 2 14 3 3 3" xfId="45950"/>
    <cellStyle name="Normal 19 2 14 3 4" xfId="24949"/>
    <cellStyle name="Normal 19 2 14 3 5" xfId="37550"/>
    <cellStyle name="Normal 19 2 14 4" xfId="13618"/>
    <cellStyle name="Normal 19 2 14 4 2" xfId="26349"/>
    <cellStyle name="Normal 19 2 14 4 3" xfId="38950"/>
    <cellStyle name="Normal 19 2 14 5" xfId="17888"/>
    <cellStyle name="Normal 19 2 14 5 2" xfId="30550"/>
    <cellStyle name="Normal 19 2 14 5 3" xfId="43150"/>
    <cellStyle name="Normal 19 2 14 6" xfId="22149"/>
    <cellStyle name="Normal 19 2 14 7" xfId="34750"/>
    <cellStyle name="Normal 19 2 15" xfId="9489"/>
    <cellStyle name="Normal 19 2 15 2" xfId="10955"/>
    <cellStyle name="Normal 19 2 15 2 2" xfId="15158"/>
    <cellStyle name="Normal 19 2 15 2 2 2" xfId="27889"/>
    <cellStyle name="Normal 19 2 15 2 2 3" xfId="40490"/>
    <cellStyle name="Normal 19 2 15 2 3" xfId="19428"/>
    <cellStyle name="Normal 19 2 15 2 3 2" xfId="32090"/>
    <cellStyle name="Normal 19 2 15 2 3 3" xfId="44690"/>
    <cellStyle name="Normal 19 2 15 2 4" xfId="23689"/>
    <cellStyle name="Normal 19 2 15 2 5" xfId="36290"/>
    <cellStyle name="Normal 19 2 15 3" xfId="12358"/>
    <cellStyle name="Normal 19 2 15 3 2" xfId="16558"/>
    <cellStyle name="Normal 19 2 15 3 2 2" xfId="29289"/>
    <cellStyle name="Normal 19 2 15 3 2 3" xfId="41890"/>
    <cellStyle name="Normal 19 2 15 3 3" xfId="20828"/>
    <cellStyle name="Normal 19 2 15 3 3 2" xfId="33490"/>
    <cellStyle name="Normal 19 2 15 3 3 3" xfId="46090"/>
    <cellStyle name="Normal 19 2 15 3 4" xfId="25089"/>
    <cellStyle name="Normal 19 2 15 3 5" xfId="37690"/>
    <cellStyle name="Normal 19 2 15 4" xfId="13758"/>
    <cellStyle name="Normal 19 2 15 4 2" xfId="26489"/>
    <cellStyle name="Normal 19 2 15 4 3" xfId="39090"/>
    <cellStyle name="Normal 19 2 15 5" xfId="18028"/>
    <cellStyle name="Normal 19 2 15 5 2" xfId="30690"/>
    <cellStyle name="Normal 19 2 15 5 3" xfId="43290"/>
    <cellStyle name="Normal 19 2 15 6" xfId="22289"/>
    <cellStyle name="Normal 19 2 15 7" xfId="34890"/>
    <cellStyle name="Normal 19 2 16" xfId="9629"/>
    <cellStyle name="Normal 19 2 16 2" xfId="11095"/>
    <cellStyle name="Normal 19 2 16 2 2" xfId="15298"/>
    <cellStyle name="Normal 19 2 16 2 2 2" xfId="28029"/>
    <cellStyle name="Normal 19 2 16 2 2 3" xfId="40630"/>
    <cellStyle name="Normal 19 2 16 2 3" xfId="19568"/>
    <cellStyle name="Normal 19 2 16 2 3 2" xfId="32230"/>
    <cellStyle name="Normal 19 2 16 2 3 3" xfId="44830"/>
    <cellStyle name="Normal 19 2 16 2 4" xfId="23829"/>
    <cellStyle name="Normal 19 2 16 2 5" xfId="36430"/>
    <cellStyle name="Normal 19 2 16 3" xfId="12498"/>
    <cellStyle name="Normal 19 2 16 3 2" xfId="16698"/>
    <cellStyle name="Normal 19 2 16 3 2 2" xfId="29429"/>
    <cellStyle name="Normal 19 2 16 3 2 3" xfId="42030"/>
    <cellStyle name="Normal 19 2 16 3 3" xfId="20968"/>
    <cellStyle name="Normal 19 2 16 3 3 2" xfId="33630"/>
    <cellStyle name="Normal 19 2 16 3 3 3" xfId="46230"/>
    <cellStyle name="Normal 19 2 16 3 4" xfId="25229"/>
    <cellStyle name="Normal 19 2 16 3 5" xfId="37830"/>
    <cellStyle name="Normal 19 2 16 4" xfId="13898"/>
    <cellStyle name="Normal 19 2 16 4 2" xfId="26629"/>
    <cellStyle name="Normal 19 2 16 4 3" xfId="39230"/>
    <cellStyle name="Normal 19 2 16 5" xfId="18168"/>
    <cellStyle name="Normal 19 2 16 5 2" xfId="30830"/>
    <cellStyle name="Normal 19 2 16 5 3" xfId="43430"/>
    <cellStyle name="Normal 19 2 16 6" xfId="22429"/>
    <cellStyle name="Normal 19 2 16 7" xfId="35030"/>
    <cellStyle name="Normal 19 2 17" xfId="9769"/>
    <cellStyle name="Normal 19 2 17 2" xfId="11235"/>
    <cellStyle name="Normal 19 2 17 2 2" xfId="15438"/>
    <cellStyle name="Normal 19 2 17 2 2 2" xfId="28169"/>
    <cellStyle name="Normal 19 2 17 2 2 3" xfId="40770"/>
    <cellStyle name="Normal 19 2 17 2 3" xfId="19708"/>
    <cellStyle name="Normal 19 2 17 2 3 2" xfId="32370"/>
    <cellStyle name="Normal 19 2 17 2 3 3" xfId="44970"/>
    <cellStyle name="Normal 19 2 17 2 4" xfId="23969"/>
    <cellStyle name="Normal 19 2 17 2 5" xfId="36570"/>
    <cellStyle name="Normal 19 2 17 3" xfId="12638"/>
    <cellStyle name="Normal 19 2 17 3 2" xfId="16838"/>
    <cellStyle name="Normal 19 2 17 3 2 2" xfId="29569"/>
    <cellStyle name="Normal 19 2 17 3 2 3" xfId="42170"/>
    <cellStyle name="Normal 19 2 17 3 3" xfId="21108"/>
    <cellStyle name="Normal 19 2 17 3 3 2" xfId="33770"/>
    <cellStyle name="Normal 19 2 17 3 3 3" xfId="46370"/>
    <cellStyle name="Normal 19 2 17 3 4" xfId="25369"/>
    <cellStyle name="Normal 19 2 17 3 5" xfId="37970"/>
    <cellStyle name="Normal 19 2 17 4" xfId="14038"/>
    <cellStyle name="Normal 19 2 17 4 2" xfId="26769"/>
    <cellStyle name="Normal 19 2 17 4 3" xfId="39370"/>
    <cellStyle name="Normal 19 2 17 5" xfId="18308"/>
    <cellStyle name="Normal 19 2 17 5 2" xfId="30970"/>
    <cellStyle name="Normal 19 2 17 5 3" xfId="43570"/>
    <cellStyle name="Normal 19 2 17 6" xfId="22569"/>
    <cellStyle name="Normal 19 2 17 7" xfId="35170"/>
    <cellStyle name="Normal 19 2 18" xfId="9909"/>
    <cellStyle name="Normal 19 2 18 2" xfId="11375"/>
    <cellStyle name="Normal 19 2 18 2 2" xfId="15578"/>
    <cellStyle name="Normal 19 2 18 2 2 2" xfId="28309"/>
    <cellStyle name="Normal 19 2 18 2 2 3" xfId="40910"/>
    <cellStyle name="Normal 19 2 18 2 3" xfId="19848"/>
    <cellStyle name="Normal 19 2 18 2 3 2" xfId="32510"/>
    <cellStyle name="Normal 19 2 18 2 3 3" xfId="45110"/>
    <cellStyle name="Normal 19 2 18 2 4" xfId="24109"/>
    <cellStyle name="Normal 19 2 18 2 5" xfId="36710"/>
    <cellStyle name="Normal 19 2 18 3" xfId="12778"/>
    <cellStyle name="Normal 19 2 18 3 2" xfId="16978"/>
    <cellStyle name="Normal 19 2 18 3 2 2" xfId="29709"/>
    <cellStyle name="Normal 19 2 18 3 2 3" xfId="42310"/>
    <cellStyle name="Normal 19 2 18 3 3" xfId="21248"/>
    <cellStyle name="Normal 19 2 18 3 3 2" xfId="33910"/>
    <cellStyle name="Normal 19 2 18 3 3 3" xfId="46510"/>
    <cellStyle name="Normal 19 2 18 3 4" xfId="25509"/>
    <cellStyle name="Normal 19 2 18 3 5" xfId="38110"/>
    <cellStyle name="Normal 19 2 18 4" xfId="14178"/>
    <cellStyle name="Normal 19 2 18 4 2" xfId="26909"/>
    <cellStyle name="Normal 19 2 18 4 3" xfId="39510"/>
    <cellStyle name="Normal 19 2 18 5" xfId="18448"/>
    <cellStyle name="Normal 19 2 18 5 2" xfId="31110"/>
    <cellStyle name="Normal 19 2 18 5 3" xfId="43710"/>
    <cellStyle name="Normal 19 2 18 6" xfId="22709"/>
    <cellStyle name="Normal 19 2 18 7" xfId="35310"/>
    <cellStyle name="Normal 19 2 19" xfId="10103"/>
    <cellStyle name="Normal 19 2 19 2" xfId="11518"/>
    <cellStyle name="Normal 19 2 19 2 2" xfId="15718"/>
    <cellStyle name="Normal 19 2 19 2 2 2" xfId="28449"/>
    <cellStyle name="Normal 19 2 19 2 2 3" xfId="41050"/>
    <cellStyle name="Normal 19 2 19 2 3" xfId="19988"/>
    <cellStyle name="Normal 19 2 19 2 3 2" xfId="32650"/>
    <cellStyle name="Normal 19 2 19 2 3 3" xfId="45250"/>
    <cellStyle name="Normal 19 2 19 2 4" xfId="24249"/>
    <cellStyle name="Normal 19 2 19 2 5" xfId="36850"/>
    <cellStyle name="Normal 19 2 19 3" xfId="12918"/>
    <cellStyle name="Normal 19 2 19 3 2" xfId="17118"/>
    <cellStyle name="Normal 19 2 19 3 2 2" xfId="29849"/>
    <cellStyle name="Normal 19 2 19 3 2 3" xfId="42450"/>
    <cellStyle name="Normal 19 2 19 3 3" xfId="21388"/>
    <cellStyle name="Normal 19 2 19 3 3 2" xfId="34050"/>
    <cellStyle name="Normal 19 2 19 3 3 3" xfId="46650"/>
    <cellStyle name="Normal 19 2 19 3 4" xfId="25649"/>
    <cellStyle name="Normal 19 2 19 3 5" xfId="38250"/>
    <cellStyle name="Normal 19 2 19 4" xfId="14318"/>
    <cellStyle name="Normal 19 2 19 4 2" xfId="27049"/>
    <cellStyle name="Normal 19 2 19 4 3" xfId="39650"/>
    <cellStyle name="Normal 19 2 19 5" xfId="18588"/>
    <cellStyle name="Normal 19 2 19 5 2" xfId="31250"/>
    <cellStyle name="Normal 19 2 19 5 3" xfId="43850"/>
    <cellStyle name="Normal 19 2 19 6" xfId="22849"/>
    <cellStyle name="Normal 19 2 19 7" xfId="35450"/>
    <cellStyle name="Normal 19 2 2" xfId="7004"/>
    <cellStyle name="Normal 19 2 2 10" xfId="9297"/>
    <cellStyle name="Normal 19 2 2 10 2" xfId="10815"/>
    <cellStyle name="Normal 19 2 2 10 2 2" xfId="15022"/>
    <cellStyle name="Normal 19 2 2 10 2 2 2" xfId="27753"/>
    <cellStyle name="Normal 19 2 2 10 2 2 3" xfId="40354"/>
    <cellStyle name="Normal 19 2 2 10 2 3" xfId="19292"/>
    <cellStyle name="Normal 19 2 2 10 2 3 2" xfId="31954"/>
    <cellStyle name="Normal 19 2 2 10 2 3 3" xfId="44554"/>
    <cellStyle name="Normal 19 2 2 10 2 4" xfId="23553"/>
    <cellStyle name="Normal 19 2 2 10 2 5" xfId="36154"/>
    <cellStyle name="Normal 19 2 2 10 3" xfId="12222"/>
    <cellStyle name="Normal 19 2 2 10 3 2" xfId="16422"/>
    <cellStyle name="Normal 19 2 2 10 3 2 2" xfId="29153"/>
    <cellStyle name="Normal 19 2 2 10 3 2 3" xfId="41754"/>
    <cellStyle name="Normal 19 2 2 10 3 3" xfId="20692"/>
    <cellStyle name="Normal 19 2 2 10 3 3 2" xfId="33354"/>
    <cellStyle name="Normal 19 2 2 10 3 3 3" xfId="45954"/>
    <cellStyle name="Normal 19 2 2 10 3 4" xfId="24953"/>
    <cellStyle name="Normal 19 2 2 10 3 5" xfId="37554"/>
    <cellStyle name="Normal 19 2 2 10 4" xfId="13622"/>
    <cellStyle name="Normal 19 2 2 10 4 2" xfId="26353"/>
    <cellStyle name="Normal 19 2 2 10 4 3" xfId="38954"/>
    <cellStyle name="Normal 19 2 2 10 5" xfId="17892"/>
    <cellStyle name="Normal 19 2 2 10 5 2" xfId="30554"/>
    <cellStyle name="Normal 19 2 2 10 5 3" xfId="43154"/>
    <cellStyle name="Normal 19 2 2 10 6" xfId="22153"/>
    <cellStyle name="Normal 19 2 2 10 7" xfId="34754"/>
    <cellStyle name="Normal 19 2 2 11" xfId="9493"/>
    <cellStyle name="Normal 19 2 2 11 2" xfId="10959"/>
    <cellStyle name="Normal 19 2 2 11 2 2" xfId="15162"/>
    <cellStyle name="Normal 19 2 2 11 2 2 2" xfId="27893"/>
    <cellStyle name="Normal 19 2 2 11 2 2 3" xfId="40494"/>
    <cellStyle name="Normal 19 2 2 11 2 3" xfId="19432"/>
    <cellStyle name="Normal 19 2 2 11 2 3 2" xfId="32094"/>
    <cellStyle name="Normal 19 2 2 11 2 3 3" xfId="44694"/>
    <cellStyle name="Normal 19 2 2 11 2 4" xfId="23693"/>
    <cellStyle name="Normal 19 2 2 11 2 5" xfId="36294"/>
    <cellStyle name="Normal 19 2 2 11 3" xfId="12362"/>
    <cellStyle name="Normal 19 2 2 11 3 2" xfId="16562"/>
    <cellStyle name="Normal 19 2 2 11 3 2 2" xfId="29293"/>
    <cellStyle name="Normal 19 2 2 11 3 2 3" xfId="41894"/>
    <cellStyle name="Normal 19 2 2 11 3 3" xfId="20832"/>
    <cellStyle name="Normal 19 2 2 11 3 3 2" xfId="33494"/>
    <cellStyle name="Normal 19 2 2 11 3 3 3" xfId="46094"/>
    <cellStyle name="Normal 19 2 2 11 3 4" xfId="25093"/>
    <cellStyle name="Normal 19 2 2 11 3 5" xfId="37694"/>
    <cellStyle name="Normal 19 2 2 11 4" xfId="13762"/>
    <cellStyle name="Normal 19 2 2 11 4 2" xfId="26493"/>
    <cellStyle name="Normal 19 2 2 11 4 3" xfId="39094"/>
    <cellStyle name="Normal 19 2 2 11 5" xfId="18032"/>
    <cellStyle name="Normal 19 2 2 11 5 2" xfId="30694"/>
    <cellStyle name="Normal 19 2 2 11 5 3" xfId="43294"/>
    <cellStyle name="Normal 19 2 2 11 6" xfId="22293"/>
    <cellStyle name="Normal 19 2 2 11 7" xfId="34894"/>
    <cellStyle name="Normal 19 2 2 12" xfId="9633"/>
    <cellStyle name="Normal 19 2 2 12 2" xfId="11099"/>
    <cellStyle name="Normal 19 2 2 12 2 2" xfId="15302"/>
    <cellStyle name="Normal 19 2 2 12 2 2 2" xfId="28033"/>
    <cellStyle name="Normal 19 2 2 12 2 2 3" xfId="40634"/>
    <cellStyle name="Normal 19 2 2 12 2 3" xfId="19572"/>
    <cellStyle name="Normal 19 2 2 12 2 3 2" xfId="32234"/>
    <cellStyle name="Normal 19 2 2 12 2 3 3" xfId="44834"/>
    <cellStyle name="Normal 19 2 2 12 2 4" xfId="23833"/>
    <cellStyle name="Normal 19 2 2 12 2 5" xfId="36434"/>
    <cellStyle name="Normal 19 2 2 12 3" xfId="12502"/>
    <cellStyle name="Normal 19 2 2 12 3 2" xfId="16702"/>
    <cellStyle name="Normal 19 2 2 12 3 2 2" xfId="29433"/>
    <cellStyle name="Normal 19 2 2 12 3 2 3" xfId="42034"/>
    <cellStyle name="Normal 19 2 2 12 3 3" xfId="20972"/>
    <cellStyle name="Normal 19 2 2 12 3 3 2" xfId="33634"/>
    <cellStyle name="Normal 19 2 2 12 3 3 3" xfId="46234"/>
    <cellStyle name="Normal 19 2 2 12 3 4" xfId="25233"/>
    <cellStyle name="Normal 19 2 2 12 3 5" xfId="37834"/>
    <cellStyle name="Normal 19 2 2 12 4" xfId="13902"/>
    <cellStyle name="Normal 19 2 2 12 4 2" xfId="26633"/>
    <cellStyle name="Normal 19 2 2 12 4 3" xfId="39234"/>
    <cellStyle name="Normal 19 2 2 12 5" xfId="18172"/>
    <cellStyle name="Normal 19 2 2 12 5 2" xfId="30834"/>
    <cellStyle name="Normal 19 2 2 12 5 3" xfId="43434"/>
    <cellStyle name="Normal 19 2 2 12 6" xfId="22433"/>
    <cellStyle name="Normal 19 2 2 12 7" xfId="35034"/>
    <cellStyle name="Normal 19 2 2 13" xfId="9773"/>
    <cellStyle name="Normal 19 2 2 13 2" xfId="11239"/>
    <cellStyle name="Normal 19 2 2 13 2 2" xfId="15442"/>
    <cellStyle name="Normal 19 2 2 13 2 2 2" xfId="28173"/>
    <cellStyle name="Normal 19 2 2 13 2 2 3" xfId="40774"/>
    <cellStyle name="Normal 19 2 2 13 2 3" xfId="19712"/>
    <cellStyle name="Normal 19 2 2 13 2 3 2" xfId="32374"/>
    <cellStyle name="Normal 19 2 2 13 2 3 3" xfId="44974"/>
    <cellStyle name="Normal 19 2 2 13 2 4" xfId="23973"/>
    <cellStyle name="Normal 19 2 2 13 2 5" xfId="36574"/>
    <cellStyle name="Normal 19 2 2 13 3" xfId="12642"/>
    <cellStyle name="Normal 19 2 2 13 3 2" xfId="16842"/>
    <cellStyle name="Normal 19 2 2 13 3 2 2" xfId="29573"/>
    <cellStyle name="Normal 19 2 2 13 3 2 3" xfId="42174"/>
    <cellStyle name="Normal 19 2 2 13 3 3" xfId="21112"/>
    <cellStyle name="Normal 19 2 2 13 3 3 2" xfId="33774"/>
    <cellStyle name="Normal 19 2 2 13 3 3 3" xfId="46374"/>
    <cellStyle name="Normal 19 2 2 13 3 4" xfId="25373"/>
    <cellStyle name="Normal 19 2 2 13 3 5" xfId="37974"/>
    <cellStyle name="Normal 19 2 2 13 4" xfId="14042"/>
    <cellStyle name="Normal 19 2 2 13 4 2" xfId="26773"/>
    <cellStyle name="Normal 19 2 2 13 4 3" xfId="39374"/>
    <cellStyle name="Normal 19 2 2 13 5" xfId="18312"/>
    <cellStyle name="Normal 19 2 2 13 5 2" xfId="30974"/>
    <cellStyle name="Normal 19 2 2 13 5 3" xfId="43574"/>
    <cellStyle name="Normal 19 2 2 13 6" xfId="22573"/>
    <cellStyle name="Normal 19 2 2 13 7" xfId="35174"/>
    <cellStyle name="Normal 19 2 2 14" xfId="9913"/>
    <cellStyle name="Normal 19 2 2 14 2" xfId="11379"/>
    <cellStyle name="Normal 19 2 2 14 2 2" xfId="15582"/>
    <cellStyle name="Normal 19 2 2 14 2 2 2" xfId="28313"/>
    <cellStyle name="Normal 19 2 2 14 2 2 3" xfId="40914"/>
    <cellStyle name="Normal 19 2 2 14 2 3" xfId="19852"/>
    <cellStyle name="Normal 19 2 2 14 2 3 2" xfId="32514"/>
    <cellStyle name="Normal 19 2 2 14 2 3 3" xfId="45114"/>
    <cellStyle name="Normal 19 2 2 14 2 4" xfId="24113"/>
    <cellStyle name="Normal 19 2 2 14 2 5" xfId="36714"/>
    <cellStyle name="Normal 19 2 2 14 3" xfId="12782"/>
    <cellStyle name="Normal 19 2 2 14 3 2" xfId="16982"/>
    <cellStyle name="Normal 19 2 2 14 3 2 2" xfId="29713"/>
    <cellStyle name="Normal 19 2 2 14 3 2 3" xfId="42314"/>
    <cellStyle name="Normal 19 2 2 14 3 3" xfId="21252"/>
    <cellStyle name="Normal 19 2 2 14 3 3 2" xfId="33914"/>
    <cellStyle name="Normal 19 2 2 14 3 3 3" xfId="46514"/>
    <cellStyle name="Normal 19 2 2 14 3 4" xfId="25513"/>
    <cellStyle name="Normal 19 2 2 14 3 5" xfId="38114"/>
    <cellStyle name="Normal 19 2 2 14 4" xfId="14182"/>
    <cellStyle name="Normal 19 2 2 14 4 2" xfId="26913"/>
    <cellStyle name="Normal 19 2 2 14 4 3" xfId="39514"/>
    <cellStyle name="Normal 19 2 2 14 5" xfId="18452"/>
    <cellStyle name="Normal 19 2 2 14 5 2" xfId="31114"/>
    <cellStyle name="Normal 19 2 2 14 5 3" xfId="43714"/>
    <cellStyle name="Normal 19 2 2 14 6" xfId="22713"/>
    <cellStyle name="Normal 19 2 2 14 7" xfId="35314"/>
    <cellStyle name="Normal 19 2 2 15" xfId="10107"/>
    <cellStyle name="Normal 19 2 2 15 2" xfId="11522"/>
    <cellStyle name="Normal 19 2 2 15 2 2" xfId="15722"/>
    <cellStyle name="Normal 19 2 2 15 2 2 2" xfId="28453"/>
    <cellStyle name="Normal 19 2 2 15 2 2 3" xfId="41054"/>
    <cellStyle name="Normal 19 2 2 15 2 3" xfId="19992"/>
    <cellStyle name="Normal 19 2 2 15 2 3 2" xfId="32654"/>
    <cellStyle name="Normal 19 2 2 15 2 3 3" xfId="45254"/>
    <cellStyle name="Normal 19 2 2 15 2 4" xfId="24253"/>
    <cellStyle name="Normal 19 2 2 15 2 5" xfId="36854"/>
    <cellStyle name="Normal 19 2 2 15 3" xfId="12922"/>
    <cellStyle name="Normal 19 2 2 15 3 2" xfId="17122"/>
    <cellStyle name="Normal 19 2 2 15 3 2 2" xfId="29853"/>
    <cellStyle name="Normal 19 2 2 15 3 2 3" xfId="42454"/>
    <cellStyle name="Normal 19 2 2 15 3 3" xfId="21392"/>
    <cellStyle name="Normal 19 2 2 15 3 3 2" xfId="34054"/>
    <cellStyle name="Normal 19 2 2 15 3 3 3" xfId="46654"/>
    <cellStyle name="Normal 19 2 2 15 3 4" xfId="25653"/>
    <cellStyle name="Normal 19 2 2 15 3 5" xfId="38254"/>
    <cellStyle name="Normal 19 2 2 15 4" xfId="14322"/>
    <cellStyle name="Normal 19 2 2 15 4 2" xfId="27053"/>
    <cellStyle name="Normal 19 2 2 15 4 3" xfId="39654"/>
    <cellStyle name="Normal 19 2 2 15 5" xfId="18592"/>
    <cellStyle name="Normal 19 2 2 15 5 2" xfId="31254"/>
    <cellStyle name="Normal 19 2 2 15 5 3" xfId="43854"/>
    <cellStyle name="Normal 19 2 2 15 6" xfId="22853"/>
    <cellStyle name="Normal 19 2 2 15 7" xfId="35454"/>
    <cellStyle name="Normal 19 2 2 16" xfId="10247"/>
    <cellStyle name="Normal 19 2 2 16 2" xfId="11662"/>
    <cellStyle name="Normal 19 2 2 16 2 2" xfId="15862"/>
    <cellStyle name="Normal 19 2 2 16 2 2 2" xfId="28593"/>
    <cellStyle name="Normal 19 2 2 16 2 2 3" xfId="41194"/>
    <cellStyle name="Normal 19 2 2 16 2 3" xfId="20132"/>
    <cellStyle name="Normal 19 2 2 16 2 3 2" xfId="32794"/>
    <cellStyle name="Normal 19 2 2 16 2 3 3" xfId="45394"/>
    <cellStyle name="Normal 19 2 2 16 2 4" xfId="24393"/>
    <cellStyle name="Normal 19 2 2 16 2 5" xfId="36994"/>
    <cellStyle name="Normal 19 2 2 16 3" xfId="13062"/>
    <cellStyle name="Normal 19 2 2 16 3 2" xfId="17262"/>
    <cellStyle name="Normal 19 2 2 16 3 2 2" xfId="29993"/>
    <cellStyle name="Normal 19 2 2 16 3 2 3" xfId="42594"/>
    <cellStyle name="Normal 19 2 2 16 3 3" xfId="21532"/>
    <cellStyle name="Normal 19 2 2 16 3 3 2" xfId="34194"/>
    <cellStyle name="Normal 19 2 2 16 3 3 3" xfId="46794"/>
    <cellStyle name="Normal 19 2 2 16 3 4" xfId="25793"/>
    <cellStyle name="Normal 19 2 2 16 3 5" xfId="38394"/>
    <cellStyle name="Normal 19 2 2 16 4" xfId="14462"/>
    <cellStyle name="Normal 19 2 2 16 4 2" xfId="27193"/>
    <cellStyle name="Normal 19 2 2 16 4 3" xfId="39794"/>
    <cellStyle name="Normal 19 2 2 16 5" xfId="18732"/>
    <cellStyle name="Normal 19 2 2 16 5 2" xfId="31394"/>
    <cellStyle name="Normal 19 2 2 16 5 3" xfId="43994"/>
    <cellStyle name="Normal 19 2 2 16 6" xfId="22993"/>
    <cellStyle name="Normal 19 2 2 16 7" xfId="35594"/>
    <cellStyle name="Normal 19 2 2 17" xfId="10388"/>
    <cellStyle name="Normal 19 2 2 17 2" xfId="14602"/>
    <cellStyle name="Normal 19 2 2 17 2 2" xfId="27333"/>
    <cellStyle name="Normal 19 2 2 17 2 3" xfId="39934"/>
    <cellStyle name="Normal 19 2 2 17 3" xfId="18872"/>
    <cellStyle name="Normal 19 2 2 17 3 2" xfId="31534"/>
    <cellStyle name="Normal 19 2 2 17 3 3" xfId="44134"/>
    <cellStyle name="Normal 19 2 2 17 4" xfId="23133"/>
    <cellStyle name="Normal 19 2 2 17 5" xfId="35734"/>
    <cellStyle name="Normal 19 2 2 18" xfId="11802"/>
    <cellStyle name="Normal 19 2 2 18 2" xfId="16002"/>
    <cellStyle name="Normal 19 2 2 18 2 2" xfId="28733"/>
    <cellStyle name="Normal 19 2 2 18 2 3" xfId="41334"/>
    <cellStyle name="Normal 19 2 2 18 3" xfId="20272"/>
    <cellStyle name="Normal 19 2 2 18 3 2" xfId="32934"/>
    <cellStyle name="Normal 19 2 2 18 3 3" xfId="45534"/>
    <cellStyle name="Normal 19 2 2 18 4" xfId="24533"/>
    <cellStyle name="Normal 19 2 2 18 5" xfId="37134"/>
    <cellStyle name="Normal 19 2 2 19" xfId="13202"/>
    <cellStyle name="Normal 19 2 2 19 2" xfId="25933"/>
    <cellStyle name="Normal 19 2 2 19 3" xfId="38534"/>
    <cellStyle name="Normal 19 2 2 2" xfId="7024"/>
    <cellStyle name="Normal 19 2 2 2 10" xfId="10267"/>
    <cellStyle name="Normal 19 2 2 2 10 2" xfId="11682"/>
    <cellStyle name="Normal 19 2 2 2 10 2 2" xfId="15882"/>
    <cellStyle name="Normal 19 2 2 2 10 2 2 2" xfId="28613"/>
    <cellStyle name="Normal 19 2 2 2 10 2 2 3" xfId="41214"/>
    <cellStyle name="Normal 19 2 2 2 10 2 3" xfId="20152"/>
    <cellStyle name="Normal 19 2 2 2 10 2 3 2" xfId="32814"/>
    <cellStyle name="Normal 19 2 2 2 10 2 3 3" xfId="45414"/>
    <cellStyle name="Normal 19 2 2 2 10 2 4" xfId="24413"/>
    <cellStyle name="Normal 19 2 2 2 10 2 5" xfId="37014"/>
    <cellStyle name="Normal 19 2 2 2 10 3" xfId="13082"/>
    <cellStyle name="Normal 19 2 2 2 10 3 2" xfId="17282"/>
    <cellStyle name="Normal 19 2 2 2 10 3 2 2" xfId="30013"/>
    <cellStyle name="Normal 19 2 2 2 10 3 2 3" xfId="42614"/>
    <cellStyle name="Normal 19 2 2 2 10 3 3" xfId="21552"/>
    <cellStyle name="Normal 19 2 2 2 10 3 3 2" xfId="34214"/>
    <cellStyle name="Normal 19 2 2 2 10 3 3 3" xfId="46814"/>
    <cellStyle name="Normal 19 2 2 2 10 3 4" xfId="25813"/>
    <cellStyle name="Normal 19 2 2 2 10 3 5" xfId="38414"/>
    <cellStyle name="Normal 19 2 2 2 10 4" xfId="14482"/>
    <cellStyle name="Normal 19 2 2 2 10 4 2" xfId="27213"/>
    <cellStyle name="Normal 19 2 2 2 10 4 3" xfId="39814"/>
    <cellStyle name="Normal 19 2 2 2 10 5" xfId="18752"/>
    <cellStyle name="Normal 19 2 2 2 10 5 2" xfId="31414"/>
    <cellStyle name="Normal 19 2 2 2 10 5 3" xfId="44014"/>
    <cellStyle name="Normal 19 2 2 2 10 6" xfId="23013"/>
    <cellStyle name="Normal 19 2 2 2 10 7" xfId="35614"/>
    <cellStyle name="Normal 19 2 2 2 11" xfId="10408"/>
    <cellStyle name="Normal 19 2 2 2 11 2" xfId="14622"/>
    <cellStyle name="Normal 19 2 2 2 11 2 2" xfId="27353"/>
    <cellStyle name="Normal 19 2 2 2 11 2 3" xfId="39954"/>
    <cellStyle name="Normal 19 2 2 2 11 3" xfId="18892"/>
    <cellStyle name="Normal 19 2 2 2 11 3 2" xfId="31554"/>
    <cellStyle name="Normal 19 2 2 2 11 3 3" xfId="44154"/>
    <cellStyle name="Normal 19 2 2 2 11 4" xfId="23153"/>
    <cellStyle name="Normal 19 2 2 2 11 5" xfId="35754"/>
    <cellStyle name="Normal 19 2 2 2 12" xfId="11822"/>
    <cellStyle name="Normal 19 2 2 2 12 2" xfId="16022"/>
    <cellStyle name="Normal 19 2 2 2 12 2 2" xfId="28753"/>
    <cellStyle name="Normal 19 2 2 2 12 2 3" xfId="41354"/>
    <cellStyle name="Normal 19 2 2 2 12 3" xfId="20292"/>
    <cellStyle name="Normal 19 2 2 2 12 3 2" xfId="32954"/>
    <cellStyle name="Normal 19 2 2 2 12 3 3" xfId="45554"/>
    <cellStyle name="Normal 19 2 2 2 12 4" xfId="24553"/>
    <cellStyle name="Normal 19 2 2 2 12 5" xfId="37154"/>
    <cellStyle name="Normal 19 2 2 2 13" xfId="13222"/>
    <cellStyle name="Normal 19 2 2 2 13 2" xfId="25953"/>
    <cellStyle name="Normal 19 2 2 2 13 3" xfId="38554"/>
    <cellStyle name="Normal 19 2 2 2 14" xfId="17492"/>
    <cellStyle name="Normal 19 2 2 2 14 2" xfId="30154"/>
    <cellStyle name="Normal 19 2 2 2 14 3" xfId="42754"/>
    <cellStyle name="Normal 19 2 2 2 15" xfId="21753"/>
    <cellStyle name="Normal 19 2 2 2 16" xfId="34354"/>
    <cellStyle name="Normal 19 2 2 2 2" xfId="7164"/>
    <cellStyle name="Normal 19 2 2 2 2 2" xfId="10548"/>
    <cellStyle name="Normal 19 2 2 2 2 2 2" xfId="14762"/>
    <cellStyle name="Normal 19 2 2 2 2 2 2 2" xfId="27493"/>
    <cellStyle name="Normal 19 2 2 2 2 2 2 3" xfId="40094"/>
    <cellStyle name="Normal 19 2 2 2 2 2 3" xfId="19032"/>
    <cellStyle name="Normal 19 2 2 2 2 2 3 2" xfId="31694"/>
    <cellStyle name="Normal 19 2 2 2 2 2 3 3" xfId="44294"/>
    <cellStyle name="Normal 19 2 2 2 2 2 4" xfId="23293"/>
    <cellStyle name="Normal 19 2 2 2 2 2 5" xfId="35894"/>
    <cellStyle name="Normal 19 2 2 2 2 3" xfId="11962"/>
    <cellStyle name="Normal 19 2 2 2 2 3 2" xfId="16162"/>
    <cellStyle name="Normal 19 2 2 2 2 3 2 2" xfId="28893"/>
    <cellStyle name="Normal 19 2 2 2 2 3 2 3" xfId="41494"/>
    <cellStyle name="Normal 19 2 2 2 2 3 3" xfId="20432"/>
    <cellStyle name="Normal 19 2 2 2 2 3 3 2" xfId="33094"/>
    <cellStyle name="Normal 19 2 2 2 2 3 3 3" xfId="45694"/>
    <cellStyle name="Normal 19 2 2 2 2 3 4" xfId="24693"/>
    <cellStyle name="Normal 19 2 2 2 2 3 5" xfId="37294"/>
    <cellStyle name="Normal 19 2 2 2 2 4" xfId="13362"/>
    <cellStyle name="Normal 19 2 2 2 2 4 2" xfId="26093"/>
    <cellStyle name="Normal 19 2 2 2 2 4 3" xfId="38694"/>
    <cellStyle name="Normal 19 2 2 2 2 5" xfId="17632"/>
    <cellStyle name="Normal 19 2 2 2 2 5 2" xfId="30294"/>
    <cellStyle name="Normal 19 2 2 2 2 5 3" xfId="42894"/>
    <cellStyle name="Normal 19 2 2 2 2 6" xfId="21893"/>
    <cellStyle name="Normal 19 2 2 2 2 7" xfId="34494"/>
    <cellStyle name="Normal 19 2 2 2 3" xfId="7304"/>
    <cellStyle name="Normal 19 2 2 2 3 2" xfId="10688"/>
    <cellStyle name="Normal 19 2 2 2 3 2 2" xfId="14902"/>
    <cellStyle name="Normal 19 2 2 2 3 2 2 2" xfId="27633"/>
    <cellStyle name="Normal 19 2 2 2 3 2 2 3" xfId="40234"/>
    <cellStyle name="Normal 19 2 2 2 3 2 3" xfId="19172"/>
    <cellStyle name="Normal 19 2 2 2 3 2 3 2" xfId="31834"/>
    <cellStyle name="Normal 19 2 2 2 3 2 3 3" xfId="44434"/>
    <cellStyle name="Normal 19 2 2 2 3 2 4" xfId="23433"/>
    <cellStyle name="Normal 19 2 2 2 3 2 5" xfId="36034"/>
    <cellStyle name="Normal 19 2 2 2 3 3" xfId="12102"/>
    <cellStyle name="Normal 19 2 2 2 3 3 2" xfId="16302"/>
    <cellStyle name="Normal 19 2 2 2 3 3 2 2" xfId="29033"/>
    <cellStyle name="Normal 19 2 2 2 3 3 2 3" xfId="41634"/>
    <cellStyle name="Normal 19 2 2 2 3 3 3" xfId="20572"/>
    <cellStyle name="Normal 19 2 2 2 3 3 3 2" xfId="33234"/>
    <cellStyle name="Normal 19 2 2 2 3 3 3 3" xfId="45834"/>
    <cellStyle name="Normal 19 2 2 2 3 3 4" xfId="24833"/>
    <cellStyle name="Normal 19 2 2 2 3 3 5" xfId="37434"/>
    <cellStyle name="Normal 19 2 2 2 3 4" xfId="13502"/>
    <cellStyle name="Normal 19 2 2 2 3 4 2" xfId="26233"/>
    <cellStyle name="Normal 19 2 2 2 3 4 3" xfId="38834"/>
    <cellStyle name="Normal 19 2 2 2 3 5" xfId="17772"/>
    <cellStyle name="Normal 19 2 2 2 3 5 2" xfId="30434"/>
    <cellStyle name="Normal 19 2 2 2 3 5 3" xfId="43034"/>
    <cellStyle name="Normal 19 2 2 2 3 6" xfId="22033"/>
    <cellStyle name="Normal 19 2 2 2 3 7" xfId="34634"/>
    <cellStyle name="Normal 19 2 2 2 4" xfId="9317"/>
    <cellStyle name="Normal 19 2 2 2 4 2" xfId="10835"/>
    <cellStyle name="Normal 19 2 2 2 4 2 2" xfId="15042"/>
    <cellStyle name="Normal 19 2 2 2 4 2 2 2" xfId="27773"/>
    <cellStyle name="Normal 19 2 2 2 4 2 2 3" xfId="40374"/>
    <cellStyle name="Normal 19 2 2 2 4 2 3" xfId="19312"/>
    <cellStyle name="Normal 19 2 2 2 4 2 3 2" xfId="31974"/>
    <cellStyle name="Normal 19 2 2 2 4 2 3 3" xfId="44574"/>
    <cellStyle name="Normal 19 2 2 2 4 2 4" xfId="23573"/>
    <cellStyle name="Normal 19 2 2 2 4 2 5" xfId="36174"/>
    <cellStyle name="Normal 19 2 2 2 4 3" xfId="12242"/>
    <cellStyle name="Normal 19 2 2 2 4 3 2" xfId="16442"/>
    <cellStyle name="Normal 19 2 2 2 4 3 2 2" xfId="29173"/>
    <cellStyle name="Normal 19 2 2 2 4 3 2 3" xfId="41774"/>
    <cellStyle name="Normal 19 2 2 2 4 3 3" xfId="20712"/>
    <cellStyle name="Normal 19 2 2 2 4 3 3 2" xfId="33374"/>
    <cellStyle name="Normal 19 2 2 2 4 3 3 3" xfId="45974"/>
    <cellStyle name="Normal 19 2 2 2 4 3 4" xfId="24973"/>
    <cellStyle name="Normal 19 2 2 2 4 3 5" xfId="37574"/>
    <cellStyle name="Normal 19 2 2 2 4 4" xfId="13642"/>
    <cellStyle name="Normal 19 2 2 2 4 4 2" xfId="26373"/>
    <cellStyle name="Normal 19 2 2 2 4 4 3" xfId="38974"/>
    <cellStyle name="Normal 19 2 2 2 4 5" xfId="17912"/>
    <cellStyle name="Normal 19 2 2 2 4 5 2" xfId="30574"/>
    <cellStyle name="Normal 19 2 2 2 4 5 3" xfId="43174"/>
    <cellStyle name="Normal 19 2 2 2 4 6" xfId="22173"/>
    <cellStyle name="Normal 19 2 2 2 4 7" xfId="34774"/>
    <cellStyle name="Normal 19 2 2 2 5" xfId="9513"/>
    <cellStyle name="Normal 19 2 2 2 5 2" xfId="10979"/>
    <cellStyle name="Normal 19 2 2 2 5 2 2" xfId="15182"/>
    <cellStyle name="Normal 19 2 2 2 5 2 2 2" xfId="27913"/>
    <cellStyle name="Normal 19 2 2 2 5 2 2 3" xfId="40514"/>
    <cellStyle name="Normal 19 2 2 2 5 2 3" xfId="19452"/>
    <cellStyle name="Normal 19 2 2 2 5 2 3 2" xfId="32114"/>
    <cellStyle name="Normal 19 2 2 2 5 2 3 3" xfId="44714"/>
    <cellStyle name="Normal 19 2 2 2 5 2 4" xfId="23713"/>
    <cellStyle name="Normal 19 2 2 2 5 2 5" xfId="36314"/>
    <cellStyle name="Normal 19 2 2 2 5 3" xfId="12382"/>
    <cellStyle name="Normal 19 2 2 2 5 3 2" xfId="16582"/>
    <cellStyle name="Normal 19 2 2 2 5 3 2 2" xfId="29313"/>
    <cellStyle name="Normal 19 2 2 2 5 3 2 3" xfId="41914"/>
    <cellStyle name="Normal 19 2 2 2 5 3 3" xfId="20852"/>
    <cellStyle name="Normal 19 2 2 2 5 3 3 2" xfId="33514"/>
    <cellStyle name="Normal 19 2 2 2 5 3 3 3" xfId="46114"/>
    <cellStyle name="Normal 19 2 2 2 5 3 4" xfId="25113"/>
    <cellStyle name="Normal 19 2 2 2 5 3 5" xfId="37714"/>
    <cellStyle name="Normal 19 2 2 2 5 4" xfId="13782"/>
    <cellStyle name="Normal 19 2 2 2 5 4 2" xfId="26513"/>
    <cellStyle name="Normal 19 2 2 2 5 4 3" xfId="39114"/>
    <cellStyle name="Normal 19 2 2 2 5 5" xfId="18052"/>
    <cellStyle name="Normal 19 2 2 2 5 5 2" xfId="30714"/>
    <cellStyle name="Normal 19 2 2 2 5 5 3" xfId="43314"/>
    <cellStyle name="Normal 19 2 2 2 5 6" xfId="22313"/>
    <cellStyle name="Normal 19 2 2 2 5 7" xfId="34914"/>
    <cellStyle name="Normal 19 2 2 2 6" xfId="9653"/>
    <cellStyle name="Normal 19 2 2 2 6 2" xfId="11119"/>
    <cellStyle name="Normal 19 2 2 2 6 2 2" xfId="15322"/>
    <cellStyle name="Normal 19 2 2 2 6 2 2 2" xfId="28053"/>
    <cellStyle name="Normal 19 2 2 2 6 2 2 3" xfId="40654"/>
    <cellStyle name="Normal 19 2 2 2 6 2 3" xfId="19592"/>
    <cellStyle name="Normal 19 2 2 2 6 2 3 2" xfId="32254"/>
    <cellStyle name="Normal 19 2 2 2 6 2 3 3" xfId="44854"/>
    <cellStyle name="Normal 19 2 2 2 6 2 4" xfId="23853"/>
    <cellStyle name="Normal 19 2 2 2 6 2 5" xfId="36454"/>
    <cellStyle name="Normal 19 2 2 2 6 3" xfId="12522"/>
    <cellStyle name="Normal 19 2 2 2 6 3 2" xfId="16722"/>
    <cellStyle name="Normal 19 2 2 2 6 3 2 2" xfId="29453"/>
    <cellStyle name="Normal 19 2 2 2 6 3 2 3" xfId="42054"/>
    <cellStyle name="Normal 19 2 2 2 6 3 3" xfId="20992"/>
    <cellStyle name="Normal 19 2 2 2 6 3 3 2" xfId="33654"/>
    <cellStyle name="Normal 19 2 2 2 6 3 3 3" xfId="46254"/>
    <cellStyle name="Normal 19 2 2 2 6 3 4" xfId="25253"/>
    <cellStyle name="Normal 19 2 2 2 6 3 5" xfId="37854"/>
    <cellStyle name="Normal 19 2 2 2 6 4" xfId="13922"/>
    <cellStyle name="Normal 19 2 2 2 6 4 2" xfId="26653"/>
    <cellStyle name="Normal 19 2 2 2 6 4 3" xfId="39254"/>
    <cellStyle name="Normal 19 2 2 2 6 5" xfId="18192"/>
    <cellStyle name="Normal 19 2 2 2 6 5 2" xfId="30854"/>
    <cellStyle name="Normal 19 2 2 2 6 5 3" xfId="43454"/>
    <cellStyle name="Normal 19 2 2 2 6 6" xfId="22453"/>
    <cellStyle name="Normal 19 2 2 2 6 7" xfId="35054"/>
    <cellStyle name="Normal 19 2 2 2 7" xfId="9793"/>
    <cellStyle name="Normal 19 2 2 2 7 2" xfId="11259"/>
    <cellStyle name="Normal 19 2 2 2 7 2 2" xfId="15462"/>
    <cellStyle name="Normal 19 2 2 2 7 2 2 2" xfId="28193"/>
    <cellStyle name="Normal 19 2 2 2 7 2 2 3" xfId="40794"/>
    <cellStyle name="Normal 19 2 2 2 7 2 3" xfId="19732"/>
    <cellStyle name="Normal 19 2 2 2 7 2 3 2" xfId="32394"/>
    <cellStyle name="Normal 19 2 2 2 7 2 3 3" xfId="44994"/>
    <cellStyle name="Normal 19 2 2 2 7 2 4" xfId="23993"/>
    <cellStyle name="Normal 19 2 2 2 7 2 5" xfId="36594"/>
    <cellStyle name="Normal 19 2 2 2 7 3" xfId="12662"/>
    <cellStyle name="Normal 19 2 2 2 7 3 2" xfId="16862"/>
    <cellStyle name="Normal 19 2 2 2 7 3 2 2" xfId="29593"/>
    <cellStyle name="Normal 19 2 2 2 7 3 2 3" xfId="42194"/>
    <cellStyle name="Normal 19 2 2 2 7 3 3" xfId="21132"/>
    <cellStyle name="Normal 19 2 2 2 7 3 3 2" xfId="33794"/>
    <cellStyle name="Normal 19 2 2 2 7 3 3 3" xfId="46394"/>
    <cellStyle name="Normal 19 2 2 2 7 3 4" xfId="25393"/>
    <cellStyle name="Normal 19 2 2 2 7 3 5" xfId="37994"/>
    <cellStyle name="Normal 19 2 2 2 7 4" xfId="14062"/>
    <cellStyle name="Normal 19 2 2 2 7 4 2" xfId="26793"/>
    <cellStyle name="Normal 19 2 2 2 7 4 3" xfId="39394"/>
    <cellStyle name="Normal 19 2 2 2 7 5" xfId="18332"/>
    <cellStyle name="Normal 19 2 2 2 7 5 2" xfId="30994"/>
    <cellStyle name="Normal 19 2 2 2 7 5 3" xfId="43594"/>
    <cellStyle name="Normal 19 2 2 2 7 6" xfId="22593"/>
    <cellStyle name="Normal 19 2 2 2 7 7" xfId="35194"/>
    <cellStyle name="Normal 19 2 2 2 8" xfId="9933"/>
    <cellStyle name="Normal 19 2 2 2 8 2" xfId="11399"/>
    <cellStyle name="Normal 19 2 2 2 8 2 2" xfId="15602"/>
    <cellStyle name="Normal 19 2 2 2 8 2 2 2" xfId="28333"/>
    <cellStyle name="Normal 19 2 2 2 8 2 2 3" xfId="40934"/>
    <cellStyle name="Normal 19 2 2 2 8 2 3" xfId="19872"/>
    <cellStyle name="Normal 19 2 2 2 8 2 3 2" xfId="32534"/>
    <cellStyle name="Normal 19 2 2 2 8 2 3 3" xfId="45134"/>
    <cellStyle name="Normal 19 2 2 2 8 2 4" xfId="24133"/>
    <cellStyle name="Normal 19 2 2 2 8 2 5" xfId="36734"/>
    <cellStyle name="Normal 19 2 2 2 8 3" xfId="12802"/>
    <cellStyle name="Normal 19 2 2 2 8 3 2" xfId="17002"/>
    <cellStyle name="Normal 19 2 2 2 8 3 2 2" xfId="29733"/>
    <cellStyle name="Normal 19 2 2 2 8 3 2 3" xfId="42334"/>
    <cellStyle name="Normal 19 2 2 2 8 3 3" xfId="21272"/>
    <cellStyle name="Normal 19 2 2 2 8 3 3 2" xfId="33934"/>
    <cellStyle name="Normal 19 2 2 2 8 3 3 3" xfId="46534"/>
    <cellStyle name="Normal 19 2 2 2 8 3 4" xfId="25533"/>
    <cellStyle name="Normal 19 2 2 2 8 3 5" xfId="38134"/>
    <cellStyle name="Normal 19 2 2 2 8 4" xfId="14202"/>
    <cellStyle name="Normal 19 2 2 2 8 4 2" xfId="26933"/>
    <cellStyle name="Normal 19 2 2 2 8 4 3" xfId="39534"/>
    <cellStyle name="Normal 19 2 2 2 8 5" xfId="18472"/>
    <cellStyle name="Normal 19 2 2 2 8 5 2" xfId="31134"/>
    <cellStyle name="Normal 19 2 2 2 8 5 3" xfId="43734"/>
    <cellStyle name="Normal 19 2 2 2 8 6" xfId="22733"/>
    <cellStyle name="Normal 19 2 2 2 8 7" xfId="35334"/>
    <cellStyle name="Normal 19 2 2 2 9" xfId="10127"/>
    <cellStyle name="Normal 19 2 2 2 9 2" xfId="11542"/>
    <cellStyle name="Normal 19 2 2 2 9 2 2" xfId="15742"/>
    <cellStyle name="Normal 19 2 2 2 9 2 2 2" xfId="28473"/>
    <cellStyle name="Normal 19 2 2 2 9 2 2 3" xfId="41074"/>
    <cellStyle name="Normal 19 2 2 2 9 2 3" xfId="20012"/>
    <cellStyle name="Normal 19 2 2 2 9 2 3 2" xfId="32674"/>
    <cellStyle name="Normal 19 2 2 2 9 2 3 3" xfId="45274"/>
    <cellStyle name="Normal 19 2 2 2 9 2 4" xfId="24273"/>
    <cellStyle name="Normal 19 2 2 2 9 2 5" xfId="36874"/>
    <cellStyle name="Normal 19 2 2 2 9 3" xfId="12942"/>
    <cellStyle name="Normal 19 2 2 2 9 3 2" xfId="17142"/>
    <cellStyle name="Normal 19 2 2 2 9 3 2 2" xfId="29873"/>
    <cellStyle name="Normal 19 2 2 2 9 3 2 3" xfId="42474"/>
    <cellStyle name="Normal 19 2 2 2 9 3 3" xfId="21412"/>
    <cellStyle name="Normal 19 2 2 2 9 3 3 2" xfId="34074"/>
    <cellStyle name="Normal 19 2 2 2 9 3 3 3" xfId="46674"/>
    <cellStyle name="Normal 19 2 2 2 9 3 4" xfId="25673"/>
    <cellStyle name="Normal 19 2 2 2 9 3 5" xfId="38274"/>
    <cellStyle name="Normal 19 2 2 2 9 4" xfId="14342"/>
    <cellStyle name="Normal 19 2 2 2 9 4 2" xfId="27073"/>
    <cellStyle name="Normal 19 2 2 2 9 4 3" xfId="39674"/>
    <cellStyle name="Normal 19 2 2 2 9 5" xfId="18612"/>
    <cellStyle name="Normal 19 2 2 2 9 5 2" xfId="31274"/>
    <cellStyle name="Normal 19 2 2 2 9 5 3" xfId="43874"/>
    <cellStyle name="Normal 19 2 2 2 9 6" xfId="22873"/>
    <cellStyle name="Normal 19 2 2 2 9 7" xfId="35474"/>
    <cellStyle name="Normal 19 2 2 20" xfId="17472"/>
    <cellStyle name="Normal 19 2 2 20 2" xfId="30134"/>
    <cellStyle name="Normal 19 2 2 20 3" xfId="42734"/>
    <cellStyle name="Normal 19 2 2 21" xfId="21733"/>
    <cellStyle name="Normal 19 2 2 22" xfId="34334"/>
    <cellStyle name="Normal 19 2 2 3" xfId="7044"/>
    <cellStyle name="Normal 19 2 2 3 10" xfId="10287"/>
    <cellStyle name="Normal 19 2 2 3 10 2" xfId="11702"/>
    <cellStyle name="Normal 19 2 2 3 10 2 2" xfId="15902"/>
    <cellStyle name="Normal 19 2 2 3 10 2 2 2" xfId="28633"/>
    <cellStyle name="Normal 19 2 2 3 10 2 2 3" xfId="41234"/>
    <cellStyle name="Normal 19 2 2 3 10 2 3" xfId="20172"/>
    <cellStyle name="Normal 19 2 2 3 10 2 3 2" xfId="32834"/>
    <cellStyle name="Normal 19 2 2 3 10 2 3 3" xfId="45434"/>
    <cellStyle name="Normal 19 2 2 3 10 2 4" xfId="24433"/>
    <cellStyle name="Normal 19 2 2 3 10 2 5" xfId="37034"/>
    <cellStyle name="Normal 19 2 2 3 10 3" xfId="13102"/>
    <cellStyle name="Normal 19 2 2 3 10 3 2" xfId="17302"/>
    <cellStyle name="Normal 19 2 2 3 10 3 2 2" xfId="30033"/>
    <cellStyle name="Normal 19 2 2 3 10 3 2 3" xfId="42634"/>
    <cellStyle name="Normal 19 2 2 3 10 3 3" xfId="21572"/>
    <cellStyle name="Normal 19 2 2 3 10 3 3 2" xfId="34234"/>
    <cellStyle name="Normal 19 2 2 3 10 3 3 3" xfId="46834"/>
    <cellStyle name="Normal 19 2 2 3 10 3 4" xfId="25833"/>
    <cellStyle name="Normal 19 2 2 3 10 3 5" xfId="38434"/>
    <cellStyle name="Normal 19 2 2 3 10 4" xfId="14502"/>
    <cellStyle name="Normal 19 2 2 3 10 4 2" xfId="27233"/>
    <cellStyle name="Normal 19 2 2 3 10 4 3" xfId="39834"/>
    <cellStyle name="Normal 19 2 2 3 10 5" xfId="18772"/>
    <cellStyle name="Normal 19 2 2 3 10 5 2" xfId="31434"/>
    <cellStyle name="Normal 19 2 2 3 10 5 3" xfId="44034"/>
    <cellStyle name="Normal 19 2 2 3 10 6" xfId="23033"/>
    <cellStyle name="Normal 19 2 2 3 10 7" xfId="35634"/>
    <cellStyle name="Normal 19 2 2 3 11" xfId="10428"/>
    <cellStyle name="Normal 19 2 2 3 11 2" xfId="14642"/>
    <cellStyle name="Normal 19 2 2 3 11 2 2" xfId="27373"/>
    <cellStyle name="Normal 19 2 2 3 11 2 3" xfId="39974"/>
    <cellStyle name="Normal 19 2 2 3 11 3" xfId="18912"/>
    <cellStyle name="Normal 19 2 2 3 11 3 2" xfId="31574"/>
    <cellStyle name="Normal 19 2 2 3 11 3 3" xfId="44174"/>
    <cellStyle name="Normal 19 2 2 3 11 4" xfId="23173"/>
    <cellStyle name="Normal 19 2 2 3 11 5" xfId="35774"/>
    <cellStyle name="Normal 19 2 2 3 12" xfId="11842"/>
    <cellStyle name="Normal 19 2 2 3 12 2" xfId="16042"/>
    <cellStyle name="Normal 19 2 2 3 12 2 2" xfId="28773"/>
    <cellStyle name="Normal 19 2 2 3 12 2 3" xfId="41374"/>
    <cellStyle name="Normal 19 2 2 3 12 3" xfId="20312"/>
    <cellStyle name="Normal 19 2 2 3 12 3 2" xfId="32974"/>
    <cellStyle name="Normal 19 2 2 3 12 3 3" xfId="45574"/>
    <cellStyle name="Normal 19 2 2 3 12 4" xfId="24573"/>
    <cellStyle name="Normal 19 2 2 3 12 5" xfId="37174"/>
    <cellStyle name="Normal 19 2 2 3 13" xfId="13242"/>
    <cellStyle name="Normal 19 2 2 3 13 2" xfId="25973"/>
    <cellStyle name="Normal 19 2 2 3 13 3" xfId="38574"/>
    <cellStyle name="Normal 19 2 2 3 14" xfId="17512"/>
    <cellStyle name="Normal 19 2 2 3 14 2" xfId="30174"/>
    <cellStyle name="Normal 19 2 2 3 14 3" xfId="42774"/>
    <cellStyle name="Normal 19 2 2 3 15" xfId="21773"/>
    <cellStyle name="Normal 19 2 2 3 16" xfId="34374"/>
    <cellStyle name="Normal 19 2 2 3 2" xfId="7184"/>
    <cellStyle name="Normal 19 2 2 3 2 2" xfId="10568"/>
    <cellStyle name="Normal 19 2 2 3 2 2 2" xfId="14782"/>
    <cellStyle name="Normal 19 2 2 3 2 2 2 2" xfId="27513"/>
    <cellStyle name="Normal 19 2 2 3 2 2 2 3" xfId="40114"/>
    <cellStyle name="Normal 19 2 2 3 2 2 3" xfId="19052"/>
    <cellStyle name="Normal 19 2 2 3 2 2 3 2" xfId="31714"/>
    <cellStyle name="Normal 19 2 2 3 2 2 3 3" xfId="44314"/>
    <cellStyle name="Normal 19 2 2 3 2 2 4" xfId="23313"/>
    <cellStyle name="Normal 19 2 2 3 2 2 5" xfId="35914"/>
    <cellStyle name="Normal 19 2 2 3 2 3" xfId="11982"/>
    <cellStyle name="Normal 19 2 2 3 2 3 2" xfId="16182"/>
    <cellStyle name="Normal 19 2 2 3 2 3 2 2" xfId="28913"/>
    <cellStyle name="Normal 19 2 2 3 2 3 2 3" xfId="41514"/>
    <cellStyle name="Normal 19 2 2 3 2 3 3" xfId="20452"/>
    <cellStyle name="Normal 19 2 2 3 2 3 3 2" xfId="33114"/>
    <cellStyle name="Normal 19 2 2 3 2 3 3 3" xfId="45714"/>
    <cellStyle name="Normal 19 2 2 3 2 3 4" xfId="24713"/>
    <cellStyle name="Normal 19 2 2 3 2 3 5" xfId="37314"/>
    <cellStyle name="Normal 19 2 2 3 2 4" xfId="13382"/>
    <cellStyle name="Normal 19 2 2 3 2 4 2" xfId="26113"/>
    <cellStyle name="Normal 19 2 2 3 2 4 3" xfId="38714"/>
    <cellStyle name="Normal 19 2 2 3 2 5" xfId="17652"/>
    <cellStyle name="Normal 19 2 2 3 2 5 2" xfId="30314"/>
    <cellStyle name="Normal 19 2 2 3 2 5 3" xfId="42914"/>
    <cellStyle name="Normal 19 2 2 3 2 6" xfId="21913"/>
    <cellStyle name="Normal 19 2 2 3 2 7" xfId="34514"/>
    <cellStyle name="Normal 19 2 2 3 3" xfId="7324"/>
    <cellStyle name="Normal 19 2 2 3 3 2" xfId="10708"/>
    <cellStyle name="Normal 19 2 2 3 3 2 2" xfId="14922"/>
    <cellStyle name="Normal 19 2 2 3 3 2 2 2" xfId="27653"/>
    <cellStyle name="Normal 19 2 2 3 3 2 2 3" xfId="40254"/>
    <cellStyle name="Normal 19 2 2 3 3 2 3" xfId="19192"/>
    <cellStyle name="Normal 19 2 2 3 3 2 3 2" xfId="31854"/>
    <cellStyle name="Normal 19 2 2 3 3 2 3 3" xfId="44454"/>
    <cellStyle name="Normal 19 2 2 3 3 2 4" xfId="23453"/>
    <cellStyle name="Normal 19 2 2 3 3 2 5" xfId="36054"/>
    <cellStyle name="Normal 19 2 2 3 3 3" xfId="12122"/>
    <cellStyle name="Normal 19 2 2 3 3 3 2" xfId="16322"/>
    <cellStyle name="Normal 19 2 2 3 3 3 2 2" xfId="29053"/>
    <cellStyle name="Normal 19 2 2 3 3 3 2 3" xfId="41654"/>
    <cellStyle name="Normal 19 2 2 3 3 3 3" xfId="20592"/>
    <cellStyle name="Normal 19 2 2 3 3 3 3 2" xfId="33254"/>
    <cellStyle name="Normal 19 2 2 3 3 3 3 3" xfId="45854"/>
    <cellStyle name="Normal 19 2 2 3 3 3 4" xfId="24853"/>
    <cellStyle name="Normal 19 2 2 3 3 3 5" xfId="37454"/>
    <cellStyle name="Normal 19 2 2 3 3 4" xfId="13522"/>
    <cellStyle name="Normal 19 2 2 3 3 4 2" xfId="26253"/>
    <cellStyle name="Normal 19 2 2 3 3 4 3" xfId="38854"/>
    <cellStyle name="Normal 19 2 2 3 3 5" xfId="17792"/>
    <cellStyle name="Normal 19 2 2 3 3 5 2" xfId="30454"/>
    <cellStyle name="Normal 19 2 2 3 3 5 3" xfId="43054"/>
    <cellStyle name="Normal 19 2 2 3 3 6" xfId="22053"/>
    <cellStyle name="Normal 19 2 2 3 3 7" xfId="34654"/>
    <cellStyle name="Normal 19 2 2 3 4" xfId="9337"/>
    <cellStyle name="Normal 19 2 2 3 4 2" xfId="10855"/>
    <cellStyle name="Normal 19 2 2 3 4 2 2" xfId="15062"/>
    <cellStyle name="Normal 19 2 2 3 4 2 2 2" xfId="27793"/>
    <cellStyle name="Normal 19 2 2 3 4 2 2 3" xfId="40394"/>
    <cellStyle name="Normal 19 2 2 3 4 2 3" xfId="19332"/>
    <cellStyle name="Normal 19 2 2 3 4 2 3 2" xfId="31994"/>
    <cellStyle name="Normal 19 2 2 3 4 2 3 3" xfId="44594"/>
    <cellStyle name="Normal 19 2 2 3 4 2 4" xfId="23593"/>
    <cellStyle name="Normal 19 2 2 3 4 2 5" xfId="36194"/>
    <cellStyle name="Normal 19 2 2 3 4 3" xfId="12262"/>
    <cellStyle name="Normal 19 2 2 3 4 3 2" xfId="16462"/>
    <cellStyle name="Normal 19 2 2 3 4 3 2 2" xfId="29193"/>
    <cellStyle name="Normal 19 2 2 3 4 3 2 3" xfId="41794"/>
    <cellStyle name="Normal 19 2 2 3 4 3 3" xfId="20732"/>
    <cellStyle name="Normal 19 2 2 3 4 3 3 2" xfId="33394"/>
    <cellStyle name="Normal 19 2 2 3 4 3 3 3" xfId="45994"/>
    <cellStyle name="Normal 19 2 2 3 4 3 4" xfId="24993"/>
    <cellStyle name="Normal 19 2 2 3 4 3 5" xfId="37594"/>
    <cellStyle name="Normal 19 2 2 3 4 4" xfId="13662"/>
    <cellStyle name="Normal 19 2 2 3 4 4 2" xfId="26393"/>
    <cellStyle name="Normal 19 2 2 3 4 4 3" xfId="38994"/>
    <cellStyle name="Normal 19 2 2 3 4 5" xfId="17932"/>
    <cellStyle name="Normal 19 2 2 3 4 5 2" xfId="30594"/>
    <cellStyle name="Normal 19 2 2 3 4 5 3" xfId="43194"/>
    <cellStyle name="Normal 19 2 2 3 4 6" xfId="22193"/>
    <cellStyle name="Normal 19 2 2 3 4 7" xfId="34794"/>
    <cellStyle name="Normal 19 2 2 3 5" xfId="9533"/>
    <cellStyle name="Normal 19 2 2 3 5 2" xfId="10999"/>
    <cellStyle name="Normal 19 2 2 3 5 2 2" xfId="15202"/>
    <cellStyle name="Normal 19 2 2 3 5 2 2 2" xfId="27933"/>
    <cellStyle name="Normal 19 2 2 3 5 2 2 3" xfId="40534"/>
    <cellStyle name="Normal 19 2 2 3 5 2 3" xfId="19472"/>
    <cellStyle name="Normal 19 2 2 3 5 2 3 2" xfId="32134"/>
    <cellStyle name="Normal 19 2 2 3 5 2 3 3" xfId="44734"/>
    <cellStyle name="Normal 19 2 2 3 5 2 4" xfId="23733"/>
    <cellStyle name="Normal 19 2 2 3 5 2 5" xfId="36334"/>
    <cellStyle name="Normal 19 2 2 3 5 3" xfId="12402"/>
    <cellStyle name="Normal 19 2 2 3 5 3 2" xfId="16602"/>
    <cellStyle name="Normal 19 2 2 3 5 3 2 2" xfId="29333"/>
    <cellStyle name="Normal 19 2 2 3 5 3 2 3" xfId="41934"/>
    <cellStyle name="Normal 19 2 2 3 5 3 3" xfId="20872"/>
    <cellStyle name="Normal 19 2 2 3 5 3 3 2" xfId="33534"/>
    <cellStyle name="Normal 19 2 2 3 5 3 3 3" xfId="46134"/>
    <cellStyle name="Normal 19 2 2 3 5 3 4" xfId="25133"/>
    <cellStyle name="Normal 19 2 2 3 5 3 5" xfId="37734"/>
    <cellStyle name="Normal 19 2 2 3 5 4" xfId="13802"/>
    <cellStyle name="Normal 19 2 2 3 5 4 2" xfId="26533"/>
    <cellStyle name="Normal 19 2 2 3 5 4 3" xfId="39134"/>
    <cellStyle name="Normal 19 2 2 3 5 5" xfId="18072"/>
    <cellStyle name="Normal 19 2 2 3 5 5 2" xfId="30734"/>
    <cellStyle name="Normal 19 2 2 3 5 5 3" xfId="43334"/>
    <cellStyle name="Normal 19 2 2 3 5 6" xfId="22333"/>
    <cellStyle name="Normal 19 2 2 3 5 7" xfId="34934"/>
    <cellStyle name="Normal 19 2 2 3 6" xfId="9673"/>
    <cellStyle name="Normal 19 2 2 3 6 2" xfId="11139"/>
    <cellStyle name="Normal 19 2 2 3 6 2 2" xfId="15342"/>
    <cellStyle name="Normal 19 2 2 3 6 2 2 2" xfId="28073"/>
    <cellStyle name="Normal 19 2 2 3 6 2 2 3" xfId="40674"/>
    <cellStyle name="Normal 19 2 2 3 6 2 3" xfId="19612"/>
    <cellStyle name="Normal 19 2 2 3 6 2 3 2" xfId="32274"/>
    <cellStyle name="Normal 19 2 2 3 6 2 3 3" xfId="44874"/>
    <cellStyle name="Normal 19 2 2 3 6 2 4" xfId="23873"/>
    <cellStyle name="Normal 19 2 2 3 6 2 5" xfId="36474"/>
    <cellStyle name="Normal 19 2 2 3 6 3" xfId="12542"/>
    <cellStyle name="Normal 19 2 2 3 6 3 2" xfId="16742"/>
    <cellStyle name="Normal 19 2 2 3 6 3 2 2" xfId="29473"/>
    <cellStyle name="Normal 19 2 2 3 6 3 2 3" xfId="42074"/>
    <cellStyle name="Normal 19 2 2 3 6 3 3" xfId="21012"/>
    <cellStyle name="Normal 19 2 2 3 6 3 3 2" xfId="33674"/>
    <cellStyle name="Normal 19 2 2 3 6 3 3 3" xfId="46274"/>
    <cellStyle name="Normal 19 2 2 3 6 3 4" xfId="25273"/>
    <cellStyle name="Normal 19 2 2 3 6 3 5" xfId="37874"/>
    <cellStyle name="Normal 19 2 2 3 6 4" xfId="13942"/>
    <cellStyle name="Normal 19 2 2 3 6 4 2" xfId="26673"/>
    <cellStyle name="Normal 19 2 2 3 6 4 3" xfId="39274"/>
    <cellStyle name="Normal 19 2 2 3 6 5" xfId="18212"/>
    <cellStyle name="Normal 19 2 2 3 6 5 2" xfId="30874"/>
    <cellStyle name="Normal 19 2 2 3 6 5 3" xfId="43474"/>
    <cellStyle name="Normal 19 2 2 3 6 6" xfId="22473"/>
    <cellStyle name="Normal 19 2 2 3 6 7" xfId="35074"/>
    <cellStyle name="Normal 19 2 2 3 7" xfId="9813"/>
    <cellStyle name="Normal 19 2 2 3 7 2" xfId="11279"/>
    <cellStyle name="Normal 19 2 2 3 7 2 2" xfId="15482"/>
    <cellStyle name="Normal 19 2 2 3 7 2 2 2" xfId="28213"/>
    <cellStyle name="Normal 19 2 2 3 7 2 2 3" xfId="40814"/>
    <cellStyle name="Normal 19 2 2 3 7 2 3" xfId="19752"/>
    <cellStyle name="Normal 19 2 2 3 7 2 3 2" xfId="32414"/>
    <cellStyle name="Normal 19 2 2 3 7 2 3 3" xfId="45014"/>
    <cellStyle name="Normal 19 2 2 3 7 2 4" xfId="24013"/>
    <cellStyle name="Normal 19 2 2 3 7 2 5" xfId="36614"/>
    <cellStyle name="Normal 19 2 2 3 7 3" xfId="12682"/>
    <cellStyle name="Normal 19 2 2 3 7 3 2" xfId="16882"/>
    <cellStyle name="Normal 19 2 2 3 7 3 2 2" xfId="29613"/>
    <cellStyle name="Normal 19 2 2 3 7 3 2 3" xfId="42214"/>
    <cellStyle name="Normal 19 2 2 3 7 3 3" xfId="21152"/>
    <cellStyle name="Normal 19 2 2 3 7 3 3 2" xfId="33814"/>
    <cellStyle name="Normal 19 2 2 3 7 3 3 3" xfId="46414"/>
    <cellStyle name="Normal 19 2 2 3 7 3 4" xfId="25413"/>
    <cellStyle name="Normal 19 2 2 3 7 3 5" xfId="38014"/>
    <cellStyle name="Normal 19 2 2 3 7 4" xfId="14082"/>
    <cellStyle name="Normal 19 2 2 3 7 4 2" xfId="26813"/>
    <cellStyle name="Normal 19 2 2 3 7 4 3" xfId="39414"/>
    <cellStyle name="Normal 19 2 2 3 7 5" xfId="18352"/>
    <cellStyle name="Normal 19 2 2 3 7 5 2" xfId="31014"/>
    <cellStyle name="Normal 19 2 2 3 7 5 3" xfId="43614"/>
    <cellStyle name="Normal 19 2 2 3 7 6" xfId="22613"/>
    <cellStyle name="Normal 19 2 2 3 7 7" xfId="35214"/>
    <cellStyle name="Normal 19 2 2 3 8" xfId="9953"/>
    <cellStyle name="Normal 19 2 2 3 8 2" xfId="11419"/>
    <cellStyle name="Normal 19 2 2 3 8 2 2" xfId="15622"/>
    <cellStyle name="Normal 19 2 2 3 8 2 2 2" xfId="28353"/>
    <cellStyle name="Normal 19 2 2 3 8 2 2 3" xfId="40954"/>
    <cellStyle name="Normal 19 2 2 3 8 2 3" xfId="19892"/>
    <cellStyle name="Normal 19 2 2 3 8 2 3 2" xfId="32554"/>
    <cellStyle name="Normal 19 2 2 3 8 2 3 3" xfId="45154"/>
    <cellStyle name="Normal 19 2 2 3 8 2 4" xfId="24153"/>
    <cellStyle name="Normal 19 2 2 3 8 2 5" xfId="36754"/>
    <cellStyle name="Normal 19 2 2 3 8 3" xfId="12822"/>
    <cellStyle name="Normal 19 2 2 3 8 3 2" xfId="17022"/>
    <cellStyle name="Normal 19 2 2 3 8 3 2 2" xfId="29753"/>
    <cellStyle name="Normal 19 2 2 3 8 3 2 3" xfId="42354"/>
    <cellStyle name="Normal 19 2 2 3 8 3 3" xfId="21292"/>
    <cellStyle name="Normal 19 2 2 3 8 3 3 2" xfId="33954"/>
    <cellStyle name="Normal 19 2 2 3 8 3 3 3" xfId="46554"/>
    <cellStyle name="Normal 19 2 2 3 8 3 4" xfId="25553"/>
    <cellStyle name="Normal 19 2 2 3 8 3 5" xfId="38154"/>
    <cellStyle name="Normal 19 2 2 3 8 4" xfId="14222"/>
    <cellStyle name="Normal 19 2 2 3 8 4 2" xfId="26953"/>
    <cellStyle name="Normal 19 2 2 3 8 4 3" xfId="39554"/>
    <cellStyle name="Normal 19 2 2 3 8 5" xfId="18492"/>
    <cellStyle name="Normal 19 2 2 3 8 5 2" xfId="31154"/>
    <cellStyle name="Normal 19 2 2 3 8 5 3" xfId="43754"/>
    <cellStyle name="Normal 19 2 2 3 8 6" xfId="22753"/>
    <cellStyle name="Normal 19 2 2 3 8 7" xfId="35354"/>
    <cellStyle name="Normal 19 2 2 3 9" xfId="10147"/>
    <cellStyle name="Normal 19 2 2 3 9 2" xfId="11562"/>
    <cellStyle name="Normal 19 2 2 3 9 2 2" xfId="15762"/>
    <cellStyle name="Normal 19 2 2 3 9 2 2 2" xfId="28493"/>
    <cellStyle name="Normal 19 2 2 3 9 2 2 3" xfId="41094"/>
    <cellStyle name="Normal 19 2 2 3 9 2 3" xfId="20032"/>
    <cellStyle name="Normal 19 2 2 3 9 2 3 2" xfId="32694"/>
    <cellStyle name="Normal 19 2 2 3 9 2 3 3" xfId="45294"/>
    <cellStyle name="Normal 19 2 2 3 9 2 4" xfId="24293"/>
    <cellStyle name="Normal 19 2 2 3 9 2 5" xfId="36894"/>
    <cellStyle name="Normal 19 2 2 3 9 3" xfId="12962"/>
    <cellStyle name="Normal 19 2 2 3 9 3 2" xfId="17162"/>
    <cellStyle name="Normal 19 2 2 3 9 3 2 2" xfId="29893"/>
    <cellStyle name="Normal 19 2 2 3 9 3 2 3" xfId="42494"/>
    <cellStyle name="Normal 19 2 2 3 9 3 3" xfId="21432"/>
    <cellStyle name="Normal 19 2 2 3 9 3 3 2" xfId="34094"/>
    <cellStyle name="Normal 19 2 2 3 9 3 3 3" xfId="46694"/>
    <cellStyle name="Normal 19 2 2 3 9 3 4" xfId="25693"/>
    <cellStyle name="Normal 19 2 2 3 9 3 5" xfId="38294"/>
    <cellStyle name="Normal 19 2 2 3 9 4" xfId="14362"/>
    <cellStyle name="Normal 19 2 2 3 9 4 2" xfId="27093"/>
    <cellStyle name="Normal 19 2 2 3 9 4 3" xfId="39694"/>
    <cellStyle name="Normal 19 2 2 3 9 5" xfId="18632"/>
    <cellStyle name="Normal 19 2 2 3 9 5 2" xfId="31294"/>
    <cellStyle name="Normal 19 2 2 3 9 5 3" xfId="43894"/>
    <cellStyle name="Normal 19 2 2 3 9 6" xfId="22893"/>
    <cellStyle name="Normal 19 2 2 3 9 7" xfId="35494"/>
    <cellStyle name="Normal 19 2 2 4" xfId="7064"/>
    <cellStyle name="Normal 19 2 2 4 10" xfId="10307"/>
    <cellStyle name="Normal 19 2 2 4 10 2" xfId="11722"/>
    <cellStyle name="Normal 19 2 2 4 10 2 2" xfId="15922"/>
    <cellStyle name="Normal 19 2 2 4 10 2 2 2" xfId="28653"/>
    <cellStyle name="Normal 19 2 2 4 10 2 2 3" xfId="41254"/>
    <cellStyle name="Normal 19 2 2 4 10 2 3" xfId="20192"/>
    <cellStyle name="Normal 19 2 2 4 10 2 3 2" xfId="32854"/>
    <cellStyle name="Normal 19 2 2 4 10 2 3 3" xfId="45454"/>
    <cellStyle name="Normal 19 2 2 4 10 2 4" xfId="24453"/>
    <cellStyle name="Normal 19 2 2 4 10 2 5" xfId="37054"/>
    <cellStyle name="Normal 19 2 2 4 10 3" xfId="13122"/>
    <cellStyle name="Normal 19 2 2 4 10 3 2" xfId="17322"/>
    <cellStyle name="Normal 19 2 2 4 10 3 2 2" xfId="30053"/>
    <cellStyle name="Normal 19 2 2 4 10 3 2 3" xfId="42654"/>
    <cellStyle name="Normal 19 2 2 4 10 3 3" xfId="21592"/>
    <cellStyle name="Normal 19 2 2 4 10 3 3 2" xfId="34254"/>
    <cellStyle name="Normal 19 2 2 4 10 3 3 3" xfId="46854"/>
    <cellStyle name="Normal 19 2 2 4 10 3 4" xfId="25853"/>
    <cellStyle name="Normal 19 2 2 4 10 3 5" xfId="38454"/>
    <cellStyle name="Normal 19 2 2 4 10 4" xfId="14522"/>
    <cellStyle name="Normal 19 2 2 4 10 4 2" xfId="27253"/>
    <cellStyle name="Normal 19 2 2 4 10 4 3" xfId="39854"/>
    <cellStyle name="Normal 19 2 2 4 10 5" xfId="18792"/>
    <cellStyle name="Normal 19 2 2 4 10 5 2" xfId="31454"/>
    <cellStyle name="Normal 19 2 2 4 10 5 3" xfId="44054"/>
    <cellStyle name="Normal 19 2 2 4 10 6" xfId="23053"/>
    <cellStyle name="Normal 19 2 2 4 10 7" xfId="35654"/>
    <cellStyle name="Normal 19 2 2 4 11" xfId="10448"/>
    <cellStyle name="Normal 19 2 2 4 11 2" xfId="14662"/>
    <cellStyle name="Normal 19 2 2 4 11 2 2" xfId="27393"/>
    <cellStyle name="Normal 19 2 2 4 11 2 3" xfId="39994"/>
    <cellStyle name="Normal 19 2 2 4 11 3" xfId="18932"/>
    <cellStyle name="Normal 19 2 2 4 11 3 2" xfId="31594"/>
    <cellStyle name="Normal 19 2 2 4 11 3 3" xfId="44194"/>
    <cellStyle name="Normal 19 2 2 4 11 4" xfId="23193"/>
    <cellStyle name="Normal 19 2 2 4 11 5" xfId="35794"/>
    <cellStyle name="Normal 19 2 2 4 12" xfId="11862"/>
    <cellStyle name="Normal 19 2 2 4 12 2" xfId="16062"/>
    <cellStyle name="Normal 19 2 2 4 12 2 2" xfId="28793"/>
    <cellStyle name="Normal 19 2 2 4 12 2 3" xfId="41394"/>
    <cellStyle name="Normal 19 2 2 4 12 3" xfId="20332"/>
    <cellStyle name="Normal 19 2 2 4 12 3 2" xfId="32994"/>
    <cellStyle name="Normal 19 2 2 4 12 3 3" xfId="45594"/>
    <cellStyle name="Normal 19 2 2 4 12 4" xfId="24593"/>
    <cellStyle name="Normal 19 2 2 4 12 5" xfId="37194"/>
    <cellStyle name="Normal 19 2 2 4 13" xfId="13262"/>
    <cellStyle name="Normal 19 2 2 4 13 2" xfId="25993"/>
    <cellStyle name="Normal 19 2 2 4 13 3" xfId="38594"/>
    <cellStyle name="Normal 19 2 2 4 14" xfId="17532"/>
    <cellStyle name="Normal 19 2 2 4 14 2" xfId="30194"/>
    <cellStyle name="Normal 19 2 2 4 14 3" xfId="42794"/>
    <cellStyle name="Normal 19 2 2 4 15" xfId="21793"/>
    <cellStyle name="Normal 19 2 2 4 16" xfId="34394"/>
    <cellStyle name="Normal 19 2 2 4 2" xfId="7204"/>
    <cellStyle name="Normal 19 2 2 4 2 2" xfId="10588"/>
    <cellStyle name="Normal 19 2 2 4 2 2 2" xfId="14802"/>
    <cellStyle name="Normal 19 2 2 4 2 2 2 2" xfId="27533"/>
    <cellStyle name="Normal 19 2 2 4 2 2 2 3" xfId="40134"/>
    <cellStyle name="Normal 19 2 2 4 2 2 3" xfId="19072"/>
    <cellStyle name="Normal 19 2 2 4 2 2 3 2" xfId="31734"/>
    <cellStyle name="Normal 19 2 2 4 2 2 3 3" xfId="44334"/>
    <cellStyle name="Normal 19 2 2 4 2 2 4" xfId="23333"/>
    <cellStyle name="Normal 19 2 2 4 2 2 5" xfId="35934"/>
    <cellStyle name="Normal 19 2 2 4 2 3" xfId="12002"/>
    <cellStyle name="Normal 19 2 2 4 2 3 2" xfId="16202"/>
    <cellStyle name="Normal 19 2 2 4 2 3 2 2" xfId="28933"/>
    <cellStyle name="Normal 19 2 2 4 2 3 2 3" xfId="41534"/>
    <cellStyle name="Normal 19 2 2 4 2 3 3" xfId="20472"/>
    <cellStyle name="Normal 19 2 2 4 2 3 3 2" xfId="33134"/>
    <cellStyle name="Normal 19 2 2 4 2 3 3 3" xfId="45734"/>
    <cellStyle name="Normal 19 2 2 4 2 3 4" xfId="24733"/>
    <cellStyle name="Normal 19 2 2 4 2 3 5" xfId="37334"/>
    <cellStyle name="Normal 19 2 2 4 2 4" xfId="13402"/>
    <cellStyle name="Normal 19 2 2 4 2 4 2" xfId="26133"/>
    <cellStyle name="Normal 19 2 2 4 2 4 3" xfId="38734"/>
    <cellStyle name="Normal 19 2 2 4 2 5" xfId="17672"/>
    <cellStyle name="Normal 19 2 2 4 2 5 2" xfId="30334"/>
    <cellStyle name="Normal 19 2 2 4 2 5 3" xfId="42934"/>
    <cellStyle name="Normal 19 2 2 4 2 6" xfId="21933"/>
    <cellStyle name="Normal 19 2 2 4 2 7" xfId="34534"/>
    <cellStyle name="Normal 19 2 2 4 3" xfId="7344"/>
    <cellStyle name="Normal 19 2 2 4 3 2" xfId="10728"/>
    <cellStyle name="Normal 19 2 2 4 3 2 2" xfId="14942"/>
    <cellStyle name="Normal 19 2 2 4 3 2 2 2" xfId="27673"/>
    <cellStyle name="Normal 19 2 2 4 3 2 2 3" xfId="40274"/>
    <cellStyle name="Normal 19 2 2 4 3 2 3" xfId="19212"/>
    <cellStyle name="Normal 19 2 2 4 3 2 3 2" xfId="31874"/>
    <cellStyle name="Normal 19 2 2 4 3 2 3 3" xfId="44474"/>
    <cellStyle name="Normal 19 2 2 4 3 2 4" xfId="23473"/>
    <cellStyle name="Normal 19 2 2 4 3 2 5" xfId="36074"/>
    <cellStyle name="Normal 19 2 2 4 3 3" xfId="12142"/>
    <cellStyle name="Normal 19 2 2 4 3 3 2" xfId="16342"/>
    <cellStyle name="Normal 19 2 2 4 3 3 2 2" xfId="29073"/>
    <cellStyle name="Normal 19 2 2 4 3 3 2 3" xfId="41674"/>
    <cellStyle name="Normal 19 2 2 4 3 3 3" xfId="20612"/>
    <cellStyle name="Normal 19 2 2 4 3 3 3 2" xfId="33274"/>
    <cellStyle name="Normal 19 2 2 4 3 3 3 3" xfId="45874"/>
    <cellStyle name="Normal 19 2 2 4 3 3 4" xfId="24873"/>
    <cellStyle name="Normal 19 2 2 4 3 3 5" xfId="37474"/>
    <cellStyle name="Normal 19 2 2 4 3 4" xfId="13542"/>
    <cellStyle name="Normal 19 2 2 4 3 4 2" xfId="26273"/>
    <cellStyle name="Normal 19 2 2 4 3 4 3" xfId="38874"/>
    <cellStyle name="Normal 19 2 2 4 3 5" xfId="17812"/>
    <cellStyle name="Normal 19 2 2 4 3 5 2" xfId="30474"/>
    <cellStyle name="Normal 19 2 2 4 3 5 3" xfId="43074"/>
    <cellStyle name="Normal 19 2 2 4 3 6" xfId="22073"/>
    <cellStyle name="Normal 19 2 2 4 3 7" xfId="34674"/>
    <cellStyle name="Normal 19 2 2 4 4" xfId="9357"/>
    <cellStyle name="Normal 19 2 2 4 4 2" xfId="10875"/>
    <cellStyle name="Normal 19 2 2 4 4 2 2" xfId="15082"/>
    <cellStyle name="Normal 19 2 2 4 4 2 2 2" xfId="27813"/>
    <cellStyle name="Normal 19 2 2 4 4 2 2 3" xfId="40414"/>
    <cellStyle name="Normal 19 2 2 4 4 2 3" xfId="19352"/>
    <cellStyle name="Normal 19 2 2 4 4 2 3 2" xfId="32014"/>
    <cellStyle name="Normal 19 2 2 4 4 2 3 3" xfId="44614"/>
    <cellStyle name="Normal 19 2 2 4 4 2 4" xfId="23613"/>
    <cellStyle name="Normal 19 2 2 4 4 2 5" xfId="36214"/>
    <cellStyle name="Normal 19 2 2 4 4 3" xfId="12282"/>
    <cellStyle name="Normal 19 2 2 4 4 3 2" xfId="16482"/>
    <cellStyle name="Normal 19 2 2 4 4 3 2 2" xfId="29213"/>
    <cellStyle name="Normal 19 2 2 4 4 3 2 3" xfId="41814"/>
    <cellStyle name="Normal 19 2 2 4 4 3 3" xfId="20752"/>
    <cellStyle name="Normal 19 2 2 4 4 3 3 2" xfId="33414"/>
    <cellStyle name="Normal 19 2 2 4 4 3 3 3" xfId="46014"/>
    <cellStyle name="Normal 19 2 2 4 4 3 4" xfId="25013"/>
    <cellStyle name="Normal 19 2 2 4 4 3 5" xfId="37614"/>
    <cellStyle name="Normal 19 2 2 4 4 4" xfId="13682"/>
    <cellStyle name="Normal 19 2 2 4 4 4 2" xfId="26413"/>
    <cellStyle name="Normal 19 2 2 4 4 4 3" xfId="39014"/>
    <cellStyle name="Normal 19 2 2 4 4 5" xfId="17952"/>
    <cellStyle name="Normal 19 2 2 4 4 5 2" xfId="30614"/>
    <cellStyle name="Normal 19 2 2 4 4 5 3" xfId="43214"/>
    <cellStyle name="Normal 19 2 2 4 4 6" xfId="22213"/>
    <cellStyle name="Normal 19 2 2 4 4 7" xfId="34814"/>
    <cellStyle name="Normal 19 2 2 4 5" xfId="9553"/>
    <cellStyle name="Normal 19 2 2 4 5 2" xfId="11019"/>
    <cellStyle name="Normal 19 2 2 4 5 2 2" xfId="15222"/>
    <cellStyle name="Normal 19 2 2 4 5 2 2 2" xfId="27953"/>
    <cellStyle name="Normal 19 2 2 4 5 2 2 3" xfId="40554"/>
    <cellStyle name="Normal 19 2 2 4 5 2 3" xfId="19492"/>
    <cellStyle name="Normal 19 2 2 4 5 2 3 2" xfId="32154"/>
    <cellStyle name="Normal 19 2 2 4 5 2 3 3" xfId="44754"/>
    <cellStyle name="Normal 19 2 2 4 5 2 4" xfId="23753"/>
    <cellStyle name="Normal 19 2 2 4 5 2 5" xfId="36354"/>
    <cellStyle name="Normal 19 2 2 4 5 3" xfId="12422"/>
    <cellStyle name="Normal 19 2 2 4 5 3 2" xfId="16622"/>
    <cellStyle name="Normal 19 2 2 4 5 3 2 2" xfId="29353"/>
    <cellStyle name="Normal 19 2 2 4 5 3 2 3" xfId="41954"/>
    <cellStyle name="Normal 19 2 2 4 5 3 3" xfId="20892"/>
    <cellStyle name="Normal 19 2 2 4 5 3 3 2" xfId="33554"/>
    <cellStyle name="Normal 19 2 2 4 5 3 3 3" xfId="46154"/>
    <cellStyle name="Normal 19 2 2 4 5 3 4" xfId="25153"/>
    <cellStyle name="Normal 19 2 2 4 5 3 5" xfId="37754"/>
    <cellStyle name="Normal 19 2 2 4 5 4" xfId="13822"/>
    <cellStyle name="Normal 19 2 2 4 5 4 2" xfId="26553"/>
    <cellStyle name="Normal 19 2 2 4 5 4 3" xfId="39154"/>
    <cellStyle name="Normal 19 2 2 4 5 5" xfId="18092"/>
    <cellStyle name="Normal 19 2 2 4 5 5 2" xfId="30754"/>
    <cellStyle name="Normal 19 2 2 4 5 5 3" xfId="43354"/>
    <cellStyle name="Normal 19 2 2 4 5 6" xfId="22353"/>
    <cellStyle name="Normal 19 2 2 4 5 7" xfId="34954"/>
    <cellStyle name="Normal 19 2 2 4 6" xfId="9693"/>
    <cellStyle name="Normal 19 2 2 4 6 2" xfId="11159"/>
    <cellStyle name="Normal 19 2 2 4 6 2 2" xfId="15362"/>
    <cellStyle name="Normal 19 2 2 4 6 2 2 2" xfId="28093"/>
    <cellStyle name="Normal 19 2 2 4 6 2 2 3" xfId="40694"/>
    <cellStyle name="Normal 19 2 2 4 6 2 3" xfId="19632"/>
    <cellStyle name="Normal 19 2 2 4 6 2 3 2" xfId="32294"/>
    <cellStyle name="Normal 19 2 2 4 6 2 3 3" xfId="44894"/>
    <cellStyle name="Normal 19 2 2 4 6 2 4" xfId="23893"/>
    <cellStyle name="Normal 19 2 2 4 6 2 5" xfId="36494"/>
    <cellStyle name="Normal 19 2 2 4 6 3" xfId="12562"/>
    <cellStyle name="Normal 19 2 2 4 6 3 2" xfId="16762"/>
    <cellStyle name="Normal 19 2 2 4 6 3 2 2" xfId="29493"/>
    <cellStyle name="Normal 19 2 2 4 6 3 2 3" xfId="42094"/>
    <cellStyle name="Normal 19 2 2 4 6 3 3" xfId="21032"/>
    <cellStyle name="Normal 19 2 2 4 6 3 3 2" xfId="33694"/>
    <cellStyle name="Normal 19 2 2 4 6 3 3 3" xfId="46294"/>
    <cellStyle name="Normal 19 2 2 4 6 3 4" xfId="25293"/>
    <cellStyle name="Normal 19 2 2 4 6 3 5" xfId="37894"/>
    <cellStyle name="Normal 19 2 2 4 6 4" xfId="13962"/>
    <cellStyle name="Normal 19 2 2 4 6 4 2" xfId="26693"/>
    <cellStyle name="Normal 19 2 2 4 6 4 3" xfId="39294"/>
    <cellStyle name="Normal 19 2 2 4 6 5" xfId="18232"/>
    <cellStyle name="Normal 19 2 2 4 6 5 2" xfId="30894"/>
    <cellStyle name="Normal 19 2 2 4 6 5 3" xfId="43494"/>
    <cellStyle name="Normal 19 2 2 4 6 6" xfId="22493"/>
    <cellStyle name="Normal 19 2 2 4 6 7" xfId="35094"/>
    <cellStyle name="Normal 19 2 2 4 7" xfId="9833"/>
    <cellStyle name="Normal 19 2 2 4 7 2" xfId="11299"/>
    <cellStyle name="Normal 19 2 2 4 7 2 2" xfId="15502"/>
    <cellStyle name="Normal 19 2 2 4 7 2 2 2" xfId="28233"/>
    <cellStyle name="Normal 19 2 2 4 7 2 2 3" xfId="40834"/>
    <cellStyle name="Normal 19 2 2 4 7 2 3" xfId="19772"/>
    <cellStyle name="Normal 19 2 2 4 7 2 3 2" xfId="32434"/>
    <cellStyle name="Normal 19 2 2 4 7 2 3 3" xfId="45034"/>
    <cellStyle name="Normal 19 2 2 4 7 2 4" xfId="24033"/>
    <cellStyle name="Normal 19 2 2 4 7 2 5" xfId="36634"/>
    <cellStyle name="Normal 19 2 2 4 7 3" xfId="12702"/>
    <cellStyle name="Normal 19 2 2 4 7 3 2" xfId="16902"/>
    <cellStyle name="Normal 19 2 2 4 7 3 2 2" xfId="29633"/>
    <cellStyle name="Normal 19 2 2 4 7 3 2 3" xfId="42234"/>
    <cellStyle name="Normal 19 2 2 4 7 3 3" xfId="21172"/>
    <cellStyle name="Normal 19 2 2 4 7 3 3 2" xfId="33834"/>
    <cellStyle name="Normal 19 2 2 4 7 3 3 3" xfId="46434"/>
    <cellStyle name="Normal 19 2 2 4 7 3 4" xfId="25433"/>
    <cellStyle name="Normal 19 2 2 4 7 3 5" xfId="38034"/>
    <cellStyle name="Normal 19 2 2 4 7 4" xfId="14102"/>
    <cellStyle name="Normal 19 2 2 4 7 4 2" xfId="26833"/>
    <cellStyle name="Normal 19 2 2 4 7 4 3" xfId="39434"/>
    <cellStyle name="Normal 19 2 2 4 7 5" xfId="18372"/>
    <cellStyle name="Normal 19 2 2 4 7 5 2" xfId="31034"/>
    <cellStyle name="Normal 19 2 2 4 7 5 3" xfId="43634"/>
    <cellStyle name="Normal 19 2 2 4 7 6" xfId="22633"/>
    <cellStyle name="Normal 19 2 2 4 7 7" xfId="35234"/>
    <cellStyle name="Normal 19 2 2 4 8" xfId="9973"/>
    <cellStyle name="Normal 19 2 2 4 8 2" xfId="11439"/>
    <cellStyle name="Normal 19 2 2 4 8 2 2" xfId="15642"/>
    <cellStyle name="Normal 19 2 2 4 8 2 2 2" xfId="28373"/>
    <cellStyle name="Normal 19 2 2 4 8 2 2 3" xfId="40974"/>
    <cellStyle name="Normal 19 2 2 4 8 2 3" xfId="19912"/>
    <cellStyle name="Normal 19 2 2 4 8 2 3 2" xfId="32574"/>
    <cellStyle name="Normal 19 2 2 4 8 2 3 3" xfId="45174"/>
    <cellStyle name="Normal 19 2 2 4 8 2 4" xfId="24173"/>
    <cellStyle name="Normal 19 2 2 4 8 2 5" xfId="36774"/>
    <cellStyle name="Normal 19 2 2 4 8 3" xfId="12842"/>
    <cellStyle name="Normal 19 2 2 4 8 3 2" xfId="17042"/>
    <cellStyle name="Normal 19 2 2 4 8 3 2 2" xfId="29773"/>
    <cellStyle name="Normal 19 2 2 4 8 3 2 3" xfId="42374"/>
    <cellStyle name="Normal 19 2 2 4 8 3 3" xfId="21312"/>
    <cellStyle name="Normal 19 2 2 4 8 3 3 2" xfId="33974"/>
    <cellStyle name="Normal 19 2 2 4 8 3 3 3" xfId="46574"/>
    <cellStyle name="Normal 19 2 2 4 8 3 4" xfId="25573"/>
    <cellStyle name="Normal 19 2 2 4 8 3 5" xfId="38174"/>
    <cellStyle name="Normal 19 2 2 4 8 4" xfId="14242"/>
    <cellStyle name="Normal 19 2 2 4 8 4 2" xfId="26973"/>
    <cellStyle name="Normal 19 2 2 4 8 4 3" xfId="39574"/>
    <cellStyle name="Normal 19 2 2 4 8 5" xfId="18512"/>
    <cellStyle name="Normal 19 2 2 4 8 5 2" xfId="31174"/>
    <cellStyle name="Normal 19 2 2 4 8 5 3" xfId="43774"/>
    <cellStyle name="Normal 19 2 2 4 8 6" xfId="22773"/>
    <cellStyle name="Normal 19 2 2 4 8 7" xfId="35374"/>
    <cellStyle name="Normal 19 2 2 4 9" xfId="10167"/>
    <cellStyle name="Normal 19 2 2 4 9 2" xfId="11582"/>
    <cellStyle name="Normal 19 2 2 4 9 2 2" xfId="15782"/>
    <cellStyle name="Normal 19 2 2 4 9 2 2 2" xfId="28513"/>
    <cellStyle name="Normal 19 2 2 4 9 2 2 3" xfId="41114"/>
    <cellStyle name="Normal 19 2 2 4 9 2 3" xfId="20052"/>
    <cellStyle name="Normal 19 2 2 4 9 2 3 2" xfId="32714"/>
    <cellStyle name="Normal 19 2 2 4 9 2 3 3" xfId="45314"/>
    <cellStyle name="Normal 19 2 2 4 9 2 4" xfId="24313"/>
    <cellStyle name="Normal 19 2 2 4 9 2 5" xfId="36914"/>
    <cellStyle name="Normal 19 2 2 4 9 3" xfId="12982"/>
    <cellStyle name="Normal 19 2 2 4 9 3 2" xfId="17182"/>
    <cellStyle name="Normal 19 2 2 4 9 3 2 2" xfId="29913"/>
    <cellStyle name="Normal 19 2 2 4 9 3 2 3" xfId="42514"/>
    <cellStyle name="Normal 19 2 2 4 9 3 3" xfId="21452"/>
    <cellStyle name="Normal 19 2 2 4 9 3 3 2" xfId="34114"/>
    <cellStyle name="Normal 19 2 2 4 9 3 3 3" xfId="46714"/>
    <cellStyle name="Normal 19 2 2 4 9 3 4" xfId="25713"/>
    <cellStyle name="Normal 19 2 2 4 9 3 5" xfId="38314"/>
    <cellStyle name="Normal 19 2 2 4 9 4" xfId="14382"/>
    <cellStyle name="Normal 19 2 2 4 9 4 2" xfId="27113"/>
    <cellStyle name="Normal 19 2 2 4 9 4 3" xfId="39714"/>
    <cellStyle name="Normal 19 2 2 4 9 5" xfId="18652"/>
    <cellStyle name="Normal 19 2 2 4 9 5 2" xfId="31314"/>
    <cellStyle name="Normal 19 2 2 4 9 5 3" xfId="43914"/>
    <cellStyle name="Normal 19 2 2 4 9 6" xfId="22913"/>
    <cellStyle name="Normal 19 2 2 4 9 7" xfId="35514"/>
    <cellStyle name="Normal 19 2 2 5" xfId="7084"/>
    <cellStyle name="Normal 19 2 2 5 10" xfId="10327"/>
    <cellStyle name="Normal 19 2 2 5 10 2" xfId="11742"/>
    <cellStyle name="Normal 19 2 2 5 10 2 2" xfId="15942"/>
    <cellStyle name="Normal 19 2 2 5 10 2 2 2" xfId="28673"/>
    <cellStyle name="Normal 19 2 2 5 10 2 2 3" xfId="41274"/>
    <cellStyle name="Normal 19 2 2 5 10 2 3" xfId="20212"/>
    <cellStyle name="Normal 19 2 2 5 10 2 3 2" xfId="32874"/>
    <cellStyle name="Normal 19 2 2 5 10 2 3 3" xfId="45474"/>
    <cellStyle name="Normal 19 2 2 5 10 2 4" xfId="24473"/>
    <cellStyle name="Normal 19 2 2 5 10 2 5" xfId="37074"/>
    <cellStyle name="Normal 19 2 2 5 10 3" xfId="13142"/>
    <cellStyle name="Normal 19 2 2 5 10 3 2" xfId="17342"/>
    <cellStyle name="Normal 19 2 2 5 10 3 2 2" xfId="30073"/>
    <cellStyle name="Normal 19 2 2 5 10 3 2 3" xfId="42674"/>
    <cellStyle name="Normal 19 2 2 5 10 3 3" xfId="21612"/>
    <cellStyle name="Normal 19 2 2 5 10 3 3 2" xfId="34274"/>
    <cellStyle name="Normal 19 2 2 5 10 3 3 3" xfId="46874"/>
    <cellStyle name="Normal 19 2 2 5 10 3 4" xfId="25873"/>
    <cellStyle name="Normal 19 2 2 5 10 3 5" xfId="38474"/>
    <cellStyle name="Normal 19 2 2 5 10 4" xfId="14542"/>
    <cellStyle name="Normal 19 2 2 5 10 4 2" xfId="27273"/>
    <cellStyle name="Normal 19 2 2 5 10 4 3" xfId="39874"/>
    <cellStyle name="Normal 19 2 2 5 10 5" xfId="18812"/>
    <cellStyle name="Normal 19 2 2 5 10 5 2" xfId="31474"/>
    <cellStyle name="Normal 19 2 2 5 10 5 3" xfId="44074"/>
    <cellStyle name="Normal 19 2 2 5 10 6" xfId="23073"/>
    <cellStyle name="Normal 19 2 2 5 10 7" xfId="35674"/>
    <cellStyle name="Normal 19 2 2 5 11" xfId="10468"/>
    <cellStyle name="Normal 19 2 2 5 11 2" xfId="14682"/>
    <cellStyle name="Normal 19 2 2 5 11 2 2" xfId="27413"/>
    <cellStyle name="Normal 19 2 2 5 11 2 3" xfId="40014"/>
    <cellStyle name="Normal 19 2 2 5 11 3" xfId="18952"/>
    <cellStyle name="Normal 19 2 2 5 11 3 2" xfId="31614"/>
    <cellStyle name="Normal 19 2 2 5 11 3 3" xfId="44214"/>
    <cellStyle name="Normal 19 2 2 5 11 4" xfId="23213"/>
    <cellStyle name="Normal 19 2 2 5 11 5" xfId="35814"/>
    <cellStyle name="Normal 19 2 2 5 12" xfId="11882"/>
    <cellStyle name="Normal 19 2 2 5 12 2" xfId="16082"/>
    <cellStyle name="Normal 19 2 2 5 12 2 2" xfId="28813"/>
    <cellStyle name="Normal 19 2 2 5 12 2 3" xfId="41414"/>
    <cellStyle name="Normal 19 2 2 5 12 3" xfId="20352"/>
    <cellStyle name="Normal 19 2 2 5 12 3 2" xfId="33014"/>
    <cellStyle name="Normal 19 2 2 5 12 3 3" xfId="45614"/>
    <cellStyle name="Normal 19 2 2 5 12 4" xfId="24613"/>
    <cellStyle name="Normal 19 2 2 5 12 5" xfId="37214"/>
    <cellStyle name="Normal 19 2 2 5 13" xfId="13282"/>
    <cellStyle name="Normal 19 2 2 5 13 2" xfId="26013"/>
    <cellStyle name="Normal 19 2 2 5 13 3" xfId="38614"/>
    <cellStyle name="Normal 19 2 2 5 14" xfId="17552"/>
    <cellStyle name="Normal 19 2 2 5 14 2" xfId="30214"/>
    <cellStyle name="Normal 19 2 2 5 14 3" xfId="42814"/>
    <cellStyle name="Normal 19 2 2 5 15" xfId="21813"/>
    <cellStyle name="Normal 19 2 2 5 16" xfId="34414"/>
    <cellStyle name="Normal 19 2 2 5 2" xfId="7224"/>
    <cellStyle name="Normal 19 2 2 5 2 2" xfId="10608"/>
    <cellStyle name="Normal 19 2 2 5 2 2 2" xfId="14822"/>
    <cellStyle name="Normal 19 2 2 5 2 2 2 2" xfId="27553"/>
    <cellStyle name="Normal 19 2 2 5 2 2 2 3" xfId="40154"/>
    <cellStyle name="Normal 19 2 2 5 2 2 3" xfId="19092"/>
    <cellStyle name="Normal 19 2 2 5 2 2 3 2" xfId="31754"/>
    <cellStyle name="Normal 19 2 2 5 2 2 3 3" xfId="44354"/>
    <cellStyle name="Normal 19 2 2 5 2 2 4" xfId="23353"/>
    <cellStyle name="Normal 19 2 2 5 2 2 5" xfId="35954"/>
    <cellStyle name="Normal 19 2 2 5 2 3" xfId="12022"/>
    <cellStyle name="Normal 19 2 2 5 2 3 2" xfId="16222"/>
    <cellStyle name="Normal 19 2 2 5 2 3 2 2" xfId="28953"/>
    <cellStyle name="Normal 19 2 2 5 2 3 2 3" xfId="41554"/>
    <cellStyle name="Normal 19 2 2 5 2 3 3" xfId="20492"/>
    <cellStyle name="Normal 19 2 2 5 2 3 3 2" xfId="33154"/>
    <cellStyle name="Normal 19 2 2 5 2 3 3 3" xfId="45754"/>
    <cellStyle name="Normal 19 2 2 5 2 3 4" xfId="24753"/>
    <cellStyle name="Normal 19 2 2 5 2 3 5" xfId="37354"/>
    <cellStyle name="Normal 19 2 2 5 2 4" xfId="13422"/>
    <cellStyle name="Normal 19 2 2 5 2 4 2" xfId="26153"/>
    <cellStyle name="Normal 19 2 2 5 2 4 3" xfId="38754"/>
    <cellStyle name="Normal 19 2 2 5 2 5" xfId="17692"/>
    <cellStyle name="Normal 19 2 2 5 2 5 2" xfId="30354"/>
    <cellStyle name="Normal 19 2 2 5 2 5 3" xfId="42954"/>
    <cellStyle name="Normal 19 2 2 5 2 6" xfId="21953"/>
    <cellStyle name="Normal 19 2 2 5 2 7" xfId="34554"/>
    <cellStyle name="Normal 19 2 2 5 3" xfId="7364"/>
    <cellStyle name="Normal 19 2 2 5 3 2" xfId="10748"/>
    <cellStyle name="Normal 19 2 2 5 3 2 2" xfId="14962"/>
    <cellStyle name="Normal 19 2 2 5 3 2 2 2" xfId="27693"/>
    <cellStyle name="Normal 19 2 2 5 3 2 2 3" xfId="40294"/>
    <cellStyle name="Normal 19 2 2 5 3 2 3" xfId="19232"/>
    <cellStyle name="Normal 19 2 2 5 3 2 3 2" xfId="31894"/>
    <cellStyle name="Normal 19 2 2 5 3 2 3 3" xfId="44494"/>
    <cellStyle name="Normal 19 2 2 5 3 2 4" xfId="23493"/>
    <cellStyle name="Normal 19 2 2 5 3 2 5" xfId="36094"/>
    <cellStyle name="Normal 19 2 2 5 3 3" xfId="12162"/>
    <cellStyle name="Normal 19 2 2 5 3 3 2" xfId="16362"/>
    <cellStyle name="Normal 19 2 2 5 3 3 2 2" xfId="29093"/>
    <cellStyle name="Normal 19 2 2 5 3 3 2 3" xfId="41694"/>
    <cellStyle name="Normal 19 2 2 5 3 3 3" xfId="20632"/>
    <cellStyle name="Normal 19 2 2 5 3 3 3 2" xfId="33294"/>
    <cellStyle name="Normal 19 2 2 5 3 3 3 3" xfId="45894"/>
    <cellStyle name="Normal 19 2 2 5 3 3 4" xfId="24893"/>
    <cellStyle name="Normal 19 2 2 5 3 3 5" xfId="37494"/>
    <cellStyle name="Normal 19 2 2 5 3 4" xfId="13562"/>
    <cellStyle name="Normal 19 2 2 5 3 4 2" xfId="26293"/>
    <cellStyle name="Normal 19 2 2 5 3 4 3" xfId="38894"/>
    <cellStyle name="Normal 19 2 2 5 3 5" xfId="17832"/>
    <cellStyle name="Normal 19 2 2 5 3 5 2" xfId="30494"/>
    <cellStyle name="Normal 19 2 2 5 3 5 3" xfId="43094"/>
    <cellStyle name="Normal 19 2 2 5 3 6" xfId="22093"/>
    <cellStyle name="Normal 19 2 2 5 3 7" xfId="34694"/>
    <cellStyle name="Normal 19 2 2 5 4" xfId="9377"/>
    <cellStyle name="Normal 19 2 2 5 4 2" xfId="10895"/>
    <cellStyle name="Normal 19 2 2 5 4 2 2" xfId="15102"/>
    <cellStyle name="Normal 19 2 2 5 4 2 2 2" xfId="27833"/>
    <cellStyle name="Normal 19 2 2 5 4 2 2 3" xfId="40434"/>
    <cellStyle name="Normal 19 2 2 5 4 2 3" xfId="19372"/>
    <cellStyle name="Normal 19 2 2 5 4 2 3 2" xfId="32034"/>
    <cellStyle name="Normal 19 2 2 5 4 2 3 3" xfId="44634"/>
    <cellStyle name="Normal 19 2 2 5 4 2 4" xfId="23633"/>
    <cellStyle name="Normal 19 2 2 5 4 2 5" xfId="36234"/>
    <cellStyle name="Normal 19 2 2 5 4 3" xfId="12302"/>
    <cellStyle name="Normal 19 2 2 5 4 3 2" xfId="16502"/>
    <cellStyle name="Normal 19 2 2 5 4 3 2 2" xfId="29233"/>
    <cellStyle name="Normal 19 2 2 5 4 3 2 3" xfId="41834"/>
    <cellStyle name="Normal 19 2 2 5 4 3 3" xfId="20772"/>
    <cellStyle name="Normal 19 2 2 5 4 3 3 2" xfId="33434"/>
    <cellStyle name="Normal 19 2 2 5 4 3 3 3" xfId="46034"/>
    <cellStyle name="Normal 19 2 2 5 4 3 4" xfId="25033"/>
    <cellStyle name="Normal 19 2 2 5 4 3 5" xfId="37634"/>
    <cellStyle name="Normal 19 2 2 5 4 4" xfId="13702"/>
    <cellStyle name="Normal 19 2 2 5 4 4 2" xfId="26433"/>
    <cellStyle name="Normal 19 2 2 5 4 4 3" xfId="39034"/>
    <cellStyle name="Normal 19 2 2 5 4 5" xfId="17972"/>
    <cellStyle name="Normal 19 2 2 5 4 5 2" xfId="30634"/>
    <cellStyle name="Normal 19 2 2 5 4 5 3" xfId="43234"/>
    <cellStyle name="Normal 19 2 2 5 4 6" xfId="22233"/>
    <cellStyle name="Normal 19 2 2 5 4 7" xfId="34834"/>
    <cellStyle name="Normal 19 2 2 5 5" xfId="9573"/>
    <cellStyle name="Normal 19 2 2 5 5 2" xfId="11039"/>
    <cellStyle name="Normal 19 2 2 5 5 2 2" xfId="15242"/>
    <cellStyle name="Normal 19 2 2 5 5 2 2 2" xfId="27973"/>
    <cellStyle name="Normal 19 2 2 5 5 2 2 3" xfId="40574"/>
    <cellStyle name="Normal 19 2 2 5 5 2 3" xfId="19512"/>
    <cellStyle name="Normal 19 2 2 5 5 2 3 2" xfId="32174"/>
    <cellStyle name="Normal 19 2 2 5 5 2 3 3" xfId="44774"/>
    <cellStyle name="Normal 19 2 2 5 5 2 4" xfId="23773"/>
    <cellStyle name="Normal 19 2 2 5 5 2 5" xfId="36374"/>
    <cellStyle name="Normal 19 2 2 5 5 3" xfId="12442"/>
    <cellStyle name="Normal 19 2 2 5 5 3 2" xfId="16642"/>
    <cellStyle name="Normal 19 2 2 5 5 3 2 2" xfId="29373"/>
    <cellStyle name="Normal 19 2 2 5 5 3 2 3" xfId="41974"/>
    <cellStyle name="Normal 19 2 2 5 5 3 3" xfId="20912"/>
    <cellStyle name="Normal 19 2 2 5 5 3 3 2" xfId="33574"/>
    <cellStyle name="Normal 19 2 2 5 5 3 3 3" xfId="46174"/>
    <cellStyle name="Normal 19 2 2 5 5 3 4" xfId="25173"/>
    <cellStyle name="Normal 19 2 2 5 5 3 5" xfId="37774"/>
    <cellStyle name="Normal 19 2 2 5 5 4" xfId="13842"/>
    <cellStyle name="Normal 19 2 2 5 5 4 2" xfId="26573"/>
    <cellStyle name="Normal 19 2 2 5 5 4 3" xfId="39174"/>
    <cellStyle name="Normal 19 2 2 5 5 5" xfId="18112"/>
    <cellStyle name="Normal 19 2 2 5 5 5 2" xfId="30774"/>
    <cellStyle name="Normal 19 2 2 5 5 5 3" xfId="43374"/>
    <cellStyle name="Normal 19 2 2 5 5 6" xfId="22373"/>
    <cellStyle name="Normal 19 2 2 5 5 7" xfId="34974"/>
    <cellStyle name="Normal 19 2 2 5 6" xfId="9713"/>
    <cellStyle name="Normal 19 2 2 5 6 2" xfId="11179"/>
    <cellStyle name="Normal 19 2 2 5 6 2 2" xfId="15382"/>
    <cellStyle name="Normal 19 2 2 5 6 2 2 2" xfId="28113"/>
    <cellStyle name="Normal 19 2 2 5 6 2 2 3" xfId="40714"/>
    <cellStyle name="Normal 19 2 2 5 6 2 3" xfId="19652"/>
    <cellStyle name="Normal 19 2 2 5 6 2 3 2" xfId="32314"/>
    <cellStyle name="Normal 19 2 2 5 6 2 3 3" xfId="44914"/>
    <cellStyle name="Normal 19 2 2 5 6 2 4" xfId="23913"/>
    <cellStyle name="Normal 19 2 2 5 6 2 5" xfId="36514"/>
    <cellStyle name="Normal 19 2 2 5 6 3" xfId="12582"/>
    <cellStyle name="Normal 19 2 2 5 6 3 2" xfId="16782"/>
    <cellStyle name="Normal 19 2 2 5 6 3 2 2" xfId="29513"/>
    <cellStyle name="Normal 19 2 2 5 6 3 2 3" xfId="42114"/>
    <cellStyle name="Normal 19 2 2 5 6 3 3" xfId="21052"/>
    <cellStyle name="Normal 19 2 2 5 6 3 3 2" xfId="33714"/>
    <cellStyle name="Normal 19 2 2 5 6 3 3 3" xfId="46314"/>
    <cellStyle name="Normal 19 2 2 5 6 3 4" xfId="25313"/>
    <cellStyle name="Normal 19 2 2 5 6 3 5" xfId="37914"/>
    <cellStyle name="Normal 19 2 2 5 6 4" xfId="13982"/>
    <cellStyle name="Normal 19 2 2 5 6 4 2" xfId="26713"/>
    <cellStyle name="Normal 19 2 2 5 6 4 3" xfId="39314"/>
    <cellStyle name="Normal 19 2 2 5 6 5" xfId="18252"/>
    <cellStyle name="Normal 19 2 2 5 6 5 2" xfId="30914"/>
    <cellStyle name="Normal 19 2 2 5 6 5 3" xfId="43514"/>
    <cellStyle name="Normal 19 2 2 5 6 6" xfId="22513"/>
    <cellStyle name="Normal 19 2 2 5 6 7" xfId="35114"/>
    <cellStyle name="Normal 19 2 2 5 7" xfId="9853"/>
    <cellStyle name="Normal 19 2 2 5 7 2" xfId="11319"/>
    <cellStyle name="Normal 19 2 2 5 7 2 2" xfId="15522"/>
    <cellStyle name="Normal 19 2 2 5 7 2 2 2" xfId="28253"/>
    <cellStyle name="Normal 19 2 2 5 7 2 2 3" xfId="40854"/>
    <cellStyle name="Normal 19 2 2 5 7 2 3" xfId="19792"/>
    <cellStyle name="Normal 19 2 2 5 7 2 3 2" xfId="32454"/>
    <cellStyle name="Normal 19 2 2 5 7 2 3 3" xfId="45054"/>
    <cellStyle name="Normal 19 2 2 5 7 2 4" xfId="24053"/>
    <cellStyle name="Normal 19 2 2 5 7 2 5" xfId="36654"/>
    <cellStyle name="Normal 19 2 2 5 7 3" xfId="12722"/>
    <cellStyle name="Normal 19 2 2 5 7 3 2" xfId="16922"/>
    <cellStyle name="Normal 19 2 2 5 7 3 2 2" xfId="29653"/>
    <cellStyle name="Normal 19 2 2 5 7 3 2 3" xfId="42254"/>
    <cellStyle name="Normal 19 2 2 5 7 3 3" xfId="21192"/>
    <cellStyle name="Normal 19 2 2 5 7 3 3 2" xfId="33854"/>
    <cellStyle name="Normal 19 2 2 5 7 3 3 3" xfId="46454"/>
    <cellStyle name="Normal 19 2 2 5 7 3 4" xfId="25453"/>
    <cellStyle name="Normal 19 2 2 5 7 3 5" xfId="38054"/>
    <cellStyle name="Normal 19 2 2 5 7 4" xfId="14122"/>
    <cellStyle name="Normal 19 2 2 5 7 4 2" xfId="26853"/>
    <cellStyle name="Normal 19 2 2 5 7 4 3" xfId="39454"/>
    <cellStyle name="Normal 19 2 2 5 7 5" xfId="18392"/>
    <cellStyle name="Normal 19 2 2 5 7 5 2" xfId="31054"/>
    <cellStyle name="Normal 19 2 2 5 7 5 3" xfId="43654"/>
    <cellStyle name="Normal 19 2 2 5 7 6" xfId="22653"/>
    <cellStyle name="Normal 19 2 2 5 7 7" xfId="35254"/>
    <cellStyle name="Normal 19 2 2 5 8" xfId="9993"/>
    <cellStyle name="Normal 19 2 2 5 8 2" xfId="11459"/>
    <cellStyle name="Normal 19 2 2 5 8 2 2" xfId="15662"/>
    <cellStyle name="Normal 19 2 2 5 8 2 2 2" xfId="28393"/>
    <cellStyle name="Normal 19 2 2 5 8 2 2 3" xfId="40994"/>
    <cellStyle name="Normal 19 2 2 5 8 2 3" xfId="19932"/>
    <cellStyle name="Normal 19 2 2 5 8 2 3 2" xfId="32594"/>
    <cellStyle name="Normal 19 2 2 5 8 2 3 3" xfId="45194"/>
    <cellStyle name="Normal 19 2 2 5 8 2 4" xfId="24193"/>
    <cellStyle name="Normal 19 2 2 5 8 2 5" xfId="36794"/>
    <cellStyle name="Normal 19 2 2 5 8 3" xfId="12862"/>
    <cellStyle name="Normal 19 2 2 5 8 3 2" xfId="17062"/>
    <cellStyle name="Normal 19 2 2 5 8 3 2 2" xfId="29793"/>
    <cellStyle name="Normal 19 2 2 5 8 3 2 3" xfId="42394"/>
    <cellStyle name="Normal 19 2 2 5 8 3 3" xfId="21332"/>
    <cellStyle name="Normal 19 2 2 5 8 3 3 2" xfId="33994"/>
    <cellStyle name="Normal 19 2 2 5 8 3 3 3" xfId="46594"/>
    <cellStyle name="Normal 19 2 2 5 8 3 4" xfId="25593"/>
    <cellStyle name="Normal 19 2 2 5 8 3 5" xfId="38194"/>
    <cellStyle name="Normal 19 2 2 5 8 4" xfId="14262"/>
    <cellStyle name="Normal 19 2 2 5 8 4 2" xfId="26993"/>
    <cellStyle name="Normal 19 2 2 5 8 4 3" xfId="39594"/>
    <cellStyle name="Normal 19 2 2 5 8 5" xfId="18532"/>
    <cellStyle name="Normal 19 2 2 5 8 5 2" xfId="31194"/>
    <cellStyle name="Normal 19 2 2 5 8 5 3" xfId="43794"/>
    <cellStyle name="Normal 19 2 2 5 8 6" xfId="22793"/>
    <cellStyle name="Normal 19 2 2 5 8 7" xfId="35394"/>
    <cellStyle name="Normal 19 2 2 5 9" xfId="10187"/>
    <cellStyle name="Normal 19 2 2 5 9 2" xfId="11602"/>
    <cellStyle name="Normal 19 2 2 5 9 2 2" xfId="15802"/>
    <cellStyle name="Normal 19 2 2 5 9 2 2 2" xfId="28533"/>
    <cellStyle name="Normal 19 2 2 5 9 2 2 3" xfId="41134"/>
    <cellStyle name="Normal 19 2 2 5 9 2 3" xfId="20072"/>
    <cellStyle name="Normal 19 2 2 5 9 2 3 2" xfId="32734"/>
    <cellStyle name="Normal 19 2 2 5 9 2 3 3" xfId="45334"/>
    <cellStyle name="Normal 19 2 2 5 9 2 4" xfId="24333"/>
    <cellStyle name="Normal 19 2 2 5 9 2 5" xfId="36934"/>
    <cellStyle name="Normal 19 2 2 5 9 3" xfId="13002"/>
    <cellStyle name="Normal 19 2 2 5 9 3 2" xfId="17202"/>
    <cellStyle name="Normal 19 2 2 5 9 3 2 2" xfId="29933"/>
    <cellStyle name="Normal 19 2 2 5 9 3 2 3" xfId="42534"/>
    <cellStyle name="Normal 19 2 2 5 9 3 3" xfId="21472"/>
    <cellStyle name="Normal 19 2 2 5 9 3 3 2" xfId="34134"/>
    <cellStyle name="Normal 19 2 2 5 9 3 3 3" xfId="46734"/>
    <cellStyle name="Normal 19 2 2 5 9 3 4" xfId="25733"/>
    <cellStyle name="Normal 19 2 2 5 9 3 5" xfId="38334"/>
    <cellStyle name="Normal 19 2 2 5 9 4" xfId="14402"/>
    <cellStyle name="Normal 19 2 2 5 9 4 2" xfId="27133"/>
    <cellStyle name="Normal 19 2 2 5 9 4 3" xfId="39734"/>
    <cellStyle name="Normal 19 2 2 5 9 5" xfId="18672"/>
    <cellStyle name="Normal 19 2 2 5 9 5 2" xfId="31334"/>
    <cellStyle name="Normal 19 2 2 5 9 5 3" xfId="43934"/>
    <cellStyle name="Normal 19 2 2 5 9 6" xfId="22933"/>
    <cellStyle name="Normal 19 2 2 5 9 7" xfId="35534"/>
    <cellStyle name="Normal 19 2 2 6" xfId="7104"/>
    <cellStyle name="Normal 19 2 2 6 10" xfId="10347"/>
    <cellStyle name="Normal 19 2 2 6 10 2" xfId="11762"/>
    <cellStyle name="Normal 19 2 2 6 10 2 2" xfId="15962"/>
    <cellStyle name="Normal 19 2 2 6 10 2 2 2" xfId="28693"/>
    <cellStyle name="Normal 19 2 2 6 10 2 2 3" xfId="41294"/>
    <cellStyle name="Normal 19 2 2 6 10 2 3" xfId="20232"/>
    <cellStyle name="Normal 19 2 2 6 10 2 3 2" xfId="32894"/>
    <cellStyle name="Normal 19 2 2 6 10 2 3 3" xfId="45494"/>
    <cellStyle name="Normal 19 2 2 6 10 2 4" xfId="24493"/>
    <cellStyle name="Normal 19 2 2 6 10 2 5" xfId="37094"/>
    <cellStyle name="Normal 19 2 2 6 10 3" xfId="13162"/>
    <cellStyle name="Normal 19 2 2 6 10 3 2" xfId="17362"/>
    <cellStyle name="Normal 19 2 2 6 10 3 2 2" xfId="30093"/>
    <cellStyle name="Normal 19 2 2 6 10 3 2 3" xfId="42694"/>
    <cellStyle name="Normal 19 2 2 6 10 3 3" xfId="21632"/>
    <cellStyle name="Normal 19 2 2 6 10 3 3 2" xfId="34294"/>
    <cellStyle name="Normal 19 2 2 6 10 3 3 3" xfId="46894"/>
    <cellStyle name="Normal 19 2 2 6 10 3 4" xfId="25893"/>
    <cellStyle name="Normal 19 2 2 6 10 3 5" xfId="38494"/>
    <cellStyle name="Normal 19 2 2 6 10 4" xfId="14562"/>
    <cellStyle name="Normal 19 2 2 6 10 4 2" xfId="27293"/>
    <cellStyle name="Normal 19 2 2 6 10 4 3" xfId="39894"/>
    <cellStyle name="Normal 19 2 2 6 10 5" xfId="18832"/>
    <cellStyle name="Normal 19 2 2 6 10 5 2" xfId="31494"/>
    <cellStyle name="Normal 19 2 2 6 10 5 3" xfId="44094"/>
    <cellStyle name="Normal 19 2 2 6 10 6" xfId="23093"/>
    <cellStyle name="Normal 19 2 2 6 10 7" xfId="35694"/>
    <cellStyle name="Normal 19 2 2 6 11" xfId="10488"/>
    <cellStyle name="Normal 19 2 2 6 11 2" xfId="14702"/>
    <cellStyle name="Normal 19 2 2 6 11 2 2" xfId="27433"/>
    <cellStyle name="Normal 19 2 2 6 11 2 3" xfId="40034"/>
    <cellStyle name="Normal 19 2 2 6 11 3" xfId="18972"/>
    <cellStyle name="Normal 19 2 2 6 11 3 2" xfId="31634"/>
    <cellStyle name="Normal 19 2 2 6 11 3 3" xfId="44234"/>
    <cellStyle name="Normal 19 2 2 6 11 4" xfId="23233"/>
    <cellStyle name="Normal 19 2 2 6 11 5" xfId="35834"/>
    <cellStyle name="Normal 19 2 2 6 12" xfId="11902"/>
    <cellStyle name="Normal 19 2 2 6 12 2" xfId="16102"/>
    <cellStyle name="Normal 19 2 2 6 12 2 2" xfId="28833"/>
    <cellStyle name="Normal 19 2 2 6 12 2 3" xfId="41434"/>
    <cellStyle name="Normal 19 2 2 6 12 3" xfId="20372"/>
    <cellStyle name="Normal 19 2 2 6 12 3 2" xfId="33034"/>
    <cellStyle name="Normal 19 2 2 6 12 3 3" xfId="45634"/>
    <cellStyle name="Normal 19 2 2 6 12 4" xfId="24633"/>
    <cellStyle name="Normal 19 2 2 6 12 5" xfId="37234"/>
    <cellStyle name="Normal 19 2 2 6 13" xfId="13302"/>
    <cellStyle name="Normal 19 2 2 6 13 2" xfId="26033"/>
    <cellStyle name="Normal 19 2 2 6 13 3" xfId="38634"/>
    <cellStyle name="Normal 19 2 2 6 14" xfId="17572"/>
    <cellStyle name="Normal 19 2 2 6 14 2" xfId="30234"/>
    <cellStyle name="Normal 19 2 2 6 14 3" xfId="42834"/>
    <cellStyle name="Normal 19 2 2 6 15" xfId="21833"/>
    <cellStyle name="Normal 19 2 2 6 16" xfId="34434"/>
    <cellStyle name="Normal 19 2 2 6 2" xfId="7244"/>
    <cellStyle name="Normal 19 2 2 6 2 2" xfId="10628"/>
    <cellStyle name="Normal 19 2 2 6 2 2 2" xfId="14842"/>
    <cellStyle name="Normal 19 2 2 6 2 2 2 2" xfId="27573"/>
    <cellStyle name="Normal 19 2 2 6 2 2 2 3" xfId="40174"/>
    <cellStyle name="Normal 19 2 2 6 2 2 3" xfId="19112"/>
    <cellStyle name="Normal 19 2 2 6 2 2 3 2" xfId="31774"/>
    <cellStyle name="Normal 19 2 2 6 2 2 3 3" xfId="44374"/>
    <cellStyle name="Normal 19 2 2 6 2 2 4" xfId="23373"/>
    <cellStyle name="Normal 19 2 2 6 2 2 5" xfId="35974"/>
    <cellStyle name="Normal 19 2 2 6 2 3" xfId="12042"/>
    <cellStyle name="Normal 19 2 2 6 2 3 2" xfId="16242"/>
    <cellStyle name="Normal 19 2 2 6 2 3 2 2" xfId="28973"/>
    <cellStyle name="Normal 19 2 2 6 2 3 2 3" xfId="41574"/>
    <cellStyle name="Normal 19 2 2 6 2 3 3" xfId="20512"/>
    <cellStyle name="Normal 19 2 2 6 2 3 3 2" xfId="33174"/>
    <cellStyle name="Normal 19 2 2 6 2 3 3 3" xfId="45774"/>
    <cellStyle name="Normal 19 2 2 6 2 3 4" xfId="24773"/>
    <cellStyle name="Normal 19 2 2 6 2 3 5" xfId="37374"/>
    <cellStyle name="Normal 19 2 2 6 2 4" xfId="13442"/>
    <cellStyle name="Normal 19 2 2 6 2 4 2" xfId="26173"/>
    <cellStyle name="Normal 19 2 2 6 2 4 3" xfId="38774"/>
    <cellStyle name="Normal 19 2 2 6 2 5" xfId="17712"/>
    <cellStyle name="Normal 19 2 2 6 2 5 2" xfId="30374"/>
    <cellStyle name="Normal 19 2 2 6 2 5 3" xfId="42974"/>
    <cellStyle name="Normal 19 2 2 6 2 6" xfId="21973"/>
    <cellStyle name="Normal 19 2 2 6 2 7" xfId="34574"/>
    <cellStyle name="Normal 19 2 2 6 3" xfId="7384"/>
    <cellStyle name="Normal 19 2 2 6 3 2" xfId="10768"/>
    <cellStyle name="Normal 19 2 2 6 3 2 2" xfId="14982"/>
    <cellStyle name="Normal 19 2 2 6 3 2 2 2" xfId="27713"/>
    <cellStyle name="Normal 19 2 2 6 3 2 2 3" xfId="40314"/>
    <cellStyle name="Normal 19 2 2 6 3 2 3" xfId="19252"/>
    <cellStyle name="Normal 19 2 2 6 3 2 3 2" xfId="31914"/>
    <cellStyle name="Normal 19 2 2 6 3 2 3 3" xfId="44514"/>
    <cellStyle name="Normal 19 2 2 6 3 2 4" xfId="23513"/>
    <cellStyle name="Normal 19 2 2 6 3 2 5" xfId="36114"/>
    <cellStyle name="Normal 19 2 2 6 3 3" xfId="12182"/>
    <cellStyle name="Normal 19 2 2 6 3 3 2" xfId="16382"/>
    <cellStyle name="Normal 19 2 2 6 3 3 2 2" xfId="29113"/>
    <cellStyle name="Normal 19 2 2 6 3 3 2 3" xfId="41714"/>
    <cellStyle name="Normal 19 2 2 6 3 3 3" xfId="20652"/>
    <cellStyle name="Normal 19 2 2 6 3 3 3 2" xfId="33314"/>
    <cellStyle name="Normal 19 2 2 6 3 3 3 3" xfId="45914"/>
    <cellStyle name="Normal 19 2 2 6 3 3 4" xfId="24913"/>
    <cellStyle name="Normal 19 2 2 6 3 3 5" xfId="37514"/>
    <cellStyle name="Normal 19 2 2 6 3 4" xfId="13582"/>
    <cellStyle name="Normal 19 2 2 6 3 4 2" xfId="26313"/>
    <cellStyle name="Normal 19 2 2 6 3 4 3" xfId="38914"/>
    <cellStyle name="Normal 19 2 2 6 3 5" xfId="17852"/>
    <cellStyle name="Normal 19 2 2 6 3 5 2" xfId="30514"/>
    <cellStyle name="Normal 19 2 2 6 3 5 3" xfId="43114"/>
    <cellStyle name="Normal 19 2 2 6 3 6" xfId="22113"/>
    <cellStyle name="Normal 19 2 2 6 3 7" xfId="34714"/>
    <cellStyle name="Normal 19 2 2 6 4" xfId="9397"/>
    <cellStyle name="Normal 19 2 2 6 4 2" xfId="10915"/>
    <cellStyle name="Normal 19 2 2 6 4 2 2" xfId="15122"/>
    <cellStyle name="Normal 19 2 2 6 4 2 2 2" xfId="27853"/>
    <cellStyle name="Normal 19 2 2 6 4 2 2 3" xfId="40454"/>
    <cellStyle name="Normal 19 2 2 6 4 2 3" xfId="19392"/>
    <cellStyle name="Normal 19 2 2 6 4 2 3 2" xfId="32054"/>
    <cellStyle name="Normal 19 2 2 6 4 2 3 3" xfId="44654"/>
    <cellStyle name="Normal 19 2 2 6 4 2 4" xfId="23653"/>
    <cellStyle name="Normal 19 2 2 6 4 2 5" xfId="36254"/>
    <cellStyle name="Normal 19 2 2 6 4 3" xfId="12322"/>
    <cellStyle name="Normal 19 2 2 6 4 3 2" xfId="16522"/>
    <cellStyle name="Normal 19 2 2 6 4 3 2 2" xfId="29253"/>
    <cellStyle name="Normal 19 2 2 6 4 3 2 3" xfId="41854"/>
    <cellStyle name="Normal 19 2 2 6 4 3 3" xfId="20792"/>
    <cellStyle name="Normal 19 2 2 6 4 3 3 2" xfId="33454"/>
    <cellStyle name="Normal 19 2 2 6 4 3 3 3" xfId="46054"/>
    <cellStyle name="Normal 19 2 2 6 4 3 4" xfId="25053"/>
    <cellStyle name="Normal 19 2 2 6 4 3 5" xfId="37654"/>
    <cellStyle name="Normal 19 2 2 6 4 4" xfId="13722"/>
    <cellStyle name="Normal 19 2 2 6 4 4 2" xfId="26453"/>
    <cellStyle name="Normal 19 2 2 6 4 4 3" xfId="39054"/>
    <cellStyle name="Normal 19 2 2 6 4 5" xfId="17992"/>
    <cellStyle name="Normal 19 2 2 6 4 5 2" xfId="30654"/>
    <cellStyle name="Normal 19 2 2 6 4 5 3" xfId="43254"/>
    <cellStyle name="Normal 19 2 2 6 4 6" xfId="22253"/>
    <cellStyle name="Normal 19 2 2 6 4 7" xfId="34854"/>
    <cellStyle name="Normal 19 2 2 6 5" xfId="9593"/>
    <cellStyle name="Normal 19 2 2 6 5 2" xfId="11059"/>
    <cellStyle name="Normal 19 2 2 6 5 2 2" xfId="15262"/>
    <cellStyle name="Normal 19 2 2 6 5 2 2 2" xfId="27993"/>
    <cellStyle name="Normal 19 2 2 6 5 2 2 3" xfId="40594"/>
    <cellStyle name="Normal 19 2 2 6 5 2 3" xfId="19532"/>
    <cellStyle name="Normal 19 2 2 6 5 2 3 2" xfId="32194"/>
    <cellStyle name="Normal 19 2 2 6 5 2 3 3" xfId="44794"/>
    <cellStyle name="Normal 19 2 2 6 5 2 4" xfId="23793"/>
    <cellStyle name="Normal 19 2 2 6 5 2 5" xfId="36394"/>
    <cellStyle name="Normal 19 2 2 6 5 3" xfId="12462"/>
    <cellStyle name="Normal 19 2 2 6 5 3 2" xfId="16662"/>
    <cellStyle name="Normal 19 2 2 6 5 3 2 2" xfId="29393"/>
    <cellStyle name="Normal 19 2 2 6 5 3 2 3" xfId="41994"/>
    <cellStyle name="Normal 19 2 2 6 5 3 3" xfId="20932"/>
    <cellStyle name="Normal 19 2 2 6 5 3 3 2" xfId="33594"/>
    <cellStyle name="Normal 19 2 2 6 5 3 3 3" xfId="46194"/>
    <cellStyle name="Normal 19 2 2 6 5 3 4" xfId="25193"/>
    <cellStyle name="Normal 19 2 2 6 5 3 5" xfId="37794"/>
    <cellStyle name="Normal 19 2 2 6 5 4" xfId="13862"/>
    <cellStyle name="Normal 19 2 2 6 5 4 2" xfId="26593"/>
    <cellStyle name="Normal 19 2 2 6 5 4 3" xfId="39194"/>
    <cellStyle name="Normal 19 2 2 6 5 5" xfId="18132"/>
    <cellStyle name="Normal 19 2 2 6 5 5 2" xfId="30794"/>
    <cellStyle name="Normal 19 2 2 6 5 5 3" xfId="43394"/>
    <cellStyle name="Normal 19 2 2 6 5 6" xfId="22393"/>
    <cellStyle name="Normal 19 2 2 6 5 7" xfId="34994"/>
    <cellStyle name="Normal 19 2 2 6 6" xfId="9733"/>
    <cellStyle name="Normal 19 2 2 6 6 2" xfId="11199"/>
    <cellStyle name="Normal 19 2 2 6 6 2 2" xfId="15402"/>
    <cellStyle name="Normal 19 2 2 6 6 2 2 2" xfId="28133"/>
    <cellStyle name="Normal 19 2 2 6 6 2 2 3" xfId="40734"/>
    <cellStyle name="Normal 19 2 2 6 6 2 3" xfId="19672"/>
    <cellStyle name="Normal 19 2 2 6 6 2 3 2" xfId="32334"/>
    <cellStyle name="Normal 19 2 2 6 6 2 3 3" xfId="44934"/>
    <cellStyle name="Normal 19 2 2 6 6 2 4" xfId="23933"/>
    <cellStyle name="Normal 19 2 2 6 6 2 5" xfId="36534"/>
    <cellStyle name="Normal 19 2 2 6 6 3" xfId="12602"/>
    <cellStyle name="Normal 19 2 2 6 6 3 2" xfId="16802"/>
    <cellStyle name="Normal 19 2 2 6 6 3 2 2" xfId="29533"/>
    <cellStyle name="Normal 19 2 2 6 6 3 2 3" xfId="42134"/>
    <cellStyle name="Normal 19 2 2 6 6 3 3" xfId="21072"/>
    <cellStyle name="Normal 19 2 2 6 6 3 3 2" xfId="33734"/>
    <cellStyle name="Normal 19 2 2 6 6 3 3 3" xfId="46334"/>
    <cellStyle name="Normal 19 2 2 6 6 3 4" xfId="25333"/>
    <cellStyle name="Normal 19 2 2 6 6 3 5" xfId="37934"/>
    <cellStyle name="Normal 19 2 2 6 6 4" xfId="14002"/>
    <cellStyle name="Normal 19 2 2 6 6 4 2" xfId="26733"/>
    <cellStyle name="Normal 19 2 2 6 6 4 3" xfId="39334"/>
    <cellStyle name="Normal 19 2 2 6 6 5" xfId="18272"/>
    <cellStyle name="Normal 19 2 2 6 6 5 2" xfId="30934"/>
    <cellStyle name="Normal 19 2 2 6 6 5 3" xfId="43534"/>
    <cellStyle name="Normal 19 2 2 6 6 6" xfId="22533"/>
    <cellStyle name="Normal 19 2 2 6 6 7" xfId="35134"/>
    <cellStyle name="Normal 19 2 2 6 7" xfId="9873"/>
    <cellStyle name="Normal 19 2 2 6 7 2" xfId="11339"/>
    <cellStyle name="Normal 19 2 2 6 7 2 2" xfId="15542"/>
    <cellStyle name="Normal 19 2 2 6 7 2 2 2" xfId="28273"/>
    <cellStyle name="Normal 19 2 2 6 7 2 2 3" xfId="40874"/>
    <cellStyle name="Normal 19 2 2 6 7 2 3" xfId="19812"/>
    <cellStyle name="Normal 19 2 2 6 7 2 3 2" xfId="32474"/>
    <cellStyle name="Normal 19 2 2 6 7 2 3 3" xfId="45074"/>
    <cellStyle name="Normal 19 2 2 6 7 2 4" xfId="24073"/>
    <cellStyle name="Normal 19 2 2 6 7 2 5" xfId="36674"/>
    <cellStyle name="Normal 19 2 2 6 7 3" xfId="12742"/>
    <cellStyle name="Normal 19 2 2 6 7 3 2" xfId="16942"/>
    <cellStyle name="Normal 19 2 2 6 7 3 2 2" xfId="29673"/>
    <cellStyle name="Normal 19 2 2 6 7 3 2 3" xfId="42274"/>
    <cellStyle name="Normal 19 2 2 6 7 3 3" xfId="21212"/>
    <cellStyle name="Normal 19 2 2 6 7 3 3 2" xfId="33874"/>
    <cellStyle name="Normal 19 2 2 6 7 3 3 3" xfId="46474"/>
    <cellStyle name="Normal 19 2 2 6 7 3 4" xfId="25473"/>
    <cellStyle name="Normal 19 2 2 6 7 3 5" xfId="38074"/>
    <cellStyle name="Normal 19 2 2 6 7 4" xfId="14142"/>
    <cellStyle name="Normal 19 2 2 6 7 4 2" xfId="26873"/>
    <cellStyle name="Normal 19 2 2 6 7 4 3" xfId="39474"/>
    <cellStyle name="Normal 19 2 2 6 7 5" xfId="18412"/>
    <cellStyle name="Normal 19 2 2 6 7 5 2" xfId="31074"/>
    <cellStyle name="Normal 19 2 2 6 7 5 3" xfId="43674"/>
    <cellStyle name="Normal 19 2 2 6 7 6" xfId="22673"/>
    <cellStyle name="Normal 19 2 2 6 7 7" xfId="35274"/>
    <cellStyle name="Normal 19 2 2 6 8" xfId="10013"/>
    <cellStyle name="Normal 19 2 2 6 8 2" xfId="11479"/>
    <cellStyle name="Normal 19 2 2 6 8 2 2" xfId="15682"/>
    <cellStyle name="Normal 19 2 2 6 8 2 2 2" xfId="28413"/>
    <cellStyle name="Normal 19 2 2 6 8 2 2 3" xfId="41014"/>
    <cellStyle name="Normal 19 2 2 6 8 2 3" xfId="19952"/>
    <cellStyle name="Normal 19 2 2 6 8 2 3 2" xfId="32614"/>
    <cellStyle name="Normal 19 2 2 6 8 2 3 3" xfId="45214"/>
    <cellStyle name="Normal 19 2 2 6 8 2 4" xfId="24213"/>
    <cellStyle name="Normal 19 2 2 6 8 2 5" xfId="36814"/>
    <cellStyle name="Normal 19 2 2 6 8 3" xfId="12882"/>
    <cellStyle name="Normal 19 2 2 6 8 3 2" xfId="17082"/>
    <cellStyle name="Normal 19 2 2 6 8 3 2 2" xfId="29813"/>
    <cellStyle name="Normal 19 2 2 6 8 3 2 3" xfId="42414"/>
    <cellStyle name="Normal 19 2 2 6 8 3 3" xfId="21352"/>
    <cellStyle name="Normal 19 2 2 6 8 3 3 2" xfId="34014"/>
    <cellStyle name="Normal 19 2 2 6 8 3 3 3" xfId="46614"/>
    <cellStyle name="Normal 19 2 2 6 8 3 4" xfId="25613"/>
    <cellStyle name="Normal 19 2 2 6 8 3 5" xfId="38214"/>
    <cellStyle name="Normal 19 2 2 6 8 4" xfId="14282"/>
    <cellStyle name="Normal 19 2 2 6 8 4 2" xfId="27013"/>
    <cellStyle name="Normal 19 2 2 6 8 4 3" xfId="39614"/>
    <cellStyle name="Normal 19 2 2 6 8 5" xfId="18552"/>
    <cellStyle name="Normal 19 2 2 6 8 5 2" xfId="31214"/>
    <cellStyle name="Normal 19 2 2 6 8 5 3" xfId="43814"/>
    <cellStyle name="Normal 19 2 2 6 8 6" xfId="22813"/>
    <cellStyle name="Normal 19 2 2 6 8 7" xfId="35414"/>
    <cellStyle name="Normal 19 2 2 6 9" xfId="10207"/>
    <cellStyle name="Normal 19 2 2 6 9 2" xfId="11622"/>
    <cellStyle name="Normal 19 2 2 6 9 2 2" xfId="15822"/>
    <cellStyle name="Normal 19 2 2 6 9 2 2 2" xfId="28553"/>
    <cellStyle name="Normal 19 2 2 6 9 2 2 3" xfId="41154"/>
    <cellStyle name="Normal 19 2 2 6 9 2 3" xfId="20092"/>
    <cellStyle name="Normal 19 2 2 6 9 2 3 2" xfId="32754"/>
    <cellStyle name="Normal 19 2 2 6 9 2 3 3" xfId="45354"/>
    <cellStyle name="Normal 19 2 2 6 9 2 4" xfId="24353"/>
    <cellStyle name="Normal 19 2 2 6 9 2 5" xfId="36954"/>
    <cellStyle name="Normal 19 2 2 6 9 3" xfId="13022"/>
    <cellStyle name="Normal 19 2 2 6 9 3 2" xfId="17222"/>
    <cellStyle name="Normal 19 2 2 6 9 3 2 2" xfId="29953"/>
    <cellStyle name="Normal 19 2 2 6 9 3 2 3" xfId="42554"/>
    <cellStyle name="Normal 19 2 2 6 9 3 3" xfId="21492"/>
    <cellStyle name="Normal 19 2 2 6 9 3 3 2" xfId="34154"/>
    <cellStyle name="Normal 19 2 2 6 9 3 3 3" xfId="46754"/>
    <cellStyle name="Normal 19 2 2 6 9 3 4" xfId="25753"/>
    <cellStyle name="Normal 19 2 2 6 9 3 5" xfId="38354"/>
    <cellStyle name="Normal 19 2 2 6 9 4" xfId="14422"/>
    <cellStyle name="Normal 19 2 2 6 9 4 2" xfId="27153"/>
    <cellStyle name="Normal 19 2 2 6 9 4 3" xfId="39754"/>
    <cellStyle name="Normal 19 2 2 6 9 5" xfId="18692"/>
    <cellStyle name="Normal 19 2 2 6 9 5 2" xfId="31354"/>
    <cellStyle name="Normal 19 2 2 6 9 5 3" xfId="43954"/>
    <cellStyle name="Normal 19 2 2 6 9 6" xfId="22953"/>
    <cellStyle name="Normal 19 2 2 6 9 7" xfId="35554"/>
    <cellStyle name="Normal 19 2 2 7" xfId="7124"/>
    <cellStyle name="Normal 19 2 2 7 10" xfId="10367"/>
    <cellStyle name="Normal 19 2 2 7 10 2" xfId="11782"/>
    <cellStyle name="Normal 19 2 2 7 10 2 2" xfId="15982"/>
    <cellStyle name="Normal 19 2 2 7 10 2 2 2" xfId="28713"/>
    <cellStyle name="Normal 19 2 2 7 10 2 2 3" xfId="41314"/>
    <cellStyle name="Normal 19 2 2 7 10 2 3" xfId="20252"/>
    <cellStyle name="Normal 19 2 2 7 10 2 3 2" xfId="32914"/>
    <cellStyle name="Normal 19 2 2 7 10 2 3 3" xfId="45514"/>
    <cellStyle name="Normal 19 2 2 7 10 2 4" xfId="24513"/>
    <cellStyle name="Normal 19 2 2 7 10 2 5" xfId="37114"/>
    <cellStyle name="Normal 19 2 2 7 10 3" xfId="13182"/>
    <cellStyle name="Normal 19 2 2 7 10 3 2" xfId="17382"/>
    <cellStyle name="Normal 19 2 2 7 10 3 2 2" xfId="30113"/>
    <cellStyle name="Normal 19 2 2 7 10 3 2 3" xfId="42714"/>
    <cellStyle name="Normal 19 2 2 7 10 3 3" xfId="21652"/>
    <cellStyle name="Normal 19 2 2 7 10 3 3 2" xfId="34314"/>
    <cellStyle name="Normal 19 2 2 7 10 3 3 3" xfId="46914"/>
    <cellStyle name="Normal 19 2 2 7 10 3 4" xfId="25913"/>
    <cellStyle name="Normal 19 2 2 7 10 3 5" xfId="38514"/>
    <cellStyle name="Normal 19 2 2 7 10 4" xfId="14582"/>
    <cellStyle name="Normal 19 2 2 7 10 4 2" xfId="27313"/>
    <cellStyle name="Normal 19 2 2 7 10 4 3" xfId="39914"/>
    <cellStyle name="Normal 19 2 2 7 10 5" xfId="18852"/>
    <cellStyle name="Normal 19 2 2 7 10 5 2" xfId="31514"/>
    <cellStyle name="Normal 19 2 2 7 10 5 3" xfId="44114"/>
    <cellStyle name="Normal 19 2 2 7 10 6" xfId="23113"/>
    <cellStyle name="Normal 19 2 2 7 10 7" xfId="35714"/>
    <cellStyle name="Normal 19 2 2 7 11" xfId="10508"/>
    <cellStyle name="Normal 19 2 2 7 11 2" xfId="14722"/>
    <cellStyle name="Normal 19 2 2 7 11 2 2" xfId="27453"/>
    <cellStyle name="Normal 19 2 2 7 11 2 3" xfId="40054"/>
    <cellStyle name="Normal 19 2 2 7 11 3" xfId="18992"/>
    <cellStyle name="Normal 19 2 2 7 11 3 2" xfId="31654"/>
    <cellStyle name="Normal 19 2 2 7 11 3 3" xfId="44254"/>
    <cellStyle name="Normal 19 2 2 7 11 4" xfId="23253"/>
    <cellStyle name="Normal 19 2 2 7 11 5" xfId="35854"/>
    <cellStyle name="Normal 19 2 2 7 12" xfId="11922"/>
    <cellStyle name="Normal 19 2 2 7 12 2" xfId="16122"/>
    <cellStyle name="Normal 19 2 2 7 12 2 2" xfId="28853"/>
    <cellStyle name="Normal 19 2 2 7 12 2 3" xfId="41454"/>
    <cellStyle name="Normal 19 2 2 7 12 3" xfId="20392"/>
    <cellStyle name="Normal 19 2 2 7 12 3 2" xfId="33054"/>
    <cellStyle name="Normal 19 2 2 7 12 3 3" xfId="45654"/>
    <cellStyle name="Normal 19 2 2 7 12 4" xfId="24653"/>
    <cellStyle name="Normal 19 2 2 7 12 5" xfId="37254"/>
    <cellStyle name="Normal 19 2 2 7 13" xfId="13322"/>
    <cellStyle name="Normal 19 2 2 7 13 2" xfId="26053"/>
    <cellStyle name="Normal 19 2 2 7 13 3" xfId="38654"/>
    <cellStyle name="Normal 19 2 2 7 14" xfId="17592"/>
    <cellStyle name="Normal 19 2 2 7 14 2" xfId="30254"/>
    <cellStyle name="Normal 19 2 2 7 14 3" xfId="42854"/>
    <cellStyle name="Normal 19 2 2 7 15" xfId="21853"/>
    <cellStyle name="Normal 19 2 2 7 16" xfId="34454"/>
    <cellStyle name="Normal 19 2 2 7 2" xfId="7264"/>
    <cellStyle name="Normal 19 2 2 7 2 2" xfId="10648"/>
    <cellStyle name="Normal 19 2 2 7 2 2 2" xfId="14862"/>
    <cellStyle name="Normal 19 2 2 7 2 2 2 2" xfId="27593"/>
    <cellStyle name="Normal 19 2 2 7 2 2 2 3" xfId="40194"/>
    <cellStyle name="Normal 19 2 2 7 2 2 3" xfId="19132"/>
    <cellStyle name="Normal 19 2 2 7 2 2 3 2" xfId="31794"/>
    <cellStyle name="Normal 19 2 2 7 2 2 3 3" xfId="44394"/>
    <cellStyle name="Normal 19 2 2 7 2 2 4" xfId="23393"/>
    <cellStyle name="Normal 19 2 2 7 2 2 5" xfId="35994"/>
    <cellStyle name="Normal 19 2 2 7 2 3" xfId="12062"/>
    <cellStyle name="Normal 19 2 2 7 2 3 2" xfId="16262"/>
    <cellStyle name="Normal 19 2 2 7 2 3 2 2" xfId="28993"/>
    <cellStyle name="Normal 19 2 2 7 2 3 2 3" xfId="41594"/>
    <cellStyle name="Normal 19 2 2 7 2 3 3" xfId="20532"/>
    <cellStyle name="Normal 19 2 2 7 2 3 3 2" xfId="33194"/>
    <cellStyle name="Normal 19 2 2 7 2 3 3 3" xfId="45794"/>
    <cellStyle name="Normal 19 2 2 7 2 3 4" xfId="24793"/>
    <cellStyle name="Normal 19 2 2 7 2 3 5" xfId="37394"/>
    <cellStyle name="Normal 19 2 2 7 2 4" xfId="13462"/>
    <cellStyle name="Normal 19 2 2 7 2 4 2" xfId="26193"/>
    <cellStyle name="Normal 19 2 2 7 2 4 3" xfId="38794"/>
    <cellStyle name="Normal 19 2 2 7 2 5" xfId="17732"/>
    <cellStyle name="Normal 19 2 2 7 2 5 2" xfId="30394"/>
    <cellStyle name="Normal 19 2 2 7 2 5 3" xfId="42994"/>
    <cellStyle name="Normal 19 2 2 7 2 6" xfId="21993"/>
    <cellStyle name="Normal 19 2 2 7 2 7" xfId="34594"/>
    <cellStyle name="Normal 19 2 2 7 3" xfId="7404"/>
    <cellStyle name="Normal 19 2 2 7 3 2" xfId="10788"/>
    <cellStyle name="Normal 19 2 2 7 3 2 2" xfId="15002"/>
    <cellStyle name="Normal 19 2 2 7 3 2 2 2" xfId="27733"/>
    <cellStyle name="Normal 19 2 2 7 3 2 2 3" xfId="40334"/>
    <cellStyle name="Normal 19 2 2 7 3 2 3" xfId="19272"/>
    <cellStyle name="Normal 19 2 2 7 3 2 3 2" xfId="31934"/>
    <cellStyle name="Normal 19 2 2 7 3 2 3 3" xfId="44534"/>
    <cellStyle name="Normal 19 2 2 7 3 2 4" xfId="23533"/>
    <cellStyle name="Normal 19 2 2 7 3 2 5" xfId="36134"/>
    <cellStyle name="Normal 19 2 2 7 3 3" xfId="12202"/>
    <cellStyle name="Normal 19 2 2 7 3 3 2" xfId="16402"/>
    <cellStyle name="Normal 19 2 2 7 3 3 2 2" xfId="29133"/>
    <cellStyle name="Normal 19 2 2 7 3 3 2 3" xfId="41734"/>
    <cellStyle name="Normal 19 2 2 7 3 3 3" xfId="20672"/>
    <cellStyle name="Normal 19 2 2 7 3 3 3 2" xfId="33334"/>
    <cellStyle name="Normal 19 2 2 7 3 3 3 3" xfId="45934"/>
    <cellStyle name="Normal 19 2 2 7 3 3 4" xfId="24933"/>
    <cellStyle name="Normal 19 2 2 7 3 3 5" xfId="37534"/>
    <cellStyle name="Normal 19 2 2 7 3 4" xfId="13602"/>
    <cellStyle name="Normal 19 2 2 7 3 4 2" xfId="26333"/>
    <cellStyle name="Normal 19 2 2 7 3 4 3" xfId="38934"/>
    <cellStyle name="Normal 19 2 2 7 3 5" xfId="17872"/>
    <cellStyle name="Normal 19 2 2 7 3 5 2" xfId="30534"/>
    <cellStyle name="Normal 19 2 2 7 3 5 3" xfId="43134"/>
    <cellStyle name="Normal 19 2 2 7 3 6" xfId="22133"/>
    <cellStyle name="Normal 19 2 2 7 3 7" xfId="34734"/>
    <cellStyle name="Normal 19 2 2 7 4" xfId="9417"/>
    <cellStyle name="Normal 19 2 2 7 4 2" xfId="10935"/>
    <cellStyle name="Normal 19 2 2 7 4 2 2" xfId="15142"/>
    <cellStyle name="Normal 19 2 2 7 4 2 2 2" xfId="27873"/>
    <cellStyle name="Normal 19 2 2 7 4 2 2 3" xfId="40474"/>
    <cellStyle name="Normal 19 2 2 7 4 2 3" xfId="19412"/>
    <cellStyle name="Normal 19 2 2 7 4 2 3 2" xfId="32074"/>
    <cellStyle name="Normal 19 2 2 7 4 2 3 3" xfId="44674"/>
    <cellStyle name="Normal 19 2 2 7 4 2 4" xfId="23673"/>
    <cellStyle name="Normal 19 2 2 7 4 2 5" xfId="36274"/>
    <cellStyle name="Normal 19 2 2 7 4 3" xfId="12342"/>
    <cellStyle name="Normal 19 2 2 7 4 3 2" xfId="16542"/>
    <cellStyle name="Normal 19 2 2 7 4 3 2 2" xfId="29273"/>
    <cellStyle name="Normal 19 2 2 7 4 3 2 3" xfId="41874"/>
    <cellStyle name="Normal 19 2 2 7 4 3 3" xfId="20812"/>
    <cellStyle name="Normal 19 2 2 7 4 3 3 2" xfId="33474"/>
    <cellStyle name="Normal 19 2 2 7 4 3 3 3" xfId="46074"/>
    <cellStyle name="Normal 19 2 2 7 4 3 4" xfId="25073"/>
    <cellStyle name="Normal 19 2 2 7 4 3 5" xfId="37674"/>
    <cellStyle name="Normal 19 2 2 7 4 4" xfId="13742"/>
    <cellStyle name="Normal 19 2 2 7 4 4 2" xfId="26473"/>
    <cellStyle name="Normal 19 2 2 7 4 4 3" xfId="39074"/>
    <cellStyle name="Normal 19 2 2 7 4 5" xfId="18012"/>
    <cellStyle name="Normal 19 2 2 7 4 5 2" xfId="30674"/>
    <cellStyle name="Normal 19 2 2 7 4 5 3" xfId="43274"/>
    <cellStyle name="Normal 19 2 2 7 4 6" xfId="22273"/>
    <cellStyle name="Normal 19 2 2 7 4 7" xfId="34874"/>
    <cellStyle name="Normal 19 2 2 7 5" xfId="9613"/>
    <cellStyle name="Normal 19 2 2 7 5 2" xfId="11079"/>
    <cellStyle name="Normal 19 2 2 7 5 2 2" xfId="15282"/>
    <cellStyle name="Normal 19 2 2 7 5 2 2 2" xfId="28013"/>
    <cellStyle name="Normal 19 2 2 7 5 2 2 3" xfId="40614"/>
    <cellStyle name="Normal 19 2 2 7 5 2 3" xfId="19552"/>
    <cellStyle name="Normal 19 2 2 7 5 2 3 2" xfId="32214"/>
    <cellStyle name="Normal 19 2 2 7 5 2 3 3" xfId="44814"/>
    <cellStyle name="Normal 19 2 2 7 5 2 4" xfId="23813"/>
    <cellStyle name="Normal 19 2 2 7 5 2 5" xfId="36414"/>
    <cellStyle name="Normal 19 2 2 7 5 3" xfId="12482"/>
    <cellStyle name="Normal 19 2 2 7 5 3 2" xfId="16682"/>
    <cellStyle name="Normal 19 2 2 7 5 3 2 2" xfId="29413"/>
    <cellStyle name="Normal 19 2 2 7 5 3 2 3" xfId="42014"/>
    <cellStyle name="Normal 19 2 2 7 5 3 3" xfId="20952"/>
    <cellStyle name="Normal 19 2 2 7 5 3 3 2" xfId="33614"/>
    <cellStyle name="Normal 19 2 2 7 5 3 3 3" xfId="46214"/>
    <cellStyle name="Normal 19 2 2 7 5 3 4" xfId="25213"/>
    <cellStyle name="Normal 19 2 2 7 5 3 5" xfId="37814"/>
    <cellStyle name="Normal 19 2 2 7 5 4" xfId="13882"/>
    <cellStyle name="Normal 19 2 2 7 5 4 2" xfId="26613"/>
    <cellStyle name="Normal 19 2 2 7 5 4 3" xfId="39214"/>
    <cellStyle name="Normal 19 2 2 7 5 5" xfId="18152"/>
    <cellStyle name="Normal 19 2 2 7 5 5 2" xfId="30814"/>
    <cellStyle name="Normal 19 2 2 7 5 5 3" xfId="43414"/>
    <cellStyle name="Normal 19 2 2 7 5 6" xfId="22413"/>
    <cellStyle name="Normal 19 2 2 7 5 7" xfId="35014"/>
    <cellStyle name="Normal 19 2 2 7 6" xfId="9753"/>
    <cellStyle name="Normal 19 2 2 7 6 2" xfId="11219"/>
    <cellStyle name="Normal 19 2 2 7 6 2 2" xfId="15422"/>
    <cellStyle name="Normal 19 2 2 7 6 2 2 2" xfId="28153"/>
    <cellStyle name="Normal 19 2 2 7 6 2 2 3" xfId="40754"/>
    <cellStyle name="Normal 19 2 2 7 6 2 3" xfId="19692"/>
    <cellStyle name="Normal 19 2 2 7 6 2 3 2" xfId="32354"/>
    <cellStyle name="Normal 19 2 2 7 6 2 3 3" xfId="44954"/>
    <cellStyle name="Normal 19 2 2 7 6 2 4" xfId="23953"/>
    <cellStyle name="Normal 19 2 2 7 6 2 5" xfId="36554"/>
    <cellStyle name="Normal 19 2 2 7 6 3" xfId="12622"/>
    <cellStyle name="Normal 19 2 2 7 6 3 2" xfId="16822"/>
    <cellStyle name="Normal 19 2 2 7 6 3 2 2" xfId="29553"/>
    <cellStyle name="Normal 19 2 2 7 6 3 2 3" xfId="42154"/>
    <cellStyle name="Normal 19 2 2 7 6 3 3" xfId="21092"/>
    <cellStyle name="Normal 19 2 2 7 6 3 3 2" xfId="33754"/>
    <cellStyle name="Normal 19 2 2 7 6 3 3 3" xfId="46354"/>
    <cellStyle name="Normal 19 2 2 7 6 3 4" xfId="25353"/>
    <cellStyle name="Normal 19 2 2 7 6 3 5" xfId="37954"/>
    <cellStyle name="Normal 19 2 2 7 6 4" xfId="14022"/>
    <cellStyle name="Normal 19 2 2 7 6 4 2" xfId="26753"/>
    <cellStyle name="Normal 19 2 2 7 6 4 3" xfId="39354"/>
    <cellStyle name="Normal 19 2 2 7 6 5" xfId="18292"/>
    <cellStyle name="Normal 19 2 2 7 6 5 2" xfId="30954"/>
    <cellStyle name="Normal 19 2 2 7 6 5 3" xfId="43554"/>
    <cellStyle name="Normal 19 2 2 7 6 6" xfId="22553"/>
    <cellStyle name="Normal 19 2 2 7 6 7" xfId="35154"/>
    <cellStyle name="Normal 19 2 2 7 7" xfId="9893"/>
    <cellStyle name="Normal 19 2 2 7 7 2" xfId="11359"/>
    <cellStyle name="Normal 19 2 2 7 7 2 2" xfId="15562"/>
    <cellStyle name="Normal 19 2 2 7 7 2 2 2" xfId="28293"/>
    <cellStyle name="Normal 19 2 2 7 7 2 2 3" xfId="40894"/>
    <cellStyle name="Normal 19 2 2 7 7 2 3" xfId="19832"/>
    <cellStyle name="Normal 19 2 2 7 7 2 3 2" xfId="32494"/>
    <cellStyle name="Normal 19 2 2 7 7 2 3 3" xfId="45094"/>
    <cellStyle name="Normal 19 2 2 7 7 2 4" xfId="24093"/>
    <cellStyle name="Normal 19 2 2 7 7 2 5" xfId="36694"/>
    <cellStyle name="Normal 19 2 2 7 7 3" xfId="12762"/>
    <cellStyle name="Normal 19 2 2 7 7 3 2" xfId="16962"/>
    <cellStyle name="Normal 19 2 2 7 7 3 2 2" xfId="29693"/>
    <cellStyle name="Normal 19 2 2 7 7 3 2 3" xfId="42294"/>
    <cellStyle name="Normal 19 2 2 7 7 3 3" xfId="21232"/>
    <cellStyle name="Normal 19 2 2 7 7 3 3 2" xfId="33894"/>
    <cellStyle name="Normal 19 2 2 7 7 3 3 3" xfId="46494"/>
    <cellStyle name="Normal 19 2 2 7 7 3 4" xfId="25493"/>
    <cellStyle name="Normal 19 2 2 7 7 3 5" xfId="38094"/>
    <cellStyle name="Normal 19 2 2 7 7 4" xfId="14162"/>
    <cellStyle name="Normal 19 2 2 7 7 4 2" xfId="26893"/>
    <cellStyle name="Normal 19 2 2 7 7 4 3" xfId="39494"/>
    <cellStyle name="Normal 19 2 2 7 7 5" xfId="18432"/>
    <cellStyle name="Normal 19 2 2 7 7 5 2" xfId="31094"/>
    <cellStyle name="Normal 19 2 2 7 7 5 3" xfId="43694"/>
    <cellStyle name="Normal 19 2 2 7 7 6" xfId="22693"/>
    <cellStyle name="Normal 19 2 2 7 7 7" xfId="35294"/>
    <cellStyle name="Normal 19 2 2 7 8" xfId="10033"/>
    <cellStyle name="Normal 19 2 2 7 8 2" xfId="11499"/>
    <cellStyle name="Normal 19 2 2 7 8 2 2" xfId="15702"/>
    <cellStyle name="Normal 19 2 2 7 8 2 2 2" xfId="28433"/>
    <cellStyle name="Normal 19 2 2 7 8 2 2 3" xfId="41034"/>
    <cellStyle name="Normal 19 2 2 7 8 2 3" xfId="19972"/>
    <cellStyle name="Normal 19 2 2 7 8 2 3 2" xfId="32634"/>
    <cellStyle name="Normal 19 2 2 7 8 2 3 3" xfId="45234"/>
    <cellStyle name="Normal 19 2 2 7 8 2 4" xfId="24233"/>
    <cellStyle name="Normal 19 2 2 7 8 2 5" xfId="36834"/>
    <cellStyle name="Normal 19 2 2 7 8 3" xfId="12902"/>
    <cellStyle name="Normal 19 2 2 7 8 3 2" xfId="17102"/>
    <cellStyle name="Normal 19 2 2 7 8 3 2 2" xfId="29833"/>
    <cellStyle name="Normal 19 2 2 7 8 3 2 3" xfId="42434"/>
    <cellStyle name="Normal 19 2 2 7 8 3 3" xfId="21372"/>
    <cellStyle name="Normal 19 2 2 7 8 3 3 2" xfId="34034"/>
    <cellStyle name="Normal 19 2 2 7 8 3 3 3" xfId="46634"/>
    <cellStyle name="Normal 19 2 2 7 8 3 4" xfId="25633"/>
    <cellStyle name="Normal 19 2 2 7 8 3 5" xfId="38234"/>
    <cellStyle name="Normal 19 2 2 7 8 4" xfId="14302"/>
    <cellStyle name="Normal 19 2 2 7 8 4 2" xfId="27033"/>
    <cellStyle name="Normal 19 2 2 7 8 4 3" xfId="39634"/>
    <cellStyle name="Normal 19 2 2 7 8 5" xfId="18572"/>
    <cellStyle name="Normal 19 2 2 7 8 5 2" xfId="31234"/>
    <cellStyle name="Normal 19 2 2 7 8 5 3" xfId="43834"/>
    <cellStyle name="Normal 19 2 2 7 8 6" xfId="22833"/>
    <cellStyle name="Normal 19 2 2 7 8 7" xfId="35434"/>
    <cellStyle name="Normal 19 2 2 7 9" xfId="10227"/>
    <cellStyle name="Normal 19 2 2 7 9 2" xfId="11642"/>
    <cellStyle name="Normal 19 2 2 7 9 2 2" xfId="15842"/>
    <cellStyle name="Normal 19 2 2 7 9 2 2 2" xfId="28573"/>
    <cellStyle name="Normal 19 2 2 7 9 2 2 3" xfId="41174"/>
    <cellStyle name="Normal 19 2 2 7 9 2 3" xfId="20112"/>
    <cellStyle name="Normal 19 2 2 7 9 2 3 2" xfId="32774"/>
    <cellStyle name="Normal 19 2 2 7 9 2 3 3" xfId="45374"/>
    <cellStyle name="Normal 19 2 2 7 9 2 4" xfId="24373"/>
    <cellStyle name="Normal 19 2 2 7 9 2 5" xfId="36974"/>
    <cellStyle name="Normal 19 2 2 7 9 3" xfId="13042"/>
    <cellStyle name="Normal 19 2 2 7 9 3 2" xfId="17242"/>
    <cellStyle name="Normal 19 2 2 7 9 3 2 2" xfId="29973"/>
    <cellStyle name="Normal 19 2 2 7 9 3 2 3" xfId="42574"/>
    <cellStyle name="Normal 19 2 2 7 9 3 3" xfId="21512"/>
    <cellStyle name="Normal 19 2 2 7 9 3 3 2" xfId="34174"/>
    <cellStyle name="Normal 19 2 2 7 9 3 3 3" xfId="46774"/>
    <cellStyle name="Normal 19 2 2 7 9 3 4" xfId="25773"/>
    <cellStyle name="Normal 19 2 2 7 9 3 5" xfId="38374"/>
    <cellStyle name="Normal 19 2 2 7 9 4" xfId="14442"/>
    <cellStyle name="Normal 19 2 2 7 9 4 2" xfId="27173"/>
    <cellStyle name="Normal 19 2 2 7 9 4 3" xfId="39774"/>
    <cellStyle name="Normal 19 2 2 7 9 5" xfId="18712"/>
    <cellStyle name="Normal 19 2 2 7 9 5 2" xfId="31374"/>
    <cellStyle name="Normal 19 2 2 7 9 5 3" xfId="43974"/>
    <cellStyle name="Normal 19 2 2 7 9 6" xfId="22973"/>
    <cellStyle name="Normal 19 2 2 7 9 7" xfId="35574"/>
    <cellStyle name="Normal 19 2 2 8" xfId="7144"/>
    <cellStyle name="Normal 19 2 2 8 2" xfId="10528"/>
    <cellStyle name="Normal 19 2 2 8 2 2" xfId="14742"/>
    <cellStyle name="Normal 19 2 2 8 2 2 2" xfId="27473"/>
    <cellStyle name="Normal 19 2 2 8 2 2 3" xfId="40074"/>
    <cellStyle name="Normal 19 2 2 8 2 3" xfId="19012"/>
    <cellStyle name="Normal 19 2 2 8 2 3 2" xfId="31674"/>
    <cellStyle name="Normal 19 2 2 8 2 3 3" xfId="44274"/>
    <cellStyle name="Normal 19 2 2 8 2 4" xfId="23273"/>
    <cellStyle name="Normal 19 2 2 8 2 5" xfId="35874"/>
    <cellStyle name="Normal 19 2 2 8 3" xfId="11942"/>
    <cellStyle name="Normal 19 2 2 8 3 2" xfId="16142"/>
    <cellStyle name="Normal 19 2 2 8 3 2 2" xfId="28873"/>
    <cellStyle name="Normal 19 2 2 8 3 2 3" xfId="41474"/>
    <cellStyle name="Normal 19 2 2 8 3 3" xfId="20412"/>
    <cellStyle name="Normal 19 2 2 8 3 3 2" xfId="33074"/>
    <cellStyle name="Normal 19 2 2 8 3 3 3" xfId="45674"/>
    <cellStyle name="Normal 19 2 2 8 3 4" xfId="24673"/>
    <cellStyle name="Normal 19 2 2 8 3 5" xfId="37274"/>
    <cellStyle name="Normal 19 2 2 8 4" xfId="13342"/>
    <cellStyle name="Normal 19 2 2 8 4 2" xfId="26073"/>
    <cellStyle name="Normal 19 2 2 8 4 3" xfId="38674"/>
    <cellStyle name="Normal 19 2 2 8 5" xfId="17612"/>
    <cellStyle name="Normal 19 2 2 8 5 2" xfId="30274"/>
    <cellStyle name="Normal 19 2 2 8 5 3" xfId="42874"/>
    <cellStyle name="Normal 19 2 2 8 6" xfId="21873"/>
    <cellStyle name="Normal 19 2 2 8 7" xfId="34474"/>
    <cellStyle name="Normal 19 2 2 9" xfId="7284"/>
    <cellStyle name="Normal 19 2 2 9 2" xfId="10668"/>
    <cellStyle name="Normal 19 2 2 9 2 2" xfId="14882"/>
    <cellStyle name="Normal 19 2 2 9 2 2 2" xfId="27613"/>
    <cellStyle name="Normal 19 2 2 9 2 2 3" xfId="40214"/>
    <cellStyle name="Normal 19 2 2 9 2 3" xfId="19152"/>
    <cellStyle name="Normal 19 2 2 9 2 3 2" xfId="31814"/>
    <cellStyle name="Normal 19 2 2 9 2 3 3" xfId="44414"/>
    <cellStyle name="Normal 19 2 2 9 2 4" xfId="23413"/>
    <cellStyle name="Normal 19 2 2 9 2 5" xfId="36014"/>
    <cellStyle name="Normal 19 2 2 9 3" xfId="12082"/>
    <cellStyle name="Normal 19 2 2 9 3 2" xfId="16282"/>
    <cellStyle name="Normal 19 2 2 9 3 2 2" xfId="29013"/>
    <cellStyle name="Normal 19 2 2 9 3 2 3" xfId="41614"/>
    <cellStyle name="Normal 19 2 2 9 3 3" xfId="20552"/>
    <cellStyle name="Normal 19 2 2 9 3 3 2" xfId="33214"/>
    <cellStyle name="Normal 19 2 2 9 3 3 3" xfId="45814"/>
    <cellStyle name="Normal 19 2 2 9 3 4" xfId="24813"/>
    <cellStyle name="Normal 19 2 2 9 3 5" xfId="37414"/>
    <cellStyle name="Normal 19 2 2 9 4" xfId="13482"/>
    <cellStyle name="Normal 19 2 2 9 4 2" xfId="26213"/>
    <cellStyle name="Normal 19 2 2 9 4 3" xfId="38814"/>
    <cellStyle name="Normal 19 2 2 9 5" xfId="17752"/>
    <cellStyle name="Normal 19 2 2 9 5 2" xfId="30414"/>
    <cellStyle name="Normal 19 2 2 9 5 3" xfId="43014"/>
    <cellStyle name="Normal 19 2 2 9 6" xfId="22013"/>
    <cellStyle name="Normal 19 2 2 9 7" xfId="34614"/>
    <cellStyle name="Normal 19 2 20" xfId="10243"/>
    <cellStyle name="Normal 19 2 20 2" xfId="11658"/>
    <cellStyle name="Normal 19 2 20 2 2" xfId="15858"/>
    <cellStyle name="Normal 19 2 20 2 2 2" xfId="28589"/>
    <cellStyle name="Normal 19 2 20 2 2 3" xfId="41190"/>
    <cellStyle name="Normal 19 2 20 2 3" xfId="20128"/>
    <cellStyle name="Normal 19 2 20 2 3 2" xfId="32790"/>
    <cellStyle name="Normal 19 2 20 2 3 3" xfId="45390"/>
    <cellStyle name="Normal 19 2 20 2 4" xfId="24389"/>
    <cellStyle name="Normal 19 2 20 2 5" xfId="36990"/>
    <cellStyle name="Normal 19 2 20 3" xfId="13058"/>
    <cellStyle name="Normal 19 2 20 3 2" xfId="17258"/>
    <cellStyle name="Normal 19 2 20 3 2 2" xfId="29989"/>
    <cellStyle name="Normal 19 2 20 3 2 3" xfId="42590"/>
    <cellStyle name="Normal 19 2 20 3 3" xfId="21528"/>
    <cellStyle name="Normal 19 2 20 3 3 2" xfId="34190"/>
    <cellStyle name="Normal 19 2 20 3 3 3" xfId="46790"/>
    <cellStyle name="Normal 19 2 20 3 4" xfId="25789"/>
    <cellStyle name="Normal 19 2 20 3 5" xfId="38390"/>
    <cellStyle name="Normal 19 2 20 4" xfId="14458"/>
    <cellStyle name="Normal 19 2 20 4 2" xfId="27189"/>
    <cellStyle name="Normal 19 2 20 4 3" xfId="39790"/>
    <cellStyle name="Normal 19 2 20 5" xfId="18728"/>
    <cellStyle name="Normal 19 2 20 5 2" xfId="31390"/>
    <cellStyle name="Normal 19 2 20 5 3" xfId="43990"/>
    <cellStyle name="Normal 19 2 20 6" xfId="22989"/>
    <cellStyle name="Normal 19 2 20 7" xfId="35590"/>
    <cellStyle name="Normal 19 2 21" xfId="10384"/>
    <cellStyle name="Normal 19 2 21 2" xfId="14598"/>
    <cellStyle name="Normal 19 2 21 2 2" xfId="27329"/>
    <cellStyle name="Normal 19 2 21 2 3" xfId="39930"/>
    <cellStyle name="Normal 19 2 21 3" xfId="18868"/>
    <cellStyle name="Normal 19 2 21 3 2" xfId="31530"/>
    <cellStyle name="Normal 19 2 21 3 3" xfId="44130"/>
    <cellStyle name="Normal 19 2 21 4" xfId="23129"/>
    <cellStyle name="Normal 19 2 21 5" xfId="35730"/>
    <cellStyle name="Normal 19 2 22" xfId="11798"/>
    <cellStyle name="Normal 19 2 22 2" xfId="15998"/>
    <cellStyle name="Normal 19 2 22 2 2" xfId="28729"/>
    <cellStyle name="Normal 19 2 22 2 3" xfId="41330"/>
    <cellStyle name="Normal 19 2 22 3" xfId="20268"/>
    <cellStyle name="Normal 19 2 22 3 2" xfId="32930"/>
    <cellStyle name="Normal 19 2 22 3 3" xfId="45530"/>
    <cellStyle name="Normal 19 2 22 4" xfId="24529"/>
    <cellStyle name="Normal 19 2 22 5" xfId="37130"/>
    <cellStyle name="Normal 19 2 23" xfId="13198"/>
    <cellStyle name="Normal 19 2 23 2" xfId="25929"/>
    <cellStyle name="Normal 19 2 23 3" xfId="38530"/>
    <cellStyle name="Normal 19 2 24" xfId="17468"/>
    <cellStyle name="Normal 19 2 24 2" xfId="30130"/>
    <cellStyle name="Normal 19 2 24 3" xfId="42730"/>
    <cellStyle name="Normal 19 2 25" xfId="21729"/>
    <cellStyle name="Normal 19 2 26" xfId="34330"/>
    <cellStyle name="Normal 19 2 3" xfId="7008"/>
    <cellStyle name="Normal 19 2 3 10" xfId="9301"/>
    <cellStyle name="Normal 19 2 3 10 2" xfId="10819"/>
    <cellStyle name="Normal 19 2 3 10 2 2" xfId="15026"/>
    <cellStyle name="Normal 19 2 3 10 2 2 2" xfId="27757"/>
    <cellStyle name="Normal 19 2 3 10 2 2 3" xfId="40358"/>
    <cellStyle name="Normal 19 2 3 10 2 3" xfId="19296"/>
    <cellStyle name="Normal 19 2 3 10 2 3 2" xfId="31958"/>
    <cellStyle name="Normal 19 2 3 10 2 3 3" xfId="44558"/>
    <cellStyle name="Normal 19 2 3 10 2 4" xfId="23557"/>
    <cellStyle name="Normal 19 2 3 10 2 5" xfId="36158"/>
    <cellStyle name="Normal 19 2 3 10 3" xfId="12226"/>
    <cellStyle name="Normal 19 2 3 10 3 2" xfId="16426"/>
    <cellStyle name="Normal 19 2 3 10 3 2 2" xfId="29157"/>
    <cellStyle name="Normal 19 2 3 10 3 2 3" xfId="41758"/>
    <cellStyle name="Normal 19 2 3 10 3 3" xfId="20696"/>
    <cellStyle name="Normal 19 2 3 10 3 3 2" xfId="33358"/>
    <cellStyle name="Normal 19 2 3 10 3 3 3" xfId="45958"/>
    <cellStyle name="Normal 19 2 3 10 3 4" xfId="24957"/>
    <cellStyle name="Normal 19 2 3 10 3 5" xfId="37558"/>
    <cellStyle name="Normal 19 2 3 10 4" xfId="13626"/>
    <cellStyle name="Normal 19 2 3 10 4 2" xfId="26357"/>
    <cellStyle name="Normal 19 2 3 10 4 3" xfId="38958"/>
    <cellStyle name="Normal 19 2 3 10 5" xfId="17896"/>
    <cellStyle name="Normal 19 2 3 10 5 2" xfId="30558"/>
    <cellStyle name="Normal 19 2 3 10 5 3" xfId="43158"/>
    <cellStyle name="Normal 19 2 3 10 6" xfId="22157"/>
    <cellStyle name="Normal 19 2 3 10 7" xfId="34758"/>
    <cellStyle name="Normal 19 2 3 11" xfId="9497"/>
    <cellStyle name="Normal 19 2 3 11 2" xfId="10963"/>
    <cellStyle name="Normal 19 2 3 11 2 2" xfId="15166"/>
    <cellStyle name="Normal 19 2 3 11 2 2 2" xfId="27897"/>
    <cellStyle name="Normal 19 2 3 11 2 2 3" xfId="40498"/>
    <cellStyle name="Normal 19 2 3 11 2 3" xfId="19436"/>
    <cellStyle name="Normal 19 2 3 11 2 3 2" xfId="32098"/>
    <cellStyle name="Normal 19 2 3 11 2 3 3" xfId="44698"/>
    <cellStyle name="Normal 19 2 3 11 2 4" xfId="23697"/>
    <cellStyle name="Normal 19 2 3 11 2 5" xfId="36298"/>
    <cellStyle name="Normal 19 2 3 11 3" xfId="12366"/>
    <cellStyle name="Normal 19 2 3 11 3 2" xfId="16566"/>
    <cellStyle name="Normal 19 2 3 11 3 2 2" xfId="29297"/>
    <cellStyle name="Normal 19 2 3 11 3 2 3" xfId="41898"/>
    <cellStyle name="Normal 19 2 3 11 3 3" xfId="20836"/>
    <cellStyle name="Normal 19 2 3 11 3 3 2" xfId="33498"/>
    <cellStyle name="Normal 19 2 3 11 3 3 3" xfId="46098"/>
    <cellStyle name="Normal 19 2 3 11 3 4" xfId="25097"/>
    <cellStyle name="Normal 19 2 3 11 3 5" xfId="37698"/>
    <cellStyle name="Normal 19 2 3 11 4" xfId="13766"/>
    <cellStyle name="Normal 19 2 3 11 4 2" xfId="26497"/>
    <cellStyle name="Normal 19 2 3 11 4 3" xfId="39098"/>
    <cellStyle name="Normal 19 2 3 11 5" xfId="18036"/>
    <cellStyle name="Normal 19 2 3 11 5 2" xfId="30698"/>
    <cellStyle name="Normal 19 2 3 11 5 3" xfId="43298"/>
    <cellStyle name="Normal 19 2 3 11 6" xfId="22297"/>
    <cellStyle name="Normal 19 2 3 11 7" xfId="34898"/>
    <cellStyle name="Normal 19 2 3 12" xfId="9637"/>
    <cellStyle name="Normal 19 2 3 12 2" xfId="11103"/>
    <cellStyle name="Normal 19 2 3 12 2 2" xfId="15306"/>
    <cellStyle name="Normal 19 2 3 12 2 2 2" xfId="28037"/>
    <cellStyle name="Normal 19 2 3 12 2 2 3" xfId="40638"/>
    <cellStyle name="Normal 19 2 3 12 2 3" xfId="19576"/>
    <cellStyle name="Normal 19 2 3 12 2 3 2" xfId="32238"/>
    <cellStyle name="Normal 19 2 3 12 2 3 3" xfId="44838"/>
    <cellStyle name="Normal 19 2 3 12 2 4" xfId="23837"/>
    <cellStyle name="Normal 19 2 3 12 2 5" xfId="36438"/>
    <cellStyle name="Normal 19 2 3 12 3" xfId="12506"/>
    <cellStyle name="Normal 19 2 3 12 3 2" xfId="16706"/>
    <cellStyle name="Normal 19 2 3 12 3 2 2" xfId="29437"/>
    <cellStyle name="Normal 19 2 3 12 3 2 3" xfId="42038"/>
    <cellStyle name="Normal 19 2 3 12 3 3" xfId="20976"/>
    <cellStyle name="Normal 19 2 3 12 3 3 2" xfId="33638"/>
    <cellStyle name="Normal 19 2 3 12 3 3 3" xfId="46238"/>
    <cellStyle name="Normal 19 2 3 12 3 4" xfId="25237"/>
    <cellStyle name="Normal 19 2 3 12 3 5" xfId="37838"/>
    <cellStyle name="Normal 19 2 3 12 4" xfId="13906"/>
    <cellStyle name="Normal 19 2 3 12 4 2" xfId="26637"/>
    <cellStyle name="Normal 19 2 3 12 4 3" xfId="39238"/>
    <cellStyle name="Normal 19 2 3 12 5" xfId="18176"/>
    <cellStyle name="Normal 19 2 3 12 5 2" xfId="30838"/>
    <cellStyle name="Normal 19 2 3 12 5 3" xfId="43438"/>
    <cellStyle name="Normal 19 2 3 12 6" xfId="22437"/>
    <cellStyle name="Normal 19 2 3 12 7" xfId="35038"/>
    <cellStyle name="Normal 19 2 3 13" xfId="9777"/>
    <cellStyle name="Normal 19 2 3 13 2" xfId="11243"/>
    <cellStyle name="Normal 19 2 3 13 2 2" xfId="15446"/>
    <cellStyle name="Normal 19 2 3 13 2 2 2" xfId="28177"/>
    <cellStyle name="Normal 19 2 3 13 2 2 3" xfId="40778"/>
    <cellStyle name="Normal 19 2 3 13 2 3" xfId="19716"/>
    <cellStyle name="Normal 19 2 3 13 2 3 2" xfId="32378"/>
    <cellStyle name="Normal 19 2 3 13 2 3 3" xfId="44978"/>
    <cellStyle name="Normal 19 2 3 13 2 4" xfId="23977"/>
    <cellStyle name="Normal 19 2 3 13 2 5" xfId="36578"/>
    <cellStyle name="Normal 19 2 3 13 3" xfId="12646"/>
    <cellStyle name="Normal 19 2 3 13 3 2" xfId="16846"/>
    <cellStyle name="Normal 19 2 3 13 3 2 2" xfId="29577"/>
    <cellStyle name="Normal 19 2 3 13 3 2 3" xfId="42178"/>
    <cellStyle name="Normal 19 2 3 13 3 3" xfId="21116"/>
    <cellStyle name="Normal 19 2 3 13 3 3 2" xfId="33778"/>
    <cellStyle name="Normal 19 2 3 13 3 3 3" xfId="46378"/>
    <cellStyle name="Normal 19 2 3 13 3 4" xfId="25377"/>
    <cellStyle name="Normal 19 2 3 13 3 5" xfId="37978"/>
    <cellStyle name="Normal 19 2 3 13 4" xfId="14046"/>
    <cellStyle name="Normal 19 2 3 13 4 2" xfId="26777"/>
    <cellStyle name="Normal 19 2 3 13 4 3" xfId="39378"/>
    <cellStyle name="Normal 19 2 3 13 5" xfId="18316"/>
    <cellStyle name="Normal 19 2 3 13 5 2" xfId="30978"/>
    <cellStyle name="Normal 19 2 3 13 5 3" xfId="43578"/>
    <cellStyle name="Normal 19 2 3 13 6" xfId="22577"/>
    <cellStyle name="Normal 19 2 3 13 7" xfId="35178"/>
    <cellStyle name="Normal 19 2 3 14" xfId="9917"/>
    <cellStyle name="Normal 19 2 3 14 2" xfId="11383"/>
    <cellStyle name="Normal 19 2 3 14 2 2" xfId="15586"/>
    <cellStyle name="Normal 19 2 3 14 2 2 2" xfId="28317"/>
    <cellStyle name="Normal 19 2 3 14 2 2 3" xfId="40918"/>
    <cellStyle name="Normal 19 2 3 14 2 3" xfId="19856"/>
    <cellStyle name="Normal 19 2 3 14 2 3 2" xfId="32518"/>
    <cellStyle name="Normal 19 2 3 14 2 3 3" xfId="45118"/>
    <cellStyle name="Normal 19 2 3 14 2 4" xfId="24117"/>
    <cellStyle name="Normal 19 2 3 14 2 5" xfId="36718"/>
    <cellStyle name="Normal 19 2 3 14 3" xfId="12786"/>
    <cellStyle name="Normal 19 2 3 14 3 2" xfId="16986"/>
    <cellStyle name="Normal 19 2 3 14 3 2 2" xfId="29717"/>
    <cellStyle name="Normal 19 2 3 14 3 2 3" xfId="42318"/>
    <cellStyle name="Normal 19 2 3 14 3 3" xfId="21256"/>
    <cellStyle name="Normal 19 2 3 14 3 3 2" xfId="33918"/>
    <cellStyle name="Normal 19 2 3 14 3 3 3" xfId="46518"/>
    <cellStyle name="Normal 19 2 3 14 3 4" xfId="25517"/>
    <cellStyle name="Normal 19 2 3 14 3 5" xfId="38118"/>
    <cellStyle name="Normal 19 2 3 14 4" xfId="14186"/>
    <cellStyle name="Normal 19 2 3 14 4 2" xfId="26917"/>
    <cellStyle name="Normal 19 2 3 14 4 3" xfId="39518"/>
    <cellStyle name="Normal 19 2 3 14 5" xfId="18456"/>
    <cellStyle name="Normal 19 2 3 14 5 2" xfId="31118"/>
    <cellStyle name="Normal 19 2 3 14 5 3" xfId="43718"/>
    <cellStyle name="Normal 19 2 3 14 6" xfId="22717"/>
    <cellStyle name="Normal 19 2 3 14 7" xfId="35318"/>
    <cellStyle name="Normal 19 2 3 15" xfId="10111"/>
    <cellStyle name="Normal 19 2 3 15 2" xfId="11526"/>
    <cellStyle name="Normal 19 2 3 15 2 2" xfId="15726"/>
    <cellStyle name="Normal 19 2 3 15 2 2 2" xfId="28457"/>
    <cellStyle name="Normal 19 2 3 15 2 2 3" xfId="41058"/>
    <cellStyle name="Normal 19 2 3 15 2 3" xfId="19996"/>
    <cellStyle name="Normal 19 2 3 15 2 3 2" xfId="32658"/>
    <cellStyle name="Normal 19 2 3 15 2 3 3" xfId="45258"/>
    <cellStyle name="Normal 19 2 3 15 2 4" xfId="24257"/>
    <cellStyle name="Normal 19 2 3 15 2 5" xfId="36858"/>
    <cellStyle name="Normal 19 2 3 15 3" xfId="12926"/>
    <cellStyle name="Normal 19 2 3 15 3 2" xfId="17126"/>
    <cellStyle name="Normal 19 2 3 15 3 2 2" xfId="29857"/>
    <cellStyle name="Normal 19 2 3 15 3 2 3" xfId="42458"/>
    <cellStyle name="Normal 19 2 3 15 3 3" xfId="21396"/>
    <cellStyle name="Normal 19 2 3 15 3 3 2" xfId="34058"/>
    <cellStyle name="Normal 19 2 3 15 3 3 3" xfId="46658"/>
    <cellStyle name="Normal 19 2 3 15 3 4" xfId="25657"/>
    <cellStyle name="Normal 19 2 3 15 3 5" xfId="38258"/>
    <cellStyle name="Normal 19 2 3 15 4" xfId="14326"/>
    <cellStyle name="Normal 19 2 3 15 4 2" xfId="27057"/>
    <cellStyle name="Normal 19 2 3 15 4 3" xfId="39658"/>
    <cellStyle name="Normal 19 2 3 15 5" xfId="18596"/>
    <cellStyle name="Normal 19 2 3 15 5 2" xfId="31258"/>
    <cellStyle name="Normal 19 2 3 15 5 3" xfId="43858"/>
    <cellStyle name="Normal 19 2 3 15 6" xfId="22857"/>
    <cellStyle name="Normal 19 2 3 15 7" xfId="35458"/>
    <cellStyle name="Normal 19 2 3 16" xfId="10251"/>
    <cellStyle name="Normal 19 2 3 16 2" xfId="11666"/>
    <cellStyle name="Normal 19 2 3 16 2 2" xfId="15866"/>
    <cellStyle name="Normal 19 2 3 16 2 2 2" xfId="28597"/>
    <cellStyle name="Normal 19 2 3 16 2 2 3" xfId="41198"/>
    <cellStyle name="Normal 19 2 3 16 2 3" xfId="20136"/>
    <cellStyle name="Normal 19 2 3 16 2 3 2" xfId="32798"/>
    <cellStyle name="Normal 19 2 3 16 2 3 3" xfId="45398"/>
    <cellStyle name="Normal 19 2 3 16 2 4" xfId="24397"/>
    <cellStyle name="Normal 19 2 3 16 2 5" xfId="36998"/>
    <cellStyle name="Normal 19 2 3 16 3" xfId="13066"/>
    <cellStyle name="Normal 19 2 3 16 3 2" xfId="17266"/>
    <cellStyle name="Normal 19 2 3 16 3 2 2" xfId="29997"/>
    <cellStyle name="Normal 19 2 3 16 3 2 3" xfId="42598"/>
    <cellStyle name="Normal 19 2 3 16 3 3" xfId="21536"/>
    <cellStyle name="Normal 19 2 3 16 3 3 2" xfId="34198"/>
    <cellStyle name="Normal 19 2 3 16 3 3 3" xfId="46798"/>
    <cellStyle name="Normal 19 2 3 16 3 4" xfId="25797"/>
    <cellStyle name="Normal 19 2 3 16 3 5" xfId="38398"/>
    <cellStyle name="Normal 19 2 3 16 4" xfId="14466"/>
    <cellStyle name="Normal 19 2 3 16 4 2" xfId="27197"/>
    <cellStyle name="Normal 19 2 3 16 4 3" xfId="39798"/>
    <cellStyle name="Normal 19 2 3 16 5" xfId="18736"/>
    <cellStyle name="Normal 19 2 3 16 5 2" xfId="31398"/>
    <cellStyle name="Normal 19 2 3 16 5 3" xfId="43998"/>
    <cellStyle name="Normal 19 2 3 16 6" xfId="22997"/>
    <cellStyle name="Normal 19 2 3 16 7" xfId="35598"/>
    <cellStyle name="Normal 19 2 3 17" xfId="10392"/>
    <cellStyle name="Normal 19 2 3 17 2" xfId="14606"/>
    <cellStyle name="Normal 19 2 3 17 2 2" xfId="27337"/>
    <cellStyle name="Normal 19 2 3 17 2 3" xfId="39938"/>
    <cellStyle name="Normal 19 2 3 17 3" xfId="18876"/>
    <cellStyle name="Normal 19 2 3 17 3 2" xfId="31538"/>
    <cellStyle name="Normal 19 2 3 17 3 3" xfId="44138"/>
    <cellStyle name="Normal 19 2 3 17 4" xfId="23137"/>
    <cellStyle name="Normal 19 2 3 17 5" xfId="35738"/>
    <cellStyle name="Normal 19 2 3 18" xfId="11806"/>
    <cellStyle name="Normal 19 2 3 18 2" xfId="16006"/>
    <cellStyle name="Normal 19 2 3 18 2 2" xfId="28737"/>
    <cellStyle name="Normal 19 2 3 18 2 3" xfId="41338"/>
    <cellStyle name="Normal 19 2 3 18 3" xfId="20276"/>
    <cellStyle name="Normal 19 2 3 18 3 2" xfId="32938"/>
    <cellStyle name="Normal 19 2 3 18 3 3" xfId="45538"/>
    <cellStyle name="Normal 19 2 3 18 4" xfId="24537"/>
    <cellStyle name="Normal 19 2 3 18 5" xfId="37138"/>
    <cellStyle name="Normal 19 2 3 19" xfId="13206"/>
    <cellStyle name="Normal 19 2 3 19 2" xfId="25937"/>
    <cellStyle name="Normal 19 2 3 19 3" xfId="38538"/>
    <cellStyle name="Normal 19 2 3 2" xfId="7028"/>
    <cellStyle name="Normal 19 2 3 2 10" xfId="10271"/>
    <cellStyle name="Normal 19 2 3 2 10 2" xfId="11686"/>
    <cellStyle name="Normal 19 2 3 2 10 2 2" xfId="15886"/>
    <cellStyle name="Normal 19 2 3 2 10 2 2 2" xfId="28617"/>
    <cellStyle name="Normal 19 2 3 2 10 2 2 3" xfId="41218"/>
    <cellStyle name="Normal 19 2 3 2 10 2 3" xfId="20156"/>
    <cellStyle name="Normal 19 2 3 2 10 2 3 2" xfId="32818"/>
    <cellStyle name="Normal 19 2 3 2 10 2 3 3" xfId="45418"/>
    <cellStyle name="Normal 19 2 3 2 10 2 4" xfId="24417"/>
    <cellStyle name="Normal 19 2 3 2 10 2 5" xfId="37018"/>
    <cellStyle name="Normal 19 2 3 2 10 3" xfId="13086"/>
    <cellStyle name="Normal 19 2 3 2 10 3 2" xfId="17286"/>
    <cellStyle name="Normal 19 2 3 2 10 3 2 2" xfId="30017"/>
    <cellStyle name="Normal 19 2 3 2 10 3 2 3" xfId="42618"/>
    <cellStyle name="Normal 19 2 3 2 10 3 3" xfId="21556"/>
    <cellStyle name="Normal 19 2 3 2 10 3 3 2" xfId="34218"/>
    <cellStyle name="Normal 19 2 3 2 10 3 3 3" xfId="46818"/>
    <cellStyle name="Normal 19 2 3 2 10 3 4" xfId="25817"/>
    <cellStyle name="Normal 19 2 3 2 10 3 5" xfId="38418"/>
    <cellStyle name="Normal 19 2 3 2 10 4" xfId="14486"/>
    <cellStyle name="Normal 19 2 3 2 10 4 2" xfId="27217"/>
    <cellStyle name="Normal 19 2 3 2 10 4 3" xfId="39818"/>
    <cellStyle name="Normal 19 2 3 2 10 5" xfId="18756"/>
    <cellStyle name="Normal 19 2 3 2 10 5 2" xfId="31418"/>
    <cellStyle name="Normal 19 2 3 2 10 5 3" xfId="44018"/>
    <cellStyle name="Normal 19 2 3 2 10 6" xfId="23017"/>
    <cellStyle name="Normal 19 2 3 2 10 7" xfId="35618"/>
    <cellStyle name="Normal 19 2 3 2 11" xfId="10412"/>
    <cellStyle name="Normal 19 2 3 2 11 2" xfId="14626"/>
    <cellStyle name="Normal 19 2 3 2 11 2 2" xfId="27357"/>
    <cellStyle name="Normal 19 2 3 2 11 2 3" xfId="39958"/>
    <cellStyle name="Normal 19 2 3 2 11 3" xfId="18896"/>
    <cellStyle name="Normal 19 2 3 2 11 3 2" xfId="31558"/>
    <cellStyle name="Normal 19 2 3 2 11 3 3" xfId="44158"/>
    <cellStyle name="Normal 19 2 3 2 11 4" xfId="23157"/>
    <cellStyle name="Normal 19 2 3 2 11 5" xfId="35758"/>
    <cellStyle name="Normal 19 2 3 2 12" xfId="11826"/>
    <cellStyle name="Normal 19 2 3 2 12 2" xfId="16026"/>
    <cellStyle name="Normal 19 2 3 2 12 2 2" xfId="28757"/>
    <cellStyle name="Normal 19 2 3 2 12 2 3" xfId="41358"/>
    <cellStyle name="Normal 19 2 3 2 12 3" xfId="20296"/>
    <cellStyle name="Normal 19 2 3 2 12 3 2" xfId="32958"/>
    <cellStyle name="Normal 19 2 3 2 12 3 3" xfId="45558"/>
    <cellStyle name="Normal 19 2 3 2 12 4" xfId="24557"/>
    <cellStyle name="Normal 19 2 3 2 12 5" xfId="37158"/>
    <cellStyle name="Normal 19 2 3 2 13" xfId="13226"/>
    <cellStyle name="Normal 19 2 3 2 13 2" xfId="25957"/>
    <cellStyle name="Normal 19 2 3 2 13 3" xfId="38558"/>
    <cellStyle name="Normal 19 2 3 2 14" xfId="17496"/>
    <cellStyle name="Normal 19 2 3 2 14 2" xfId="30158"/>
    <cellStyle name="Normal 19 2 3 2 14 3" xfId="42758"/>
    <cellStyle name="Normal 19 2 3 2 15" xfId="21757"/>
    <cellStyle name="Normal 19 2 3 2 16" xfId="34358"/>
    <cellStyle name="Normal 19 2 3 2 2" xfId="7168"/>
    <cellStyle name="Normal 19 2 3 2 2 2" xfId="10552"/>
    <cellStyle name="Normal 19 2 3 2 2 2 2" xfId="14766"/>
    <cellStyle name="Normal 19 2 3 2 2 2 2 2" xfId="27497"/>
    <cellStyle name="Normal 19 2 3 2 2 2 2 3" xfId="40098"/>
    <cellStyle name="Normal 19 2 3 2 2 2 3" xfId="19036"/>
    <cellStyle name="Normal 19 2 3 2 2 2 3 2" xfId="31698"/>
    <cellStyle name="Normal 19 2 3 2 2 2 3 3" xfId="44298"/>
    <cellStyle name="Normal 19 2 3 2 2 2 4" xfId="23297"/>
    <cellStyle name="Normal 19 2 3 2 2 2 5" xfId="35898"/>
    <cellStyle name="Normal 19 2 3 2 2 3" xfId="11966"/>
    <cellStyle name="Normal 19 2 3 2 2 3 2" xfId="16166"/>
    <cellStyle name="Normal 19 2 3 2 2 3 2 2" xfId="28897"/>
    <cellStyle name="Normal 19 2 3 2 2 3 2 3" xfId="41498"/>
    <cellStyle name="Normal 19 2 3 2 2 3 3" xfId="20436"/>
    <cellStyle name="Normal 19 2 3 2 2 3 3 2" xfId="33098"/>
    <cellStyle name="Normal 19 2 3 2 2 3 3 3" xfId="45698"/>
    <cellStyle name="Normal 19 2 3 2 2 3 4" xfId="24697"/>
    <cellStyle name="Normal 19 2 3 2 2 3 5" xfId="37298"/>
    <cellStyle name="Normal 19 2 3 2 2 4" xfId="13366"/>
    <cellStyle name="Normal 19 2 3 2 2 4 2" xfId="26097"/>
    <cellStyle name="Normal 19 2 3 2 2 4 3" xfId="38698"/>
    <cellStyle name="Normal 19 2 3 2 2 5" xfId="17636"/>
    <cellStyle name="Normal 19 2 3 2 2 5 2" xfId="30298"/>
    <cellStyle name="Normal 19 2 3 2 2 5 3" xfId="42898"/>
    <cellStyle name="Normal 19 2 3 2 2 6" xfId="21897"/>
    <cellStyle name="Normal 19 2 3 2 2 7" xfId="34498"/>
    <cellStyle name="Normal 19 2 3 2 3" xfId="7308"/>
    <cellStyle name="Normal 19 2 3 2 3 2" xfId="10692"/>
    <cellStyle name="Normal 19 2 3 2 3 2 2" xfId="14906"/>
    <cellStyle name="Normal 19 2 3 2 3 2 2 2" xfId="27637"/>
    <cellStyle name="Normal 19 2 3 2 3 2 2 3" xfId="40238"/>
    <cellStyle name="Normal 19 2 3 2 3 2 3" xfId="19176"/>
    <cellStyle name="Normal 19 2 3 2 3 2 3 2" xfId="31838"/>
    <cellStyle name="Normal 19 2 3 2 3 2 3 3" xfId="44438"/>
    <cellStyle name="Normal 19 2 3 2 3 2 4" xfId="23437"/>
    <cellStyle name="Normal 19 2 3 2 3 2 5" xfId="36038"/>
    <cellStyle name="Normal 19 2 3 2 3 3" xfId="12106"/>
    <cellStyle name="Normal 19 2 3 2 3 3 2" xfId="16306"/>
    <cellStyle name="Normal 19 2 3 2 3 3 2 2" xfId="29037"/>
    <cellStyle name="Normal 19 2 3 2 3 3 2 3" xfId="41638"/>
    <cellStyle name="Normal 19 2 3 2 3 3 3" xfId="20576"/>
    <cellStyle name="Normal 19 2 3 2 3 3 3 2" xfId="33238"/>
    <cellStyle name="Normal 19 2 3 2 3 3 3 3" xfId="45838"/>
    <cellStyle name="Normal 19 2 3 2 3 3 4" xfId="24837"/>
    <cellStyle name="Normal 19 2 3 2 3 3 5" xfId="37438"/>
    <cellStyle name="Normal 19 2 3 2 3 4" xfId="13506"/>
    <cellStyle name="Normal 19 2 3 2 3 4 2" xfId="26237"/>
    <cellStyle name="Normal 19 2 3 2 3 4 3" xfId="38838"/>
    <cellStyle name="Normal 19 2 3 2 3 5" xfId="17776"/>
    <cellStyle name="Normal 19 2 3 2 3 5 2" xfId="30438"/>
    <cellStyle name="Normal 19 2 3 2 3 5 3" xfId="43038"/>
    <cellStyle name="Normal 19 2 3 2 3 6" xfId="22037"/>
    <cellStyle name="Normal 19 2 3 2 3 7" xfId="34638"/>
    <cellStyle name="Normal 19 2 3 2 4" xfId="9321"/>
    <cellStyle name="Normal 19 2 3 2 4 2" xfId="10839"/>
    <cellStyle name="Normal 19 2 3 2 4 2 2" xfId="15046"/>
    <cellStyle name="Normal 19 2 3 2 4 2 2 2" xfId="27777"/>
    <cellStyle name="Normal 19 2 3 2 4 2 2 3" xfId="40378"/>
    <cellStyle name="Normal 19 2 3 2 4 2 3" xfId="19316"/>
    <cellStyle name="Normal 19 2 3 2 4 2 3 2" xfId="31978"/>
    <cellStyle name="Normal 19 2 3 2 4 2 3 3" xfId="44578"/>
    <cellStyle name="Normal 19 2 3 2 4 2 4" xfId="23577"/>
    <cellStyle name="Normal 19 2 3 2 4 2 5" xfId="36178"/>
    <cellStyle name="Normal 19 2 3 2 4 3" xfId="12246"/>
    <cellStyle name="Normal 19 2 3 2 4 3 2" xfId="16446"/>
    <cellStyle name="Normal 19 2 3 2 4 3 2 2" xfId="29177"/>
    <cellStyle name="Normal 19 2 3 2 4 3 2 3" xfId="41778"/>
    <cellStyle name="Normal 19 2 3 2 4 3 3" xfId="20716"/>
    <cellStyle name="Normal 19 2 3 2 4 3 3 2" xfId="33378"/>
    <cellStyle name="Normal 19 2 3 2 4 3 3 3" xfId="45978"/>
    <cellStyle name="Normal 19 2 3 2 4 3 4" xfId="24977"/>
    <cellStyle name="Normal 19 2 3 2 4 3 5" xfId="37578"/>
    <cellStyle name="Normal 19 2 3 2 4 4" xfId="13646"/>
    <cellStyle name="Normal 19 2 3 2 4 4 2" xfId="26377"/>
    <cellStyle name="Normal 19 2 3 2 4 4 3" xfId="38978"/>
    <cellStyle name="Normal 19 2 3 2 4 5" xfId="17916"/>
    <cellStyle name="Normal 19 2 3 2 4 5 2" xfId="30578"/>
    <cellStyle name="Normal 19 2 3 2 4 5 3" xfId="43178"/>
    <cellStyle name="Normal 19 2 3 2 4 6" xfId="22177"/>
    <cellStyle name="Normal 19 2 3 2 4 7" xfId="34778"/>
    <cellStyle name="Normal 19 2 3 2 5" xfId="9517"/>
    <cellStyle name="Normal 19 2 3 2 5 2" xfId="10983"/>
    <cellStyle name="Normal 19 2 3 2 5 2 2" xfId="15186"/>
    <cellStyle name="Normal 19 2 3 2 5 2 2 2" xfId="27917"/>
    <cellStyle name="Normal 19 2 3 2 5 2 2 3" xfId="40518"/>
    <cellStyle name="Normal 19 2 3 2 5 2 3" xfId="19456"/>
    <cellStyle name="Normal 19 2 3 2 5 2 3 2" xfId="32118"/>
    <cellStyle name="Normal 19 2 3 2 5 2 3 3" xfId="44718"/>
    <cellStyle name="Normal 19 2 3 2 5 2 4" xfId="23717"/>
    <cellStyle name="Normal 19 2 3 2 5 2 5" xfId="36318"/>
    <cellStyle name="Normal 19 2 3 2 5 3" xfId="12386"/>
    <cellStyle name="Normal 19 2 3 2 5 3 2" xfId="16586"/>
    <cellStyle name="Normal 19 2 3 2 5 3 2 2" xfId="29317"/>
    <cellStyle name="Normal 19 2 3 2 5 3 2 3" xfId="41918"/>
    <cellStyle name="Normal 19 2 3 2 5 3 3" xfId="20856"/>
    <cellStyle name="Normal 19 2 3 2 5 3 3 2" xfId="33518"/>
    <cellStyle name="Normal 19 2 3 2 5 3 3 3" xfId="46118"/>
    <cellStyle name="Normal 19 2 3 2 5 3 4" xfId="25117"/>
    <cellStyle name="Normal 19 2 3 2 5 3 5" xfId="37718"/>
    <cellStyle name="Normal 19 2 3 2 5 4" xfId="13786"/>
    <cellStyle name="Normal 19 2 3 2 5 4 2" xfId="26517"/>
    <cellStyle name="Normal 19 2 3 2 5 4 3" xfId="39118"/>
    <cellStyle name="Normal 19 2 3 2 5 5" xfId="18056"/>
    <cellStyle name="Normal 19 2 3 2 5 5 2" xfId="30718"/>
    <cellStyle name="Normal 19 2 3 2 5 5 3" xfId="43318"/>
    <cellStyle name="Normal 19 2 3 2 5 6" xfId="22317"/>
    <cellStyle name="Normal 19 2 3 2 5 7" xfId="34918"/>
    <cellStyle name="Normal 19 2 3 2 6" xfId="9657"/>
    <cellStyle name="Normal 19 2 3 2 6 2" xfId="11123"/>
    <cellStyle name="Normal 19 2 3 2 6 2 2" xfId="15326"/>
    <cellStyle name="Normal 19 2 3 2 6 2 2 2" xfId="28057"/>
    <cellStyle name="Normal 19 2 3 2 6 2 2 3" xfId="40658"/>
    <cellStyle name="Normal 19 2 3 2 6 2 3" xfId="19596"/>
    <cellStyle name="Normal 19 2 3 2 6 2 3 2" xfId="32258"/>
    <cellStyle name="Normal 19 2 3 2 6 2 3 3" xfId="44858"/>
    <cellStyle name="Normal 19 2 3 2 6 2 4" xfId="23857"/>
    <cellStyle name="Normal 19 2 3 2 6 2 5" xfId="36458"/>
    <cellStyle name="Normal 19 2 3 2 6 3" xfId="12526"/>
    <cellStyle name="Normal 19 2 3 2 6 3 2" xfId="16726"/>
    <cellStyle name="Normal 19 2 3 2 6 3 2 2" xfId="29457"/>
    <cellStyle name="Normal 19 2 3 2 6 3 2 3" xfId="42058"/>
    <cellStyle name="Normal 19 2 3 2 6 3 3" xfId="20996"/>
    <cellStyle name="Normal 19 2 3 2 6 3 3 2" xfId="33658"/>
    <cellStyle name="Normal 19 2 3 2 6 3 3 3" xfId="46258"/>
    <cellStyle name="Normal 19 2 3 2 6 3 4" xfId="25257"/>
    <cellStyle name="Normal 19 2 3 2 6 3 5" xfId="37858"/>
    <cellStyle name="Normal 19 2 3 2 6 4" xfId="13926"/>
    <cellStyle name="Normal 19 2 3 2 6 4 2" xfId="26657"/>
    <cellStyle name="Normal 19 2 3 2 6 4 3" xfId="39258"/>
    <cellStyle name="Normal 19 2 3 2 6 5" xfId="18196"/>
    <cellStyle name="Normal 19 2 3 2 6 5 2" xfId="30858"/>
    <cellStyle name="Normal 19 2 3 2 6 5 3" xfId="43458"/>
    <cellStyle name="Normal 19 2 3 2 6 6" xfId="22457"/>
    <cellStyle name="Normal 19 2 3 2 6 7" xfId="35058"/>
    <cellStyle name="Normal 19 2 3 2 7" xfId="9797"/>
    <cellStyle name="Normal 19 2 3 2 7 2" xfId="11263"/>
    <cellStyle name="Normal 19 2 3 2 7 2 2" xfId="15466"/>
    <cellStyle name="Normal 19 2 3 2 7 2 2 2" xfId="28197"/>
    <cellStyle name="Normal 19 2 3 2 7 2 2 3" xfId="40798"/>
    <cellStyle name="Normal 19 2 3 2 7 2 3" xfId="19736"/>
    <cellStyle name="Normal 19 2 3 2 7 2 3 2" xfId="32398"/>
    <cellStyle name="Normal 19 2 3 2 7 2 3 3" xfId="44998"/>
    <cellStyle name="Normal 19 2 3 2 7 2 4" xfId="23997"/>
    <cellStyle name="Normal 19 2 3 2 7 2 5" xfId="36598"/>
    <cellStyle name="Normal 19 2 3 2 7 3" xfId="12666"/>
    <cellStyle name="Normal 19 2 3 2 7 3 2" xfId="16866"/>
    <cellStyle name="Normal 19 2 3 2 7 3 2 2" xfId="29597"/>
    <cellStyle name="Normal 19 2 3 2 7 3 2 3" xfId="42198"/>
    <cellStyle name="Normal 19 2 3 2 7 3 3" xfId="21136"/>
    <cellStyle name="Normal 19 2 3 2 7 3 3 2" xfId="33798"/>
    <cellStyle name="Normal 19 2 3 2 7 3 3 3" xfId="46398"/>
    <cellStyle name="Normal 19 2 3 2 7 3 4" xfId="25397"/>
    <cellStyle name="Normal 19 2 3 2 7 3 5" xfId="37998"/>
    <cellStyle name="Normal 19 2 3 2 7 4" xfId="14066"/>
    <cellStyle name="Normal 19 2 3 2 7 4 2" xfId="26797"/>
    <cellStyle name="Normal 19 2 3 2 7 4 3" xfId="39398"/>
    <cellStyle name="Normal 19 2 3 2 7 5" xfId="18336"/>
    <cellStyle name="Normal 19 2 3 2 7 5 2" xfId="30998"/>
    <cellStyle name="Normal 19 2 3 2 7 5 3" xfId="43598"/>
    <cellStyle name="Normal 19 2 3 2 7 6" xfId="22597"/>
    <cellStyle name="Normal 19 2 3 2 7 7" xfId="35198"/>
    <cellStyle name="Normal 19 2 3 2 8" xfId="9937"/>
    <cellStyle name="Normal 19 2 3 2 8 2" xfId="11403"/>
    <cellStyle name="Normal 19 2 3 2 8 2 2" xfId="15606"/>
    <cellStyle name="Normal 19 2 3 2 8 2 2 2" xfId="28337"/>
    <cellStyle name="Normal 19 2 3 2 8 2 2 3" xfId="40938"/>
    <cellStyle name="Normal 19 2 3 2 8 2 3" xfId="19876"/>
    <cellStyle name="Normal 19 2 3 2 8 2 3 2" xfId="32538"/>
    <cellStyle name="Normal 19 2 3 2 8 2 3 3" xfId="45138"/>
    <cellStyle name="Normal 19 2 3 2 8 2 4" xfId="24137"/>
    <cellStyle name="Normal 19 2 3 2 8 2 5" xfId="36738"/>
    <cellStyle name="Normal 19 2 3 2 8 3" xfId="12806"/>
    <cellStyle name="Normal 19 2 3 2 8 3 2" xfId="17006"/>
    <cellStyle name="Normal 19 2 3 2 8 3 2 2" xfId="29737"/>
    <cellStyle name="Normal 19 2 3 2 8 3 2 3" xfId="42338"/>
    <cellStyle name="Normal 19 2 3 2 8 3 3" xfId="21276"/>
    <cellStyle name="Normal 19 2 3 2 8 3 3 2" xfId="33938"/>
    <cellStyle name="Normal 19 2 3 2 8 3 3 3" xfId="46538"/>
    <cellStyle name="Normal 19 2 3 2 8 3 4" xfId="25537"/>
    <cellStyle name="Normal 19 2 3 2 8 3 5" xfId="38138"/>
    <cellStyle name="Normal 19 2 3 2 8 4" xfId="14206"/>
    <cellStyle name="Normal 19 2 3 2 8 4 2" xfId="26937"/>
    <cellStyle name="Normal 19 2 3 2 8 4 3" xfId="39538"/>
    <cellStyle name="Normal 19 2 3 2 8 5" xfId="18476"/>
    <cellStyle name="Normal 19 2 3 2 8 5 2" xfId="31138"/>
    <cellStyle name="Normal 19 2 3 2 8 5 3" xfId="43738"/>
    <cellStyle name="Normal 19 2 3 2 8 6" xfId="22737"/>
    <cellStyle name="Normal 19 2 3 2 8 7" xfId="35338"/>
    <cellStyle name="Normal 19 2 3 2 9" xfId="10131"/>
    <cellStyle name="Normal 19 2 3 2 9 2" xfId="11546"/>
    <cellStyle name="Normal 19 2 3 2 9 2 2" xfId="15746"/>
    <cellStyle name="Normal 19 2 3 2 9 2 2 2" xfId="28477"/>
    <cellStyle name="Normal 19 2 3 2 9 2 2 3" xfId="41078"/>
    <cellStyle name="Normal 19 2 3 2 9 2 3" xfId="20016"/>
    <cellStyle name="Normal 19 2 3 2 9 2 3 2" xfId="32678"/>
    <cellStyle name="Normal 19 2 3 2 9 2 3 3" xfId="45278"/>
    <cellStyle name="Normal 19 2 3 2 9 2 4" xfId="24277"/>
    <cellStyle name="Normal 19 2 3 2 9 2 5" xfId="36878"/>
    <cellStyle name="Normal 19 2 3 2 9 3" xfId="12946"/>
    <cellStyle name="Normal 19 2 3 2 9 3 2" xfId="17146"/>
    <cellStyle name="Normal 19 2 3 2 9 3 2 2" xfId="29877"/>
    <cellStyle name="Normal 19 2 3 2 9 3 2 3" xfId="42478"/>
    <cellStyle name="Normal 19 2 3 2 9 3 3" xfId="21416"/>
    <cellStyle name="Normal 19 2 3 2 9 3 3 2" xfId="34078"/>
    <cellStyle name="Normal 19 2 3 2 9 3 3 3" xfId="46678"/>
    <cellStyle name="Normal 19 2 3 2 9 3 4" xfId="25677"/>
    <cellStyle name="Normal 19 2 3 2 9 3 5" xfId="38278"/>
    <cellStyle name="Normal 19 2 3 2 9 4" xfId="14346"/>
    <cellStyle name="Normal 19 2 3 2 9 4 2" xfId="27077"/>
    <cellStyle name="Normal 19 2 3 2 9 4 3" xfId="39678"/>
    <cellStyle name="Normal 19 2 3 2 9 5" xfId="18616"/>
    <cellStyle name="Normal 19 2 3 2 9 5 2" xfId="31278"/>
    <cellStyle name="Normal 19 2 3 2 9 5 3" xfId="43878"/>
    <cellStyle name="Normal 19 2 3 2 9 6" xfId="22877"/>
    <cellStyle name="Normal 19 2 3 2 9 7" xfId="35478"/>
    <cellStyle name="Normal 19 2 3 20" xfId="17476"/>
    <cellStyle name="Normal 19 2 3 20 2" xfId="30138"/>
    <cellStyle name="Normal 19 2 3 20 3" xfId="42738"/>
    <cellStyle name="Normal 19 2 3 21" xfId="21737"/>
    <cellStyle name="Normal 19 2 3 22" xfId="34338"/>
    <cellStyle name="Normal 19 2 3 3" xfId="7048"/>
    <cellStyle name="Normal 19 2 3 3 10" xfId="10291"/>
    <cellStyle name="Normal 19 2 3 3 10 2" xfId="11706"/>
    <cellStyle name="Normal 19 2 3 3 10 2 2" xfId="15906"/>
    <cellStyle name="Normal 19 2 3 3 10 2 2 2" xfId="28637"/>
    <cellStyle name="Normal 19 2 3 3 10 2 2 3" xfId="41238"/>
    <cellStyle name="Normal 19 2 3 3 10 2 3" xfId="20176"/>
    <cellStyle name="Normal 19 2 3 3 10 2 3 2" xfId="32838"/>
    <cellStyle name="Normal 19 2 3 3 10 2 3 3" xfId="45438"/>
    <cellStyle name="Normal 19 2 3 3 10 2 4" xfId="24437"/>
    <cellStyle name="Normal 19 2 3 3 10 2 5" xfId="37038"/>
    <cellStyle name="Normal 19 2 3 3 10 3" xfId="13106"/>
    <cellStyle name="Normal 19 2 3 3 10 3 2" xfId="17306"/>
    <cellStyle name="Normal 19 2 3 3 10 3 2 2" xfId="30037"/>
    <cellStyle name="Normal 19 2 3 3 10 3 2 3" xfId="42638"/>
    <cellStyle name="Normal 19 2 3 3 10 3 3" xfId="21576"/>
    <cellStyle name="Normal 19 2 3 3 10 3 3 2" xfId="34238"/>
    <cellStyle name="Normal 19 2 3 3 10 3 3 3" xfId="46838"/>
    <cellStyle name="Normal 19 2 3 3 10 3 4" xfId="25837"/>
    <cellStyle name="Normal 19 2 3 3 10 3 5" xfId="38438"/>
    <cellStyle name="Normal 19 2 3 3 10 4" xfId="14506"/>
    <cellStyle name="Normal 19 2 3 3 10 4 2" xfId="27237"/>
    <cellStyle name="Normal 19 2 3 3 10 4 3" xfId="39838"/>
    <cellStyle name="Normal 19 2 3 3 10 5" xfId="18776"/>
    <cellStyle name="Normal 19 2 3 3 10 5 2" xfId="31438"/>
    <cellStyle name="Normal 19 2 3 3 10 5 3" xfId="44038"/>
    <cellStyle name="Normal 19 2 3 3 10 6" xfId="23037"/>
    <cellStyle name="Normal 19 2 3 3 10 7" xfId="35638"/>
    <cellStyle name="Normal 19 2 3 3 11" xfId="10432"/>
    <cellStyle name="Normal 19 2 3 3 11 2" xfId="14646"/>
    <cellStyle name="Normal 19 2 3 3 11 2 2" xfId="27377"/>
    <cellStyle name="Normal 19 2 3 3 11 2 3" xfId="39978"/>
    <cellStyle name="Normal 19 2 3 3 11 3" xfId="18916"/>
    <cellStyle name="Normal 19 2 3 3 11 3 2" xfId="31578"/>
    <cellStyle name="Normal 19 2 3 3 11 3 3" xfId="44178"/>
    <cellStyle name="Normal 19 2 3 3 11 4" xfId="23177"/>
    <cellStyle name="Normal 19 2 3 3 11 5" xfId="35778"/>
    <cellStyle name="Normal 19 2 3 3 12" xfId="11846"/>
    <cellStyle name="Normal 19 2 3 3 12 2" xfId="16046"/>
    <cellStyle name="Normal 19 2 3 3 12 2 2" xfId="28777"/>
    <cellStyle name="Normal 19 2 3 3 12 2 3" xfId="41378"/>
    <cellStyle name="Normal 19 2 3 3 12 3" xfId="20316"/>
    <cellStyle name="Normal 19 2 3 3 12 3 2" xfId="32978"/>
    <cellStyle name="Normal 19 2 3 3 12 3 3" xfId="45578"/>
    <cellStyle name="Normal 19 2 3 3 12 4" xfId="24577"/>
    <cellStyle name="Normal 19 2 3 3 12 5" xfId="37178"/>
    <cellStyle name="Normal 19 2 3 3 13" xfId="13246"/>
    <cellStyle name="Normal 19 2 3 3 13 2" xfId="25977"/>
    <cellStyle name="Normal 19 2 3 3 13 3" xfId="38578"/>
    <cellStyle name="Normal 19 2 3 3 14" xfId="17516"/>
    <cellStyle name="Normal 19 2 3 3 14 2" xfId="30178"/>
    <cellStyle name="Normal 19 2 3 3 14 3" xfId="42778"/>
    <cellStyle name="Normal 19 2 3 3 15" xfId="21777"/>
    <cellStyle name="Normal 19 2 3 3 16" xfId="34378"/>
    <cellStyle name="Normal 19 2 3 3 2" xfId="7188"/>
    <cellStyle name="Normal 19 2 3 3 2 2" xfId="10572"/>
    <cellStyle name="Normal 19 2 3 3 2 2 2" xfId="14786"/>
    <cellStyle name="Normal 19 2 3 3 2 2 2 2" xfId="27517"/>
    <cellStyle name="Normal 19 2 3 3 2 2 2 3" xfId="40118"/>
    <cellStyle name="Normal 19 2 3 3 2 2 3" xfId="19056"/>
    <cellStyle name="Normal 19 2 3 3 2 2 3 2" xfId="31718"/>
    <cellStyle name="Normal 19 2 3 3 2 2 3 3" xfId="44318"/>
    <cellStyle name="Normal 19 2 3 3 2 2 4" xfId="23317"/>
    <cellStyle name="Normal 19 2 3 3 2 2 5" xfId="35918"/>
    <cellStyle name="Normal 19 2 3 3 2 3" xfId="11986"/>
    <cellStyle name="Normal 19 2 3 3 2 3 2" xfId="16186"/>
    <cellStyle name="Normal 19 2 3 3 2 3 2 2" xfId="28917"/>
    <cellStyle name="Normal 19 2 3 3 2 3 2 3" xfId="41518"/>
    <cellStyle name="Normal 19 2 3 3 2 3 3" xfId="20456"/>
    <cellStyle name="Normal 19 2 3 3 2 3 3 2" xfId="33118"/>
    <cellStyle name="Normal 19 2 3 3 2 3 3 3" xfId="45718"/>
    <cellStyle name="Normal 19 2 3 3 2 3 4" xfId="24717"/>
    <cellStyle name="Normal 19 2 3 3 2 3 5" xfId="37318"/>
    <cellStyle name="Normal 19 2 3 3 2 4" xfId="13386"/>
    <cellStyle name="Normal 19 2 3 3 2 4 2" xfId="26117"/>
    <cellStyle name="Normal 19 2 3 3 2 4 3" xfId="38718"/>
    <cellStyle name="Normal 19 2 3 3 2 5" xfId="17656"/>
    <cellStyle name="Normal 19 2 3 3 2 5 2" xfId="30318"/>
    <cellStyle name="Normal 19 2 3 3 2 5 3" xfId="42918"/>
    <cellStyle name="Normal 19 2 3 3 2 6" xfId="21917"/>
    <cellStyle name="Normal 19 2 3 3 2 7" xfId="34518"/>
    <cellStyle name="Normal 19 2 3 3 3" xfId="7328"/>
    <cellStyle name="Normal 19 2 3 3 3 2" xfId="10712"/>
    <cellStyle name="Normal 19 2 3 3 3 2 2" xfId="14926"/>
    <cellStyle name="Normal 19 2 3 3 3 2 2 2" xfId="27657"/>
    <cellStyle name="Normal 19 2 3 3 3 2 2 3" xfId="40258"/>
    <cellStyle name="Normal 19 2 3 3 3 2 3" xfId="19196"/>
    <cellStyle name="Normal 19 2 3 3 3 2 3 2" xfId="31858"/>
    <cellStyle name="Normal 19 2 3 3 3 2 3 3" xfId="44458"/>
    <cellStyle name="Normal 19 2 3 3 3 2 4" xfId="23457"/>
    <cellStyle name="Normal 19 2 3 3 3 2 5" xfId="36058"/>
    <cellStyle name="Normal 19 2 3 3 3 3" xfId="12126"/>
    <cellStyle name="Normal 19 2 3 3 3 3 2" xfId="16326"/>
    <cellStyle name="Normal 19 2 3 3 3 3 2 2" xfId="29057"/>
    <cellStyle name="Normal 19 2 3 3 3 3 2 3" xfId="41658"/>
    <cellStyle name="Normal 19 2 3 3 3 3 3" xfId="20596"/>
    <cellStyle name="Normal 19 2 3 3 3 3 3 2" xfId="33258"/>
    <cellStyle name="Normal 19 2 3 3 3 3 3 3" xfId="45858"/>
    <cellStyle name="Normal 19 2 3 3 3 3 4" xfId="24857"/>
    <cellStyle name="Normal 19 2 3 3 3 3 5" xfId="37458"/>
    <cellStyle name="Normal 19 2 3 3 3 4" xfId="13526"/>
    <cellStyle name="Normal 19 2 3 3 3 4 2" xfId="26257"/>
    <cellStyle name="Normal 19 2 3 3 3 4 3" xfId="38858"/>
    <cellStyle name="Normal 19 2 3 3 3 5" xfId="17796"/>
    <cellStyle name="Normal 19 2 3 3 3 5 2" xfId="30458"/>
    <cellStyle name="Normal 19 2 3 3 3 5 3" xfId="43058"/>
    <cellStyle name="Normal 19 2 3 3 3 6" xfId="22057"/>
    <cellStyle name="Normal 19 2 3 3 3 7" xfId="34658"/>
    <cellStyle name="Normal 19 2 3 3 4" xfId="9341"/>
    <cellStyle name="Normal 19 2 3 3 4 2" xfId="10859"/>
    <cellStyle name="Normal 19 2 3 3 4 2 2" xfId="15066"/>
    <cellStyle name="Normal 19 2 3 3 4 2 2 2" xfId="27797"/>
    <cellStyle name="Normal 19 2 3 3 4 2 2 3" xfId="40398"/>
    <cellStyle name="Normal 19 2 3 3 4 2 3" xfId="19336"/>
    <cellStyle name="Normal 19 2 3 3 4 2 3 2" xfId="31998"/>
    <cellStyle name="Normal 19 2 3 3 4 2 3 3" xfId="44598"/>
    <cellStyle name="Normal 19 2 3 3 4 2 4" xfId="23597"/>
    <cellStyle name="Normal 19 2 3 3 4 2 5" xfId="36198"/>
    <cellStyle name="Normal 19 2 3 3 4 3" xfId="12266"/>
    <cellStyle name="Normal 19 2 3 3 4 3 2" xfId="16466"/>
    <cellStyle name="Normal 19 2 3 3 4 3 2 2" xfId="29197"/>
    <cellStyle name="Normal 19 2 3 3 4 3 2 3" xfId="41798"/>
    <cellStyle name="Normal 19 2 3 3 4 3 3" xfId="20736"/>
    <cellStyle name="Normal 19 2 3 3 4 3 3 2" xfId="33398"/>
    <cellStyle name="Normal 19 2 3 3 4 3 3 3" xfId="45998"/>
    <cellStyle name="Normal 19 2 3 3 4 3 4" xfId="24997"/>
    <cellStyle name="Normal 19 2 3 3 4 3 5" xfId="37598"/>
    <cellStyle name="Normal 19 2 3 3 4 4" xfId="13666"/>
    <cellStyle name="Normal 19 2 3 3 4 4 2" xfId="26397"/>
    <cellStyle name="Normal 19 2 3 3 4 4 3" xfId="38998"/>
    <cellStyle name="Normal 19 2 3 3 4 5" xfId="17936"/>
    <cellStyle name="Normal 19 2 3 3 4 5 2" xfId="30598"/>
    <cellStyle name="Normal 19 2 3 3 4 5 3" xfId="43198"/>
    <cellStyle name="Normal 19 2 3 3 4 6" xfId="22197"/>
    <cellStyle name="Normal 19 2 3 3 4 7" xfId="34798"/>
    <cellStyle name="Normal 19 2 3 3 5" xfId="9537"/>
    <cellStyle name="Normal 19 2 3 3 5 2" xfId="11003"/>
    <cellStyle name="Normal 19 2 3 3 5 2 2" xfId="15206"/>
    <cellStyle name="Normal 19 2 3 3 5 2 2 2" xfId="27937"/>
    <cellStyle name="Normal 19 2 3 3 5 2 2 3" xfId="40538"/>
    <cellStyle name="Normal 19 2 3 3 5 2 3" xfId="19476"/>
    <cellStyle name="Normal 19 2 3 3 5 2 3 2" xfId="32138"/>
    <cellStyle name="Normal 19 2 3 3 5 2 3 3" xfId="44738"/>
    <cellStyle name="Normal 19 2 3 3 5 2 4" xfId="23737"/>
    <cellStyle name="Normal 19 2 3 3 5 2 5" xfId="36338"/>
    <cellStyle name="Normal 19 2 3 3 5 3" xfId="12406"/>
    <cellStyle name="Normal 19 2 3 3 5 3 2" xfId="16606"/>
    <cellStyle name="Normal 19 2 3 3 5 3 2 2" xfId="29337"/>
    <cellStyle name="Normal 19 2 3 3 5 3 2 3" xfId="41938"/>
    <cellStyle name="Normal 19 2 3 3 5 3 3" xfId="20876"/>
    <cellStyle name="Normal 19 2 3 3 5 3 3 2" xfId="33538"/>
    <cellStyle name="Normal 19 2 3 3 5 3 3 3" xfId="46138"/>
    <cellStyle name="Normal 19 2 3 3 5 3 4" xfId="25137"/>
    <cellStyle name="Normal 19 2 3 3 5 3 5" xfId="37738"/>
    <cellStyle name="Normal 19 2 3 3 5 4" xfId="13806"/>
    <cellStyle name="Normal 19 2 3 3 5 4 2" xfId="26537"/>
    <cellStyle name="Normal 19 2 3 3 5 4 3" xfId="39138"/>
    <cellStyle name="Normal 19 2 3 3 5 5" xfId="18076"/>
    <cellStyle name="Normal 19 2 3 3 5 5 2" xfId="30738"/>
    <cellStyle name="Normal 19 2 3 3 5 5 3" xfId="43338"/>
    <cellStyle name="Normal 19 2 3 3 5 6" xfId="22337"/>
    <cellStyle name="Normal 19 2 3 3 5 7" xfId="34938"/>
    <cellStyle name="Normal 19 2 3 3 6" xfId="9677"/>
    <cellStyle name="Normal 19 2 3 3 6 2" xfId="11143"/>
    <cellStyle name="Normal 19 2 3 3 6 2 2" xfId="15346"/>
    <cellStyle name="Normal 19 2 3 3 6 2 2 2" xfId="28077"/>
    <cellStyle name="Normal 19 2 3 3 6 2 2 3" xfId="40678"/>
    <cellStyle name="Normal 19 2 3 3 6 2 3" xfId="19616"/>
    <cellStyle name="Normal 19 2 3 3 6 2 3 2" xfId="32278"/>
    <cellStyle name="Normal 19 2 3 3 6 2 3 3" xfId="44878"/>
    <cellStyle name="Normal 19 2 3 3 6 2 4" xfId="23877"/>
    <cellStyle name="Normal 19 2 3 3 6 2 5" xfId="36478"/>
    <cellStyle name="Normal 19 2 3 3 6 3" xfId="12546"/>
    <cellStyle name="Normal 19 2 3 3 6 3 2" xfId="16746"/>
    <cellStyle name="Normal 19 2 3 3 6 3 2 2" xfId="29477"/>
    <cellStyle name="Normal 19 2 3 3 6 3 2 3" xfId="42078"/>
    <cellStyle name="Normal 19 2 3 3 6 3 3" xfId="21016"/>
    <cellStyle name="Normal 19 2 3 3 6 3 3 2" xfId="33678"/>
    <cellStyle name="Normal 19 2 3 3 6 3 3 3" xfId="46278"/>
    <cellStyle name="Normal 19 2 3 3 6 3 4" xfId="25277"/>
    <cellStyle name="Normal 19 2 3 3 6 3 5" xfId="37878"/>
    <cellStyle name="Normal 19 2 3 3 6 4" xfId="13946"/>
    <cellStyle name="Normal 19 2 3 3 6 4 2" xfId="26677"/>
    <cellStyle name="Normal 19 2 3 3 6 4 3" xfId="39278"/>
    <cellStyle name="Normal 19 2 3 3 6 5" xfId="18216"/>
    <cellStyle name="Normal 19 2 3 3 6 5 2" xfId="30878"/>
    <cellStyle name="Normal 19 2 3 3 6 5 3" xfId="43478"/>
    <cellStyle name="Normal 19 2 3 3 6 6" xfId="22477"/>
    <cellStyle name="Normal 19 2 3 3 6 7" xfId="35078"/>
    <cellStyle name="Normal 19 2 3 3 7" xfId="9817"/>
    <cellStyle name="Normal 19 2 3 3 7 2" xfId="11283"/>
    <cellStyle name="Normal 19 2 3 3 7 2 2" xfId="15486"/>
    <cellStyle name="Normal 19 2 3 3 7 2 2 2" xfId="28217"/>
    <cellStyle name="Normal 19 2 3 3 7 2 2 3" xfId="40818"/>
    <cellStyle name="Normal 19 2 3 3 7 2 3" xfId="19756"/>
    <cellStyle name="Normal 19 2 3 3 7 2 3 2" xfId="32418"/>
    <cellStyle name="Normal 19 2 3 3 7 2 3 3" xfId="45018"/>
    <cellStyle name="Normal 19 2 3 3 7 2 4" xfId="24017"/>
    <cellStyle name="Normal 19 2 3 3 7 2 5" xfId="36618"/>
    <cellStyle name="Normal 19 2 3 3 7 3" xfId="12686"/>
    <cellStyle name="Normal 19 2 3 3 7 3 2" xfId="16886"/>
    <cellStyle name="Normal 19 2 3 3 7 3 2 2" xfId="29617"/>
    <cellStyle name="Normal 19 2 3 3 7 3 2 3" xfId="42218"/>
    <cellStyle name="Normal 19 2 3 3 7 3 3" xfId="21156"/>
    <cellStyle name="Normal 19 2 3 3 7 3 3 2" xfId="33818"/>
    <cellStyle name="Normal 19 2 3 3 7 3 3 3" xfId="46418"/>
    <cellStyle name="Normal 19 2 3 3 7 3 4" xfId="25417"/>
    <cellStyle name="Normal 19 2 3 3 7 3 5" xfId="38018"/>
    <cellStyle name="Normal 19 2 3 3 7 4" xfId="14086"/>
    <cellStyle name="Normal 19 2 3 3 7 4 2" xfId="26817"/>
    <cellStyle name="Normal 19 2 3 3 7 4 3" xfId="39418"/>
    <cellStyle name="Normal 19 2 3 3 7 5" xfId="18356"/>
    <cellStyle name="Normal 19 2 3 3 7 5 2" xfId="31018"/>
    <cellStyle name="Normal 19 2 3 3 7 5 3" xfId="43618"/>
    <cellStyle name="Normal 19 2 3 3 7 6" xfId="22617"/>
    <cellStyle name="Normal 19 2 3 3 7 7" xfId="35218"/>
    <cellStyle name="Normal 19 2 3 3 8" xfId="9957"/>
    <cellStyle name="Normal 19 2 3 3 8 2" xfId="11423"/>
    <cellStyle name="Normal 19 2 3 3 8 2 2" xfId="15626"/>
    <cellStyle name="Normal 19 2 3 3 8 2 2 2" xfId="28357"/>
    <cellStyle name="Normal 19 2 3 3 8 2 2 3" xfId="40958"/>
    <cellStyle name="Normal 19 2 3 3 8 2 3" xfId="19896"/>
    <cellStyle name="Normal 19 2 3 3 8 2 3 2" xfId="32558"/>
    <cellStyle name="Normal 19 2 3 3 8 2 3 3" xfId="45158"/>
    <cellStyle name="Normal 19 2 3 3 8 2 4" xfId="24157"/>
    <cellStyle name="Normal 19 2 3 3 8 2 5" xfId="36758"/>
    <cellStyle name="Normal 19 2 3 3 8 3" xfId="12826"/>
    <cellStyle name="Normal 19 2 3 3 8 3 2" xfId="17026"/>
    <cellStyle name="Normal 19 2 3 3 8 3 2 2" xfId="29757"/>
    <cellStyle name="Normal 19 2 3 3 8 3 2 3" xfId="42358"/>
    <cellStyle name="Normal 19 2 3 3 8 3 3" xfId="21296"/>
    <cellStyle name="Normal 19 2 3 3 8 3 3 2" xfId="33958"/>
    <cellStyle name="Normal 19 2 3 3 8 3 3 3" xfId="46558"/>
    <cellStyle name="Normal 19 2 3 3 8 3 4" xfId="25557"/>
    <cellStyle name="Normal 19 2 3 3 8 3 5" xfId="38158"/>
    <cellStyle name="Normal 19 2 3 3 8 4" xfId="14226"/>
    <cellStyle name="Normal 19 2 3 3 8 4 2" xfId="26957"/>
    <cellStyle name="Normal 19 2 3 3 8 4 3" xfId="39558"/>
    <cellStyle name="Normal 19 2 3 3 8 5" xfId="18496"/>
    <cellStyle name="Normal 19 2 3 3 8 5 2" xfId="31158"/>
    <cellStyle name="Normal 19 2 3 3 8 5 3" xfId="43758"/>
    <cellStyle name="Normal 19 2 3 3 8 6" xfId="22757"/>
    <cellStyle name="Normal 19 2 3 3 8 7" xfId="35358"/>
    <cellStyle name="Normal 19 2 3 3 9" xfId="10151"/>
    <cellStyle name="Normal 19 2 3 3 9 2" xfId="11566"/>
    <cellStyle name="Normal 19 2 3 3 9 2 2" xfId="15766"/>
    <cellStyle name="Normal 19 2 3 3 9 2 2 2" xfId="28497"/>
    <cellStyle name="Normal 19 2 3 3 9 2 2 3" xfId="41098"/>
    <cellStyle name="Normal 19 2 3 3 9 2 3" xfId="20036"/>
    <cellStyle name="Normal 19 2 3 3 9 2 3 2" xfId="32698"/>
    <cellStyle name="Normal 19 2 3 3 9 2 3 3" xfId="45298"/>
    <cellStyle name="Normal 19 2 3 3 9 2 4" xfId="24297"/>
    <cellStyle name="Normal 19 2 3 3 9 2 5" xfId="36898"/>
    <cellStyle name="Normal 19 2 3 3 9 3" xfId="12966"/>
    <cellStyle name="Normal 19 2 3 3 9 3 2" xfId="17166"/>
    <cellStyle name="Normal 19 2 3 3 9 3 2 2" xfId="29897"/>
    <cellStyle name="Normal 19 2 3 3 9 3 2 3" xfId="42498"/>
    <cellStyle name="Normal 19 2 3 3 9 3 3" xfId="21436"/>
    <cellStyle name="Normal 19 2 3 3 9 3 3 2" xfId="34098"/>
    <cellStyle name="Normal 19 2 3 3 9 3 3 3" xfId="46698"/>
    <cellStyle name="Normal 19 2 3 3 9 3 4" xfId="25697"/>
    <cellStyle name="Normal 19 2 3 3 9 3 5" xfId="38298"/>
    <cellStyle name="Normal 19 2 3 3 9 4" xfId="14366"/>
    <cellStyle name="Normal 19 2 3 3 9 4 2" xfId="27097"/>
    <cellStyle name="Normal 19 2 3 3 9 4 3" xfId="39698"/>
    <cellStyle name="Normal 19 2 3 3 9 5" xfId="18636"/>
    <cellStyle name="Normal 19 2 3 3 9 5 2" xfId="31298"/>
    <cellStyle name="Normal 19 2 3 3 9 5 3" xfId="43898"/>
    <cellStyle name="Normal 19 2 3 3 9 6" xfId="22897"/>
    <cellStyle name="Normal 19 2 3 3 9 7" xfId="35498"/>
    <cellStyle name="Normal 19 2 3 4" xfId="7068"/>
    <cellStyle name="Normal 19 2 3 4 10" xfId="10311"/>
    <cellStyle name="Normal 19 2 3 4 10 2" xfId="11726"/>
    <cellStyle name="Normal 19 2 3 4 10 2 2" xfId="15926"/>
    <cellStyle name="Normal 19 2 3 4 10 2 2 2" xfId="28657"/>
    <cellStyle name="Normal 19 2 3 4 10 2 2 3" xfId="41258"/>
    <cellStyle name="Normal 19 2 3 4 10 2 3" xfId="20196"/>
    <cellStyle name="Normal 19 2 3 4 10 2 3 2" xfId="32858"/>
    <cellStyle name="Normal 19 2 3 4 10 2 3 3" xfId="45458"/>
    <cellStyle name="Normal 19 2 3 4 10 2 4" xfId="24457"/>
    <cellStyle name="Normal 19 2 3 4 10 2 5" xfId="37058"/>
    <cellStyle name="Normal 19 2 3 4 10 3" xfId="13126"/>
    <cellStyle name="Normal 19 2 3 4 10 3 2" xfId="17326"/>
    <cellStyle name="Normal 19 2 3 4 10 3 2 2" xfId="30057"/>
    <cellStyle name="Normal 19 2 3 4 10 3 2 3" xfId="42658"/>
    <cellStyle name="Normal 19 2 3 4 10 3 3" xfId="21596"/>
    <cellStyle name="Normal 19 2 3 4 10 3 3 2" xfId="34258"/>
    <cellStyle name="Normal 19 2 3 4 10 3 3 3" xfId="46858"/>
    <cellStyle name="Normal 19 2 3 4 10 3 4" xfId="25857"/>
    <cellStyle name="Normal 19 2 3 4 10 3 5" xfId="38458"/>
    <cellStyle name="Normal 19 2 3 4 10 4" xfId="14526"/>
    <cellStyle name="Normal 19 2 3 4 10 4 2" xfId="27257"/>
    <cellStyle name="Normal 19 2 3 4 10 4 3" xfId="39858"/>
    <cellStyle name="Normal 19 2 3 4 10 5" xfId="18796"/>
    <cellStyle name="Normal 19 2 3 4 10 5 2" xfId="31458"/>
    <cellStyle name="Normal 19 2 3 4 10 5 3" xfId="44058"/>
    <cellStyle name="Normal 19 2 3 4 10 6" xfId="23057"/>
    <cellStyle name="Normal 19 2 3 4 10 7" xfId="35658"/>
    <cellStyle name="Normal 19 2 3 4 11" xfId="10452"/>
    <cellStyle name="Normal 19 2 3 4 11 2" xfId="14666"/>
    <cellStyle name="Normal 19 2 3 4 11 2 2" xfId="27397"/>
    <cellStyle name="Normal 19 2 3 4 11 2 3" xfId="39998"/>
    <cellStyle name="Normal 19 2 3 4 11 3" xfId="18936"/>
    <cellStyle name="Normal 19 2 3 4 11 3 2" xfId="31598"/>
    <cellStyle name="Normal 19 2 3 4 11 3 3" xfId="44198"/>
    <cellStyle name="Normal 19 2 3 4 11 4" xfId="23197"/>
    <cellStyle name="Normal 19 2 3 4 11 5" xfId="35798"/>
    <cellStyle name="Normal 19 2 3 4 12" xfId="11866"/>
    <cellStyle name="Normal 19 2 3 4 12 2" xfId="16066"/>
    <cellStyle name="Normal 19 2 3 4 12 2 2" xfId="28797"/>
    <cellStyle name="Normal 19 2 3 4 12 2 3" xfId="41398"/>
    <cellStyle name="Normal 19 2 3 4 12 3" xfId="20336"/>
    <cellStyle name="Normal 19 2 3 4 12 3 2" xfId="32998"/>
    <cellStyle name="Normal 19 2 3 4 12 3 3" xfId="45598"/>
    <cellStyle name="Normal 19 2 3 4 12 4" xfId="24597"/>
    <cellStyle name="Normal 19 2 3 4 12 5" xfId="37198"/>
    <cellStyle name="Normal 19 2 3 4 13" xfId="13266"/>
    <cellStyle name="Normal 19 2 3 4 13 2" xfId="25997"/>
    <cellStyle name="Normal 19 2 3 4 13 3" xfId="38598"/>
    <cellStyle name="Normal 19 2 3 4 14" xfId="17536"/>
    <cellStyle name="Normal 19 2 3 4 14 2" xfId="30198"/>
    <cellStyle name="Normal 19 2 3 4 14 3" xfId="42798"/>
    <cellStyle name="Normal 19 2 3 4 15" xfId="21797"/>
    <cellStyle name="Normal 19 2 3 4 16" xfId="34398"/>
    <cellStyle name="Normal 19 2 3 4 2" xfId="7208"/>
    <cellStyle name="Normal 19 2 3 4 2 2" xfId="10592"/>
    <cellStyle name="Normal 19 2 3 4 2 2 2" xfId="14806"/>
    <cellStyle name="Normal 19 2 3 4 2 2 2 2" xfId="27537"/>
    <cellStyle name="Normal 19 2 3 4 2 2 2 3" xfId="40138"/>
    <cellStyle name="Normal 19 2 3 4 2 2 3" xfId="19076"/>
    <cellStyle name="Normal 19 2 3 4 2 2 3 2" xfId="31738"/>
    <cellStyle name="Normal 19 2 3 4 2 2 3 3" xfId="44338"/>
    <cellStyle name="Normal 19 2 3 4 2 2 4" xfId="23337"/>
    <cellStyle name="Normal 19 2 3 4 2 2 5" xfId="35938"/>
    <cellStyle name="Normal 19 2 3 4 2 3" xfId="12006"/>
    <cellStyle name="Normal 19 2 3 4 2 3 2" xfId="16206"/>
    <cellStyle name="Normal 19 2 3 4 2 3 2 2" xfId="28937"/>
    <cellStyle name="Normal 19 2 3 4 2 3 2 3" xfId="41538"/>
    <cellStyle name="Normal 19 2 3 4 2 3 3" xfId="20476"/>
    <cellStyle name="Normal 19 2 3 4 2 3 3 2" xfId="33138"/>
    <cellStyle name="Normal 19 2 3 4 2 3 3 3" xfId="45738"/>
    <cellStyle name="Normal 19 2 3 4 2 3 4" xfId="24737"/>
    <cellStyle name="Normal 19 2 3 4 2 3 5" xfId="37338"/>
    <cellStyle name="Normal 19 2 3 4 2 4" xfId="13406"/>
    <cellStyle name="Normal 19 2 3 4 2 4 2" xfId="26137"/>
    <cellStyle name="Normal 19 2 3 4 2 4 3" xfId="38738"/>
    <cellStyle name="Normal 19 2 3 4 2 5" xfId="17676"/>
    <cellStyle name="Normal 19 2 3 4 2 5 2" xfId="30338"/>
    <cellStyle name="Normal 19 2 3 4 2 5 3" xfId="42938"/>
    <cellStyle name="Normal 19 2 3 4 2 6" xfId="21937"/>
    <cellStyle name="Normal 19 2 3 4 2 7" xfId="34538"/>
    <cellStyle name="Normal 19 2 3 4 3" xfId="7348"/>
    <cellStyle name="Normal 19 2 3 4 3 2" xfId="10732"/>
    <cellStyle name="Normal 19 2 3 4 3 2 2" xfId="14946"/>
    <cellStyle name="Normal 19 2 3 4 3 2 2 2" xfId="27677"/>
    <cellStyle name="Normal 19 2 3 4 3 2 2 3" xfId="40278"/>
    <cellStyle name="Normal 19 2 3 4 3 2 3" xfId="19216"/>
    <cellStyle name="Normal 19 2 3 4 3 2 3 2" xfId="31878"/>
    <cellStyle name="Normal 19 2 3 4 3 2 3 3" xfId="44478"/>
    <cellStyle name="Normal 19 2 3 4 3 2 4" xfId="23477"/>
    <cellStyle name="Normal 19 2 3 4 3 2 5" xfId="36078"/>
    <cellStyle name="Normal 19 2 3 4 3 3" xfId="12146"/>
    <cellStyle name="Normal 19 2 3 4 3 3 2" xfId="16346"/>
    <cellStyle name="Normal 19 2 3 4 3 3 2 2" xfId="29077"/>
    <cellStyle name="Normal 19 2 3 4 3 3 2 3" xfId="41678"/>
    <cellStyle name="Normal 19 2 3 4 3 3 3" xfId="20616"/>
    <cellStyle name="Normal 19 2 3 4 3 3 3 2" xfId="33278"/>
    <cellStyle name="Normal 19 2 3 4 3 3 3 3" xfId="45878"/>
    <cellStyle name="Normal 19 2 3 4 3 3 4" xfId="24877"/>
    <cellStyle name="Normal 19 2 3 4 3 3 5" xfId="37478"/>
    <cellStyle name="Normal 19 2 3 4 3 4" xfId="13546"/>
    <cellStyle name="Normal 19 2 3 4 3 4 2" xfId="26277"/>
    <cellStyle name="Normal 19 2 3 4 3 4 3" xfId="38878"/>
    <cellStyle name="Normal 19 2 3 4 3 5" xfId="17816"/>
    <cellStyle name="Normal 19 2 3 4 3 5 2" xfId="30478"/>
    <cellStyle name="Normal 19 2 3 4 3 5 3" xfId="43078"/>
    <cellStyle name="Normal 19 2 3 4 3 6" xfId="22077"/>
    <cellStyle name="Normal 19 2 3 4 3 7" xfId="34678"/>
    <cellStyle name="Normal 19 2 3 4 4" xfId="9361"/>
    <cellStyle name="Normal 19 2 3 4 4 2" xfId="10879"/>
    <cellStyle name="Normal 19 2 3 4 4 2 2" xfId="15086"/>
    <cellStyle name="Normal 19 2 3 4 4 2 2 2" xfId="27817"/>
    <cellStyle name="Normal 19 2 3 4 4 2 2 3" xfId="40418"/>
    <cellStyle name="Normal 19 2 3 4 4 2 3" xfId="19356"/>
    <cellStyle name="Normal 19 2 3 4 4 2 3 2" xfId="32018"/>
    <cellStyle name="Normal 19 2 3 4 4 2 3 3" xfId="44618"/>
    <cellStyle name="Normal 19 2 3 4 4 2 4" xfId="23617"/>
    <cellStyle name="Normal 19 2 3 4 4 2 5" xfId="36218"/>
    <cellStyle name="Normal 19 2 3 4 4 3" xfId="12286"/>
    <cellStyle name="Normal 19 2 3 4 4 3 2" xfId="16486"/>
    <cellStyle name="Normal 19 2 3 4 4 3 2 2" xfId="29217"/>
    <cellStyle name="Normal 19 2 3 4 4 3 2 3" xfId="41818"/>
    <cellStyle name="Normal 19 2 3 4 4 3 3" xfId="20756"/>
    <cellStyle name="Normal 19 2 3 4 4 3 3 2" xfId="33418"/>
    <cellStyle name="Normal 19 2 3 4 4 3 3 3" xfId="46018"/>
    <cellStyle name="Normal 19 2 3 4 4 3 4" xfId="25017"/>
    <cellStyle name="Normal 19 2 3 4 4 3 5" xfId="37618"/>
    <cellStyle name="Normal 19 2 3 4 4 4" xfId="13686"/>
    <cellStyle name="Normal 19 2 3 4 4 4 2" xfId="26417"/>
    <cellStyle name="Normal 19 2 3 4 4 4 3" xfId="39018"/>
    <cellStyle name="Normal 19 2 3 4 4 5" xfId="17956"/>
    <cellStyle name="Normal 19 2 3 4 4 5 2" xfId="30618"/>
    <cellStyle name="Normal 19 2 3 4 4 5 3" xfId="43218"/>
    <cellStyle name="Normal 19 2 3 4 4 6" xfId="22217"/>
    <cellStyle name="Normal 19 2 3 4 4 7" xfId="34818"/>
    <cellStyle name="Normal 19 2 3 4 5" xfId="9557"/>
    <cellStyle name="Normal 19 2 3 4 5 2" xfId="11023"/>
    <cellStyle name="Normal 19 2 3 4 5 2 2" xfId="15226"/>
    <cellStyle name="Normal 19 2 3 4 5 2 2 2" xfId="27957"/>
    <cellStyle name="Normal 19 2 3 4 5 2 2 3" xfId="40558"/>
    <cellStyle name="Normal 19 2 3 4 5 2 3" xfId="19496"/>
    <cellStyle name="Normal 19 2 3 4 5 2 3 2" xfId="32158"/>
    <cellStyle name="Normal 19 2 3 4 5 2 3 3" xfId="44758"/>
    <cellStyle name="Normal 19 2 3 4 5 2 4" xfId="23757"/>
    <cellStyle name="Normal 19 2 3 4 5 2 5" xfId="36358"/>
    <cellStyle name="Normal 19 2 3 4 5 3" xfId="12426"/>
    <cellStyle name="Normal 19 2 3 4 5 3 2" xfId="16626"/>
    <cellStyle name="Normal 19 2 3 4 5 3 2 2" xfId="29357"/>
    <cellStyle name="Normal 19 2 3 4 5 3 2 3" xfId="41958"/>
    <cellStyle name="Normal 19 2 3 4 5 3 3" xfId="20896"/>
    <cellStyle name="Normal 19 2 3 4 5 3 3 2" xfId="33558"/>
    <cellStyle name="Normal 19 2 3 4 5 3 3 3" xfId="46158"/>
    <cellStyle name="Normal 19 2 3 4 5 3 4" xfId="25157"/>
    <cellStyle name="Normal 19 2 3 4 5 3 5" xfId="37758"/>
    <cellStyle name="Normal 19 2 3 4 5 4" xfId="13826"/>
    <cellStyle name="Normal 19 2 3 4 5 4 2" xfId="26557"/>
    <cellStyle name="Normal 19 2 3 4 5 4 3" xfId="39158"/>
    <cellStyle name="Normal 19 2 3 4 5 5" xfId="18096"/>
    <cellStyle name="Normal 19 2 3 4 5 5 2" xfId="30758"/>
    <cellStyle name="Normal 19 2 3 4 5 5 3" xfId="43358"/>
    <cellStyle name="Normal 19 2 3 4 5 6" xfId="22357"/>
    <cellStyle name="Normal 19 2 3 4 5 7" xfId="34958"/>
    <cellStyle name="Normal 19 2 3 4 6" xfId="9697"/>
    <cellStyle name="Normal 19 2 3 4 6 2" xfId="11163"/>
    <cellStyle name="Normal 19 2 3 4 6 2 2" xfId="15366"/>
    <cellStyle name="Normal 19 2 3 4 6 2 2 2" xfId="28097"/>
    <cellStyle name="Normal 19 2 3 4 6 2 2 3" xfId="40698"/>
    <cellStyle name="Normal 19 2 3 4 6 2 3" xfId="19636"/>
    <cellStyle name="Normal 19 2 3 4 6 2 3 2" xfId="32298"/>
    <cellStyle name="Normal 19 2 3 4 6 2 3 3" xfId="44898"/>
    <cellStyle name="Normal 19 2 3 4 6 2 4" xfId="23897"/>
    <cellStyle name="Normal 19 2 3 4 6 2 5" xfId="36498"/>
    <cellStyle name="Normal 19 2 3 4 6 3" xfId="12566"/>
    <cellStyle name="Normal 19 2 3 4 6 3 2" xfId="16766"/>
    <cellStyle name="Normal 19 2 3 4 6 3 2 2" xfId="29497"/>
    <cellStyle name="Normal 19 2 3 4 6 3 2 3" xfId="42098"/>
    <cellStyle name="Normal 19 2 3 4 6 3 3" xfId="21036"/>
    <cellStyle name="Normal 19 2 3 4 6 3 3 2" xfId="33698"/>
    <cellStyle name="Normal 19 2 3 4 6 3 3 3" xfId="46298"/>
    <cellStyle name="Normal 19 2 3 4 6 3 4" xfId="25297"/>
    <cellStyle name="Normal 19 2 3 4 6 3 5" xfId="37898"/>
    <cellStyle name="Normal 19 2 3 4 6 4" xfId="13966"/>
    <cellStyle name="Normal 19 2 3 4 6 4 2" xfId="26697"/>
    <cellStyle name="Normal 19 2 3 4 6 4 3" xfId="39298"/>
    <cellStyle name="Normal 19 2 3 4 6 5" xfId="18236"/>
    <cellStyle name="Normal 19 2 3 4 6 5 2" xfId="30898"/>
    <cellStyle name="Normal 19 2 3 4 6 5 3" xfId="43498"/>
    <cellStyle name="Normal 19 2 3 4 6 6" xfId="22497"/>
    <cellStyle name="Normal 19 2 3 4 6 7" xfId="35098"/>
    <cellStyle name="Normal 19 2 3 4 7" xfId="9837"/>
    <cellStyle name="Normal 19 2 3 4 7 2" xfId="11303"/>
    <cellStyle name="Normal 19 2 3 4 7 2 2" xfId="15506"/>
    <cellStyle name="Normal 19 2 3 4 7 2 2 2" xfId="28237"/>
    <cellStyle name="Normal 19 2 3 4 7 2 2 3" xfId="40838"/>
    <cellStyle name="Normal 19 2 3 4 7 2 3" xfId="19776"/>
    <cellStyle name="Normal 19 2 3 4 7 2 3 2" xfId="32438"/>
    <cellStyle name="Normal 19 2 3 4 7 2 3 3" xfId="45038"/>
    <cellStyle name="Normal 19 2 3 4 7 2 4" xfId="24037"/>
    <cellStyle name="Normal 19 2 3 4 7 2 5" xfId="36638"/>
    <cellStyle name="Normal 19 2 3 4 7 3" xfId="12706"/>
    <cellStyle name="Normal 19 2 3 4 7 3 2" xfId="16906"/>
    <cellStyle name="Normal 19 2 3 4 7 3 2 2" xfId="29637"/>
    <cellStyle name="Normal 19 2 3 4 7 3 2 3" xfId="42238"/>
    <cellStyle name="Normal 19 2 3 4 7 3 3" xfId="21176"/>
    <cellStyle name="Normal 19 2 3 4 7 3 3 2" xfId="33838"/>
    <cellStyle name="Normal 19 2 3 4 7 3 3 3" xfId="46438"/>
    <cellStyle name="Normal 19 2 3 4 7 3 4" xfId="25437"/>
    <cellStyle name="Normal 19 2 3 4 7 3 5" xfId="38038"/>
    <cellStyle name="Normal 19 2 3 4 7 4" xfId="14106"/>
    <cellStyle name="Normal 19 2 3 4 7 4 2" xfId="26837"/>
    <cellStyle name="Normal 19 2 3 4 7 4 3" xfId="39438"/>
    <cellStyle name="Normal 19 2 3 4 7 5" xfId="18376"/>
    <cellStyle name="Normal 19 2 3 4 7 5 2" xfId="31038"/>
    <cellStyle name="Normal 19 2 3 4 7 5 3" xfId="43638"/>
    <cellStyle name="Normal 19 2 3 4 7 6" xfId="22637"/>
    <cellStyle name="Normal 19 2 3 4 7 7" xfId="35238"/>
    <cellStyle name="Normal 19 2 3 4 8" xfId="9977"/>
    <cellStyle name="Normal 19 2 3 4 8 2" xfId="11443"/>
    <cellStyle name="Normal 19 2 3 4 8 2 2" xfId="15646"/>
    <cellStyle name="Normal 19 2 3 4 8 2 2 2" xfId="28377"/>
    <cellStyle name="Normal 19 2 3 4 8 2 2 3" xfId="40978"/>
    <cellStyle name="Normal 19 2 3 4 8 2 3" xfId="19916"/>
    <cellStyle name="Normal 19 2 3 4 8 2 3 2" xfId="32578"/>
    <cellStyle name="Normal 19 2 3 4 8 2 3 3" xfId="45178"/>
    <cellStyle name="Normal 19 2 3 4 8 2 4" xfId="24177"/>
    <cellStyle name="Normal 19 2 3 4 8 2 5" xfId="36778"/>
    <cellStyle name="Normal 19 2 3 4 8 3" xfId="12846"/>
    <cellStyle name="Normal 19 2 3 4 8 3 2" xfId="17046"/>
    <cellStyle name="Normal 19 2 3 4 8 3 2 2" xfId="29777"/>
    <cellStyle name="Normal 19 2 3 4 8 3 2 3" xfId="42378"/>
    <cellStyle name="Normal 19 2 3 4 8 3 3" xfId="21316"/>
    <cellStyle name="Normal 19 2 3 4 8 3 3 2" xfId="33978"/>
    <cellStyle name="Normal 19 2 3 4 8 3 3 3" xfId="46578"/>
    <cellStyle name="Normal 19 2 3 4 8 3 4" xfId="25577"/>
    <cellStyle name="Normal 19 2 3 4 8 3 5" xfId="38178"/>
    <cellStyle name="Normal 19 2 3 4 8 4" xfId="14246"/>
    <cellStyle name="Normal 19 2 3 4 8 4 2" xfId="26977"/>
    <cellStyle name="Normal 19 2 3 4 8 4 3" xfId="39578"/>
    <cellStyle name="Normal 19 2 3 4 8 5" xfId="18516"/>
    <cellStyle name="Normal 19 2 3 4 8 5 2" xfId="31178"/>
    <cellStyle name="Normal 19 2 3 4 8 5 3" xfId="43778"/>
    <cellStyle name="Normal 19 2 3 4 8 6" xfId="22777"/>
    <cellStyle name="Normal 19 2 3 4 8 7" xfId="35378"/>
    <cellStyle name="Normal 19 2 3 4 9" xfId="10171"/>
    <cellStyle name="Normal 19 2 3 4 9 2" xfId="11586"/>
    <cellStyle name="Normal 19 2 3 4 9 2 2" xfId="15786"/>
    <cellStyle name="Normal 19 2 3 4 9 2 2 2" xfId="28517"/>
    <cellStyle name="Normal 19 2 3 4 9 2 2 3" xfId="41118"/>
    <cellStyle name="Normal 19 2 3 4 9 2 3" xfId="20056"/>
    <cellStyle name="Normal 19 2 3 4 9 2 3 2" xfId="32718"/>
    <cellStyle name="Normal 19 2 3 4 9 2 3 3" xfId="45318"/>
    <cellStyle name="Normal 19 2 3 4 9 2 4" xfId="24317"/>
    <cellStyle name="Normal 19 2 3 4 9 2 5" xfId="36918"/>
    <cellStyle name="Normal 19 2 3 4 9 3" xfId="12986"/>
    <cellStyle name="Normal 19 2 3 4 9 3 2" xfId="17186"/>
    <cellStyle name="Normal 19 2 3 4 9 3 2 2" xfId="29917"/>
    <cellStyle name="Normal 19 2 3 4 9 3 2 3" xfId="42518"/>
    <cellStyle name="Normal 19 2 3 4 9 3 3" xfId="21456"/>
    <cellStyle name="Normal 19 2 3 4 9 3 3 2" xfId="34118"/>
    <cellStyle name="Normal 19 2 3 4 9 3 3 3" xfId="46718"/>
    <cellStyle name="Normal 19 2 3 4 9 3 4" xfId="25717"/>
    <cellStyle name="Normal 19 2 3 4 9 3 5" xfId="38318"/>
    <cellStyle name="Normal 19 2 3 4 9 4" xfId="14386"/>
    <cellStyle name="Normal 19 2 3 4 9 4 2" xfId="27117"/>
    <cellStyle name="Normal 19 2 3 4 9 4 3" xfId="39718"/>
    <cellStyle name="Normal 19 2 3 4 9 5" xfId="18656"/>
    <cellStyle name="Normal 19 2 3 4 9 5 2" xfId="31318"/>
    <cellStyle name="Normal 19 2 3 4 9 5 3" xfId="43918"/>
    <cellStyle name="Normal 19 2 3 4 9 6" xfId="22917"/>
    <cellStyle name="Normal 19 2 3 4 9 7" xfId="35518"/>
    <cellStyle name="Normal 19 2 3 5" xfId="7088"/>
    <cellStyle name="Normal 19 2 3 5 10" xfId="10331"/>
    <cellStyle name="Normal 19 2 3 5 10 2" xfId="11746"/>
    <cellStyle name="Normal 19 2 3 5 10 2 2" xfId="15946"/>
    <cellStyle name="Normal 19 2 3 5 10 2 2 2" xfId="28677"/>
    <cellStyle name="Normal 19 2 3 5 10 2 2 3" xfId="41278"/>
    <cellStyle name="Normal 19 2 3 5 10 2 3" xfId="20216"/>
    <cellStyle name="Normal 19 2 3 5 10 2 3 2" xfId="32878"/>
    <cellStyle name="Normal 19 2 3 5 10 2 3 3" xfId="45478"/>
    <cellStyle name="Normal 19 2 3 5 10 2 4" xfId="24477"/>
    <cellStyle name="Normal 19 2 3 5 10 2 5" xfId="37078"/>
    <cellStyle name="Normal 19 2 3 5 10 3" xfId="13146"/>
    <cellStyle name="Normal 19 2 3 5 10 3 2" xfId="17346"/>
    <cellStyle name="Normal 19 2 3 5 10 3 2 2" xfId="30077"/>
    <cellStyle name="Normal 19 2 3 5 10 3 2 3" xfId="42678"/>
    <cellStyle name="Normal 19 2 3 5 10 3 3" xfId="21616"/>
    <cellStyle name="Normal 19 2 3 5 10 3 3 2" xfId="34278"/>
    <cellStyle name="Normal 19 2 3 5 10 3 3 3" xfId="46878"/>
    <cellStyle name="Normal 19 2 3 5 10 3 4" xfId="25877"/>
    <cellStyle name="Normal 19 2 3 5 10 3 5" xfId="38478"/>
    <cellStyle name="Normal 19 2 3 5 10 4" xfId="14546"/>
    <cellStyle name="Normal 19 2 3 5 10 4 2" xfId="27277"/>
    <cellStyle name="Normal 19 2 3 5 10 4 3" xfId="39878"/>
    <cellStyle name="Normal 19 2 3 5 10 5" xfId="18816"/>
    <cellStyle name="Normal 19 2 3 5 10 5 2" xfId="31478"/>
    <cellStyle name="Normal 19 2 3 5 10 5 3" xfId="44078"/>
    <cellStyle name="Normal 19 2 3 5 10 6" xfId="23077"/>
    <cellStyle name="Normal 19 2 3 5 10 7" xfId="35678"/>
    <cellStyle name="Normal 19 2 3 5 11" xfId="10472"/>
    <cellStyle name="Normal 19 2 3 5 11 2" xfId="14686"/>
    <cellStyle name="Normal 19 2 3 5 11 2 2" xfId="27417"/>
    <cellStyle name="Normal 19 2 3 5 11 2 3" xfId="40018"/>
    <cellStyle name="Normal 19 2 3 5 11 3" xfId="18956"/>
    <cellStyle name="Normal 19 2 3 5 11 3 2" xfId="31618"/>
    <cellStyle name="Normal 19 2 3 5 11 3 3" xfId="44218"/>
    <cellStyle name="Normal 19 2 3 5 11 4" xfId="23217"/>
    <cellStyle name="Normal 19 2 3 5 11 5" xfId="35818"/>
    <cellStyle name="Normal 19 2 3 5 12" xfId="11886"/>
    <cellStyle name="Normal 19 2 3 5 12 2" xfId="16086"/>
    <cellStyle name="Normal 19 2 3 5 12 2 2" xfId="28817"/>
    <cellStyle name="Normal 19 2 3 5 12 2 3" xfId="41418"/>
    <cellStyle name="Normal 19 2 3 5 12 3" xfId="20356"/>
    <cellStyle name="Normal 19 2 3 5 12 3 2" xfId="33018"/>
    <cellStyle name="Normal 19 2 3 5 12 3 3" xfId="45618"/>
    <cellStyle name="Normal 19 2 3 5 12 4" xfId="24617"/>
    <cellStyle name="Normal 19 2 3 5 12 5" xfId="37218"/>
    <cellStyle name="Normal 19 2 3 5 13" xfId="13286"/>
    <cellStyle name="Normal 19 2 3 5 13 2" xfId="26017"/>
    <cellStyle name="Normal 19 2 3 5 13 3" xfId="38618"/>
    <cellStyle name="Normal 19 2 3 5 14" xfId="17556"/>
    <cellStyle name="Normal 19 2 3 5 14 2" xfId="30218"/>
    <cellStyle name="Normal 19 2 3 5 14 3" xfId="42818"/>
    <cellStyle name="Normal 19 2 3 5 15" xfId="21817"/>
    <cellStyle name="Normal 19 2 3 5 16" xfId="34418"/>
    <cellStyle name="Normal 19 2 3 5 2" xfId="7228"/>
    <cellStyle name="Normal 19 2 3 5 2 2" xfId="10612"/>
    <cellStyle name="Normal 19 2 3 5 2 2 2" xfId="14826"/>
    <cellStyle name="Normal 19 2 3 5 2 2 2 2" xfId="27557"/>
    <cellStyle name="Normal 19 2 3 5 2 2 2 3" xfId="40158"/>
    <cellStyle name="Normal 19 2 3 5 2 2 3" xfId="19096"/>
    <cellStyle name="Normal 19 2 3 5 2 2 3 2" xfId="31758"/>
    <cellStyle name="Normal 19 2 3 5 2 2 3 3" xfId="44358"/>
    <cellStyle name="Normal 19 2 3 5 2 2 4" xfId="23357"/>
    <cellStyle name="Normal 19 2 3 5 2 2 5" xfId="35958"/>
    <cellStyle name="Normal 19 2 3 5 2 3" xfId="12026"/>
    <cellStyle name="Normal 19 2 3 5 2 3 2" xfId="16226"/>
    <cellStyle name="Normal 19 2 3 5 2 3 2 2" xfId="28957"/>
    <cellStyle name="Normal 19 2 3 5 2 3 2 3" xfId="41558"/>
    <cellStyle name="Normal 19 2 3 5 2 3 3" xfId="20496"/>
    <cellStyle name="Normal 19 2 3 5 2 3 3 2" xfId="33158"/>
    <cellStyle name="Normal 19 2 3 5 2 3 3 3" xfId="45758"/>
    <cellStyle name="Normal 19 2 3 5 2 3 4" xfId="24757"/>
    <cellStyle name="Normal 19 2 3 5 2 3 5" xfId="37358"/>
    <cellStyle name="Normal 19 2 3 5 2 4" xfId="13426"/>
    <cellStyle name="Normal 19 2 3 5 2 4 2" xfId="26157"/>
    <cellStyle name="Normal 19 2 3 5 2 4 3" xfId="38758"/>
    <cellStyle name="Normal 19 2 3 5 2 5" xfId="17696"/>
    <cellStyle name="Normal 19 2 3 5 2 5 2" xfId="30358"/>
    <cellStyle name="Normal 19 2 3 5 2 5 3" xfId="42958"/>
    <cellStyle name="Normal 19 2 3 5 2 6" xfId="21957"/>
    <cellStyle name="Normal 19 2 3 5 2 7" xfId="34558"/>
    <cellStyle name="Normal 19 2 3 5 3" xfId="7368"/>
    <cellStyle name="Normal 19 2 3 5 3 2" xfId="10752"/>
    <cellStyle name="Normal 19 2 3 5 3 2 2" xfId="14966"/>
    <cellStyle name="Normal 19 2 3 5 3 2 2 2" xfId="27697"/>
    <cellStyle name="Normal 19 2 3 5 3 2 2 3" xfId="40298"/>
    <cellStyle name="Normal 19 2 3 5 3 2 3" xfId="19236"/>
    <cellStyle name="Normal 19 2 3 5 3 2 3 2" xfId="31898"/>
    <cellStyle name="Normal 19 2 3 5 3 2 3 3" xfId="44498"/>
    <cellStyle name="Normal 19 2 3 5 3 2 4" xfId="23497"/>
    <cellStyle name="Normal 19 2 3 5 3 2 5" xfId="36098"/>
    <cellStyle name="Normal 19 2 3 5 3 3" xfId="12166"/>
    <cellStyle name="Normal 19 2 3 5 3 3 2" xfId="16366"/>
    <cellStyle name="Normal 19 2 3 5 3 3 2 2" xfId="29097"/>
    <cellStyle name="Normal 19 2 3 5 3 3 2 3" xfId="41698"/>
    <cellStyle name="Normal 19 2 3 5 3 3 3" xfId="20636"/>
    <cellStyle name="Normal 19 2 3 5 3 3 3 2" xfId="33298"/>
    <cellStyle name="Normal 19 2 3 5 3 3 3 3" xfId="45898"/>
    <cellStyle name="Normal 19 2 3 5 3 3 4" xfId="24897"/>
    <cellStyle name="Normal 19 2 3 5 3 3 5" xfId="37498"/>
    <cellStyle name="Normal 19 2 3 5 3 4" xfId="13566"/>
    <cellStyle name="Normal 19 2 3 5 3 4 2" xfId="26297"/>
    <cellStyle name="Normal 19 2 3 5 3 4 3" xfId="38898"/>
    <cellStyle name="Normal 19 2 3 5 3 5" xfId="17836"/>
    <cellStyle name="Normal 19 2 3 5 3 5 2" xfId="30498"/>
    <cellStyle name="Normal 19 2 3 5 3 5 3" xfId="43098"/>
    <cellStyle name="Normal 19 2 3 5 3 6" xfId="22097"/>
    <cellStyle name="Normal 19 2 3 5 3 7" xfId="34698"/>
    <cellStyle name="Normal 19 2 3 5 4" xfId="9381"/>
    <cellStyle name="Normal 19 2 3 5 4 2" xfId="10899"/>
    <cellStyle name="Normal 19 2 3 5 4 2 2" xfId="15106"/>
    <cellStyle name="Normal 19 2 3 5 4 2 2 2" xfId="27837"/>
    <cellStyle name="Normal 19 2 3 5 4 2 2 3" xfId="40438"/>
    <cellStyle name="Normal 19 2 3 5 4 2 3" xfId="19376"/>
    <cellStyle name="Normal 19 2 3 5 4 2 3 2" xfId="32038"/>
    <cellStyle name="Normal 19 2 3 5 4 2 3 3" xfId="44638"/>
    <cellStyle name="Normal 19 2 3 5 4 2 4" xfId="23637"/>
    <cellStyle name="Normal 19 2 3 5 4 2 5" xfId="36238"/>
    <cellStyle name="Normal 19 2 3 5 4 3" xfId="12306"/>
    <cellStyle name="Normal 19 2 3 5 4 3 2" xfId="16506"/>
    <cellStyle name="Normal 19 2 3 5 4 3 2 2" xfId="29237"/>
    <cellStyle name="Normal 19 2 3 5 4 3 2 3" xfId="41838"/>
    <cellStyle name="Normal 19 2 3 5 4 3 3" xfId="20776"/>
    <cellStyle name="Normal 19 2 3 5 4 3 3 2" xfId="33438"/>
    <cellStyle name="Normal 19 2 3 5 4 3 3 3" xfId="46038"/>
    <cellStyle name="Normal 19 2 3 5 4 3 4" xfId="25037"/>
    <cellStyle name="Normal 19 2 3 5 4 3 5" xfId="37638"/>
    <cellStyle name="Normal 19 2 3 5 4 4" xfId="13706"/>
    <cellStyle name="Normal 19 2 3 5 4 4 2" xfId="26437"/>
    <cellStyle name="Normal 19 2 3 5 4 4 3" xfId="39038"/>
    <cellStyle name="Normal 19 2 3 5 4 5" xfId="17976"/>
    <cellStyle name="Normal 19 2 3 5 4 5 2" xfId="30638"/>
    <cellStyle name="Normal 19 2 3 5 4 5 3" xfId="43238"/>
    <cellStyle name="Normal 19 2 3 5 4 6" xfId="22237"/>
    <cellStyle name="Normal 19 2 3 5 4 7" xfId="34838"/>
    <cellStyle name="Normal 19 2 3 5 5" xfId="9577"/>
    <cellStyle name="Normal 19 2 3 5 5 2" xfId="11043"/>
    <cellStyle name="Normal 19 2 3 5 5 2 2" xfId="15246"/>
    <cellStyle name="Normal 19 2 3 5 5 2 2 2" xfId="27977"/>
    <cellStyle name="Normal 19 2 3 5 5 2 2 3" xfId="40578"/>
    <cellStyle name="Normal 19 2 3 5 5 2 3" xfId="19516"/>
    <cellStyle name="Normal 19 2 3 5 5 2 3 2" xfId="32178"/>
    <cellStyle name="Normal 19 2 3 5 5 2 3 3" xfId="44778"/>
    <cellStyle name="Normal 19 2 3 5 5 2 4" xfId="23777"/>
    <cellStyle name="Normal 19 2 3 5 5 2 5" xfId="36378"/>
    <cellStyle name="Normal 19 2 3 5 5 3" xfId="12446"/>
    <cellStyle name="Normal 19 2 3 5 5 3 2" xfId="16646"/>
    <cellStyle name="Normal 19 2 3 5 5 3 2 2" xfId="29377"/>
    <cellStyle name="Normal 19 2 3 5 5 3 2 3" xfId="41978"/>
    <cellStyle name="Normal 19 2 3 5 5 3 3" xfId="20916"/>
    <cellStyle name="Normal 19 2 3 5 5 3 3 2" xfId="33578"/>
    <cellStyle name="Normal 19 2 3 5 5 3 3 3" xfId="46178"/>
    <cellStyle name="Normal 19 2 3 5 5 3 4" xfId="25177"/>
    <cellStyle name="Normal 19 2 3 5 5 3 5" xfId="37778"/>
    <cellStyle name="Normal 19 2 3 5 5 4" xfId="13846"/>
    <cellStyle name="Normal 19 2 3 5 5 4 2" xfId="26577"/>
    <cellStyle name="Normal 19 2 3 5 5 4 3" xfId="39178"/>
    <cellStyle name="Normal 19 2 3 5 5 5" xfId="18116"/>
    <cellStyle name="Normal 19 2 3 5 5 5 2" xfId="30778"/>
    <cellStyle name="Normal 19 2 3 5 5 5 3" xfId="43378"/>
    <cellStyle name="Normal 19 2 3 5 5 6" xfId="22377"/>
    <cellStyle name="Normal 19 2 3 5 5 7" xfId="34978"/>
    <cellStyle name="Normal 19 2 3 5 6" xfId="9717"/>
    <cellStyle name="Normal 19 2 3 5 6 2" xfId="11183"/>
    <cellStyle name="Normal 19 2 3 5 6 2 2" xfId="15386"/>
    <cellStyle name="Normal 19 2 3 5 6 2 2 2" xfId="28117"/>
    <cellStyle name="Normal 19 2 3 5 6 2 2 3" xfId="40718"/>
    <cellStyle name="Normal 19 2 3 5 6 2 3" xfId="19656"/>
    <cellStyle name="Normal 19 2 3 5 6 2 3 2" xfId="32318"/>
    <cellStyle name="Normal 19 2 3 5 6 2 3 3" xfId="44918"/>
    <cellStyle name="Normal 19 2 3 5 6 2 4" xfId="23917"/>
    <cellStyle name="Normal 19 2 3 5 6 2 5" xfId="36518"/>
    <cellStyle name="Normal 19 2 3 5 6 3" xfId="12586"/>
    <cellStyle name="Normal 19 2 3 5 6 3 2" xfId="16786"/>
    <cellStyle name="Normal 19 2 3 5 6 3 2 2" xfId="29517"/>
    <cellStyle name="Normal 19 2 3 5 6 3 2 3" xfId="42118"/>
    <cellStyle name="Normal 19 2 3 5 6 3 3" xfId="21056"/>
    <cellStyle name="Normal 19 2 3 5 6 3 3 2" xfId="33718"/>
    <cellStyle name="Normal 19 2 3 5 6 3 3 3" xfId="46318"/>
    <cellStyle name="Normal 19 2 3 5 6 3 4" xfId="25317"/>
    <cellStyle name="Normal 19 2 3 5 6 3 5" xfId="37918"/>
    <cellStyle name="Normal 19 2 3 5 6 4" xfId="13986"/>
    <cellStyle name="Normal 19 2 3 5 6 4 2" xfId="26717"/>
    <cellStyle name="Normal 19 2 3 5 6 4 3" xfId="39318"/>
    <cellStyle name="Normal 19 2 3 5 6 5" xfId="18256"/>
    <cellStyle name="Normal 19 2 3 5 6 5 2" xfId="30918"/>
    <cellStyle name="Normal 19 2 3 5 6 5 3" xfId="43518"/>
    <cellStyle name="Normal 19 2 3 5 6 6" xfId="22517"/>
    <cellStyle name="Normal 19 2 3 5 6 7" xfId="35118"/>
    <cellStyle name="Normal 19 2 3 5 7" xfId="9857"/>
    <cellStyle name="Normal 19 2 3 5 7 2" xfId="11323"/>
    <cellStyle name="Normal 19 2 3 5 7 2 2" xfId="15526"/>
    <cellStyle name="Normal 19 2 3 5 7 2 2 2" xfId="28257"/>
    <cellStyle name="Normal 19 2 3 5 7 2 2 3" xfId="40858"/>
    <cellStyle name="Normal 19 2 3 5 7 2 3" xfId="19796"/>
    <cellStyle name="Normal 19 2 3 5 7 2 3 2" xfId="32458"/>
    <cellStyle name="Normal 19 2 3 5 7 2 3 3" xfId="45058"/>
    <cellStyle name="Normal 19 2 3 5 7 2 4" xfId="24057"/>
    <cellStyle name="Normal 19 2 3 5 7 2 5" xfId="36658"/>
    <cellStyle name="Normal 19 2 3 5 7 3" xfId="12726"/>
    <cellStyle name="Normal 19 2 3 5 7 3 2" xfId="16926"/>
    <cellStyle name="Normal 19 2 3 5 7 3 2 2" xfId="29657"/>
    <cellStyle name="Normal 19 2 3 5 7 3 2 3" xfId="42258"/>
    <cellStyle name="Normal 19 2 3 5 7 3 3" xfId="21196"/>
    <cellStyle name="Normal 19 2 3 5 7 3 3 2" xfId="33858"/>
    <cellStyle name="Normal 19 2 3 5 7 3 3 3" xfId="46458"/>
    <cellStyle name="Normal 19 2 3 5 7 3 4" xfId="25457"/>
    <cellStyle name="Normal 19 2 3 5 7 3 5" xfId="38058"/>
    <cellStyle name="Normal 19 2 3 5 7 4" xfId="14126"/>
    <cellStyle name="Normal 19 2 3 5 7 4 2" xfId="26857"/>
    <cellStyle name="Normal 19 2 3 5 7 4 3" xfId="39458"/>
    <cellStyle name="Normal 19 2 3 5 7 5" xfId="18396"/>
    <cellStyle name="Normal 19 2 3 5 7 5 2" xfId="31058"/>
    <cellStyle name="Normal 19 2 3 5 7 5 3" xfId="43658"/>
    <cellStyle name="Normal 19 2 3 5 7 6" xfId="22657"/>
    <cellStyle name="Normal 19 2 3 5 7 7" xfId="35258"/>
    <cellStyle name="Normal 19 2 3 5 8" xfId="9997"/>
    <cellStyle name="Normal 19 2 3 5 8 2" xfId="11463"/>
    <cellStyle name="Normal 19 2 3 5 8 2 2" xfId="15666"/>
    <cellStyle name="Normal 19 2 3 5 8 2 2 2" xfId="28397"/>
    <cellStyle name="Normal 19 2 3 5 8 2 2 3" xfId="40998"/>
    <cellStyle name="Normal 19 2 3 5 8 2 3" xfId="19936"/>
    <cellStyle name="Normal 19 2 3 5 8 2 3 2" xfId="32598"/>
    <cellStyle name="Normal 19 2 3 5 8 2 3 3" xfId="45198"/>
    <cellStyle name="Normal 19 2 3 5 8 2 4" xfId="24197"/>
    <cellStyle name="Normal 19 2 3 5 8 2 5" xfId="36798"/>
    <cellStyle name="Normal 19 2 3 5 8 3" xfId="12866"/>
    <cellStyle name="Normal 19 2 3 5 8 3 2" xfId="17066"/>
    <cellStyle name="Normal 19 2 3 5 8 3 2 2" xfId="29797"/>
    <cellStyle name="Normal 19 2 3 5 8 3 2 3" xfId="42398"/>
    <cellStyle name="Normal 19 2 3 5 8 3 3" xfId="21336"/>
    <cellStyle name="Normal 19 2 3 5 8 3 3 2" xfId="33998"/>
    <cellStyle name="Normal 19 2 3 5 8 3 3 3" xfId="46598"/>
    <cellStyle name="Normal 19 2 3 5 8 3 4" xfId="25597"/>
    <cellStyle name="Normal 19 2 3 5 8 3 5" xfId="38198"/>
    <cellStyle name="Normal 19 2 3 5 8 4" xfId="14266"/>
    <cellStyle name="Normal 19 2 3 5 8 4 2" xfId="26997"/>
    <cellStyle name="Normal 19 2 3 5 8 4 3" xfId="39598"/>
    <cellStyle name="Normal 19 2 3 5 8 5" xfId="18536"/>
    <cellStyle name="Normal 19 2 3 5 8 5 2" xfId="31198"/>
    <cellStyle name="Normal 19 2 3 5 8 5 3" xfId="43798"/>
    <cellStyle name="Normal 19 2 3 5 8 6" xfId="22797"/>
    <cellStyle name="Normal 19 2 3 5 8 7" xfId="35398"/>
    <cellStyle name="Normal 19 2 3 5 9" xfId="10191"/>
    <cellStyle name="Normal 19 2 3 5 9 2" xfId="11606"/>
    <cellStyle name="Normal 19 2 3 5 9 2 2" xfId="15806"/>
    <cellStyle name="Normal 19 2 3 5 9 2 2 2" xfId="28537"/>
    <cellStyle name="Normal 19 2 3 5 9 2 2 3" xfId="41138"/>
    <cellStyle name="Normal 19 2 3 5 9 2 3" xfId="20076"/>
    <cellStyle name="Normal 19 2 3 5 9 2 3 2" xfId="32738"/>
    <cellStyle name="Normal 19 2 3 5 9 2 3 3" xfId="45338"/>
    <cellStyle name="Normal 19 2 3 5 9 2 4" xfId="24337"/>
    <cellStyle name="Normal 19 2 3 5 9 2 5" xfId="36938"/>
    <cellStyle name="Normal 19 2 3 5 9 3" xfId="13006"/>
    <cellStyle name="Normal 19 2 3 5 9 3 2" xfId="17206"/>
    <cellStyle name="Normal 19 2 3 5 9 3 2 2" xfId="29937"/>
    <cellStyle name="Normal 19 2 3 5 9 3 2 3" xfId="42538"/>
    <cellStyle name="Normal 19 2 3 5 9 3 3" xfId="21476"/>
    <cellStyle name="Normal 19 2 3 5 9 3 3 2" xfId="34138"/>
    <cellStyle name="Normal 19 2 3 5 9 3 3 3" xfId="46738"/>
    <cellStyle name="Normal 19 2 3 5 9 3 4" xfId="25737"/>
    <cellStyle name="Normal 19 2 3 5 9 3 5" xfId="38338"/>
    <cellStyle name="Normal 19 2 3 5 9 4" xfId="14406"/>
    <cellStyle name="Normal 19 2 3 5 9 4 2" xfId="27137"/>
    <cellStyle name="Normal 19 2 3 5 9 4 3" xfId="39738"/>
    <cellStyle name="Normal 19 2 3 5 9 5" xfId="18676"/>
    <cellStyle name="Normal 19 2 3 5 9 5 2" xfId="31338"/>
    <cellStyle name="Normal 19 2 3 5 9 5 3" xfId="43938"/>
    <cellStyle name="Normal 19 2 3 5 9 6" xfId="22937"/>
    <cellStyle name="Normal 19 2 3 5 9 7" xfId="35538"/>
    <cellStyle name="Normal 19 2 3 6" xfId="7108"/>
    <cellStyle name="Normal 19 2 3 6 10" xfId="10351"/>
    <cellStyle name="Normal 19 2 3 6 10 2" xfId="11766"/>
    <cellStyle name="Normal 19 2 3 6 10 2 2" xfId="15966"/>
    <cellStyle name="Normal 19 2 3 6 10 2 2 2" xfId="28697"/>
    <cellStyle name="Normal 19 2 3 6 10 2 2 3" xfId="41298"/>
    <cellStyle name="Normal 19 2 3 6 10 2 3" xfId="20236"/>
    <cellStyle name="Normal 19 2 3 6 10 2 3 2" xfId="32898"/>
    <cellStyle name="Normal 19 2 3 6 10 2 3 3" xfId="45498"/>
    <cellStyle name="Normal 19 2 3 6 10 2 4" xfId="24497"/>
    <cellStyle name="Normal 19 2 3 6 10 2 5" xfId="37098"/>
    <cellStyle name="Normal 19 2 3 6 10 3" xfId="13166"/>
    <cellStyle name="Normal 19 2 3 6 10 3 2" xfId="17366"/>
    <cellStyle name="Normal 19 2 3 6 10 3 2 2" xfId="30097"/>
    <cellStyle name="Normal 19 2 3 6 10 3 2 3" xfId="42698"/>
    <cellStyle name="Normal 19 2 3 6 10 3 3" xfId="21636"/>
    <cellStyle name="Normal 19 2 3 6 10 3 3 2" xfId="34298"/>
    <cellStyle name="Normal 19 2 3 6 10 3 3 3" xfId="46898"/>
    <cellStyle name="Normal 19 2 3 6 10 3 4" xfId="25897"/>
    <cellStyle name="Normal 19 2 3 6 10 3 5" xfId="38498"/>
    <cellStyle name="Normal 19 2 3 6 10 4" xfId="14566"/>
    <cellStyle name="Normal 19 2 3 6 10 4 2" xfId="27297"/>
    <cellStyle name="Normal 19 2 3 6 10 4 3" xfId="39898"/>
    <cellStyle name="Normal 19 2 3 6 10 5" xfId="18836"/>
    <cellStyle name="Normal 19 2 3 6 10 5 2" xfId="31498"/>
    <cellStyle name="Normal 19 2 3 6 10 5 3" xfId="44098"/>
    <cellStyle name="Normal 19 2 3 6 10 6" xfId="23097"/>
    <cellStyle name="Normal 19 2 3 6 10 7" xfId="35698"/>
    <cellStyle name="Normal 19 2 3 6 11" xfId="10492"/>
    <cellStyle name="Normal 19 2 3 6 11 2" xfId="14706"/>
    <cellStyle name="Normal 19 2 3 6 11 2 2" xfId="27437"/>
    <cellStyle name="Normal 19 2 3 6 11 2 3" xfId="40038"/>
    <cellStyle name="Normal 19 2 3 6 11 3" xfId="18976"/>
    <cellStyle name="Normal 19 2 3 6 11 3 2" xfId="31638"/>
    <cellStyle name="Normal 19 2 3 6 11 3 3" xfId="44238"/>
    <cellStyle name="Normal 19 2 3 6 11 4" xfId="23237"/>
    <cellStyle name="Normal 19 2 3 6 11 5" xfId="35838"/>
    <cellStyle name="Normal 19 2 3 6 12" xfId="11906"/>
    <cellStyle name="Normal 19 2 3 6 12 2" xfId="16106"/>
    <cellStyle name="Normal 19 2 3 6 12 2 2" xfId="28837"/>
    <cellStyle name="Normal 19 2 3 6 12 2 3" xfId="41438"/>
    <cellStyle name="Normal 19 2 3 6 12 3" xfId="20376"/>
    <cellStyle name="Normal 19 2 3 6 12 3 2" xfId="33038"/>
    <cellStyle name="Normal 19 2 3 6 12 3 3" xfId="45638"/>
    <cellStyle name="Normal 19 2 3 6 12 4" xfId="24637"/>
    <cellStyle name="Normal 19 2 3 6 12 5" xfId="37238"/>
    <cellStyle name="Normal 19 2 3 6 13" xfId="13306"/>
    <cellStyle name="Normal 19 2 3 6 13 2" xfId="26037"/>
    <cellStyle name="Normal 19 2 3 6 13 3" xfId="38638"/>
    <cellStyle name="Normal 19 2 3 6 14" xfId="17576"/>
    <cellStyle name="Normal 19 2 3 6 14 2" xfId="30238"/>
    <cellStyle name="Normal 19 2 3 6 14 3" xfId="42838"/>
    <cellStyle name="Normal 19 2 3 6 15" xfId="21837"/>
    <cellStyle name="Normal 19 2 3 6 16" xfId="34438"/>
    <cellStyle name="Normal 19 2 3 6 2" xfId="7248"/>
    <cellStyle name="Normal 19 2 3 6 2 2" xfId="10632"/>
    <cellStyle name="Normal 19 2 3 6 2 2 2" xfId="14846"/>
    <cellStyle name="Normal 19 2 3 6 2 2 2 2" xfId="27577"/>
    <cellStyle name="Normal 19 2 3 6 2 2 2 3" xfId="40178"/>
    <cellStyle name="Normal 19 2 3 6 2 2 3" xfId="19116"/>
    <cellStyle name="Normal 19 2 3 6 2 2 3 2" xfId="31778"/>
    <cellStyle name="Normal 19 2 3 6 2 2 3 3" xfId="44378"/>
    <cellStyle name="Normal 19 2 3 6 2 2 4" xfId="23377"/>
    <cellStyle name="Normal 19 2 3 6 2 2 5" xfId="35978"/>
    <cellStyle name="Normal 19 2 3 6 2 3" xfId="12046"/>
    <cellStyle name="Normal 19 2 3 6 2 3 2" xfId="16246"/>
    <cellStyle name="Normal 19 2 3 6 2 3 2 2" xfId="28977"/>
    <cellStyle name="Normal 19 2 3 6 2 3 2 3" xfId="41578"/>
    <cellStyle name="Normal 19 2 3 6 2 3 3" xfId="20516"/>
    <cellStyle name="Normal 19 2 3 6 2 3 3 2" xfId="33178"/>
    <cellStyle name="Normal 19 2 3 6 2 3 3 3" xfId="45778"/>
    <cellStyle name="Normal 19 2 3 6 2 3 4" xfId="24777"/>
    <cellStyle name="Normal 19 2 3 6 2 3 5" xfId="37378"/>
    <cellStyle name="Normal 19 2 3 6 2 4" xfId="13446"/>
    <cellStyle name="Normal 19 2 3 6 2 4 2" xfId="26177"/>
    <cellStyle name="Normal 19 2 3 6 2 4 3" xfId="38778"/>
    <cellStyle name="Normal 19 2 3 6 2 5" xfId="17716"/>
    <cellStyle name="Normal 19 2 3 6 2 5 2" xfId="30378"/>
    <cellStyle name="Normal 19 2 3 6 2 5 3" xfId="42978"/>
    <cellStyle name="Normal 19 2 3 6 2 6" xfId="21977"/>
    <cellStyle name="Normal 19 2 3 6 2 7" xfId="34578"/>
    <cellStyle name="Normal 19 2 3 6 3" xfId="7388"/>
    <cellStyle name="Normal 19 2 3 6 3 2" xfId="10772"/>
    <cellStyle name="Normal 19 2 3 6 3 2 2" xfId="14986"/>
    <cellStyle name="Normal 19 2 3 6 3 2 2 2" xfId="27717"/>
    <cellStyle name="Normal 19 2 3 6 3 2 2 3" xfId="40318"/>
    <cellStyle name="Normal 19 2 3 6 3 2 3" xfId="19256"/>
    <cellStyle name="Normal 19 2 3 6 3 2 3 2" xfId="31918"/>
    <cellStyle name="Normal 19 2 3 6 3 2 3 3" xfId="44518"/>
    <cellStyle name="Normal 19 2 3 6 3 2 4" xfId="23517"/>
    <cellStyle name="Normal 19 2 3 6 3 2 5" xfId="36118"/>
    <cellStyle name="Normal 19 2 3 6 3 3" xfId="12186"/>
    <cellStyle name="Normal 19 2 3 6 3 3 2" xfId="16386"/>
    <cellStyle name="Normal 19 2 3 6 3 3 2 2" xfId="29117"/>
    <cellStyle name="Normal 19 2 3 6 3 3 2 3" xfId="41718"/>
    <cellStyle name="Normal 19 2 3 6 3 3 3" xfId="20656"/>
    <cellStyle name="Normal 19 2 3 6 3 3 3 2" xfId="33318"/>
    <cellStyle name="Normal 19 2 3 6 3 3 3 3" xfId="45918"/>
    <cellStyle name="Normal 19 2 3 6 3 3 4" xfId="24917"/>
    <cellStyle name="Normal 19 2 3 6 3 3 5" xfId="37518"/>
    <cellStyle name="Normal 19 2 3 6 3 4" xfId="13586"/>
    <cellStyle name="Normal 19 2 3 6 3 4 2" xfId="26317"/>
    <cellStyle name="Normal 19 2 3 6 3 4 3" xfId="38918"/>
    <cellStyle name="Normal 19 2 3 6 3 5" xfId="17856"/>
    <cellStyle name="Normal 19 2 3 6 3 5 2" xfId="30518"/>
    <cellStyle name="Normal 19 2 3 6 3 5 3" xfId="43118"/>
    <cellStyle name="Normal 19 2 3 6 3 6" xfId="22117"/>
    <cellStyle name="Normal 19 2 3 6 3 7" xfId="34718"/>
    <cellStyle name="Normal 19 2 3 6 4" xfId="9401"/>
    <cellStyle name="Normal 19 2 3 6 4 2" xfId="10919"/>
    <cellStyle name="Normal 19 2 3 6 4 2 2" xfId="15126"/>
    <cellStyle name="Normal 19 2 3 6 4 2 2 2" xfId="27857"/>
    <cellStyle name="Normal 19 2 3 6 4 2 2 3" xfId="40458"/>
    <cellStyle name="Normal 19 2 3 6 4 2 3" xfId="19396"/>
    <cellStyle name="Normal 19 2 3 6 4 2 3 2" xfId="32058"/>
    <cellStyle name="Normal 19 2 3 6 4 2 3 3" xfId="44658"/>
    <cellStyle name="Normal 19 2 3 6 4 2 4" xfId="23657"/>
    <cellStyle name="Normal 19 2 3 6 4 2 5" xfId="36258"/>
    <cellStyle name="Normal 19 2 3 6 4 3" xfId="12326"/>
    <cellStyle name="Normal 19 2 3 6 4 3 2" xfId="16526"/>
    <cellStyle name="Normal 19 2 3 6 4 3 2 2" xfId="29257"/>
    <cellStyle name="Normal 19 2 3 6 4 3 2 3" xfId="41858"/>
    <cellStyle name="Normal 19 2 3 6 4 3 3" xfId="20796"/>
    <cellStyle name="Normal 19 2 3 6 4 3 3 2" xfId="33458"/>
    <cellStyle name="Normal 19 2 3 6 4 3 3 3" xfId="46058"/>
    <cellStyle name="Normal 19 2 3 6 4 3 4" xfId="25057"/>
    <cellStyle name="Normal 19 2 3 6 4 3 5" xfId="37658"/>
    <cellStyle name="Normal 19 2 3 6 4 4" xfId="13726"/>
    <cellStyle name="Normal 19 2 3 6 4 4 2" xfId="26457"/>
    <cellStyle name="Normal 19 2 3 6 4 4 3" xfId="39058"/>
    <cellStyle name="Normal 19 2 3 6 4 5" xfId="17996"/>
    <cellStyle name="Normal 19 2 3 6 4 5 2" xfId="30658"/>
    <cellStyle name="Normal 19 2 3 6 4 5 3" xfId="43258"/>
    <cellStyle name="Normal 19 2 3 6 4 6" xfId="22257"/>
    <cellStyle name="Normal 19 2 3 6 4 7" xfId="34858"/>
    <cellStyle name="Normal 19 2 3 6 5" xfId="9597"/>
    <cellStyle name="Normal 19 2 3 6 5 2" xfId="11063"/>
    <cellStyle name="Normal 19 2 3 6 5 2 2" xfId="15266"/>
    <cellStyle name="Normal 19 2 3 6 5 2 2 2" xfId="27997"/>
    <cellStyle name="Normal 19 2 3 6 5 2 2 3" xfId="40598"/>
    <cellStyle name="Normal 19 2 3 6 5 2 3" xfId="19536"/>
    <cellStyle name="Normal 19 2 3 6 5 2 3 2" xfId="32198"/>
    <cellStyle name="Normal 19 2 3 6 5 2 3 3" xfId="44798"/>
    <cellStyle name="Normal 19 2 3 6 5 2 4" xfId="23797"/>
    <cellStyle name="Normal 19 2 3 6 5 2 5" xfId="36398"/>
    <cellStyle name="Normal 19 2 3 6 5 3" xfId="12466"/>
    <cellStyle name="Normal 19 2 3 6 5 3 2" xfId="16666"/>
    <cellStyle name="Normal 19 2 3 6 5 3 2 2" xfId="29397"/>
    <cellStyle name="Normal 19 2 3 6 5 3 2 3" xfId="41998"/>
    <cellStyle name="Normal 19 2 3 6 5 3 3" xfId="20936"/>
    <cellStyle name="Normal 19 2 3 6 5 3 3 2" xfId="33598"/>
    <cellStyle name="Normal 19 2 3 6 5 3 3 3" xfId="46198"/>
    <cellStyle name="Normal 19 2 3 6 5 3 4" xfId="25197"/>
    <cellStyle name="Normal 19 2 3 6 5 3 5" xfId="37798"/>
    <cellStyle name="Normal 19 2 3 6 5 4" xfId="13866"/>
    <cellStyle name="Normal 19 2 3 6 5 4 2" xfId="26597"/>
    <cellStyle name="Normal 19 2 3 6 5 4 3" xfId="39198"/>
    <cellStyle name="Normal 19 2 3 6 5 5" xfId="18136"/>
    <cellStyle name="Normal 19 2 3 6 5 5 2" xfId="30798"/>
    <cellStyle name="Normal 19 2 3 6 5 5 3" xfId="43398"/>
    <cellStyle name="Normal 19 2 3 6 5 6" xfId="22397"/>
    <cellStyle name="Normal 19 2 3 6 5 7" xfId="34998"/>
    <cellStyle name="Normal 19 2 3 6 6" xfId="9737"/>
    <cellStyle name="Normal 19 2 3 6 6 2" xfId="11203"/>
    <cellStyle name="Normal 19 2 3 6 6 2 2" xfId="15406"/>
    <cellStyle name="Normal 19 2 3 6 6 2 2 2" xfId="28137"/>
    <cellStyle name="Normal 19 2 3 6 6 2 2 3" xfId="40738"/>
    <cellStyle name="Normal 19 2 3 6 6 2 3" xfId="19676"/>
    <cellStyle name="Normal 19 2 3 6 6 2 3 2" xfId="32338"/>
    <cellStyle name="Normal 19 2 3 6 6 2 3 3" xfId="44938"/>
    <cellStyle name="Normal 19 2 3 6 6 2 4" xfId="23937"/>
    <cellStyle name="Normal 19 2 3 6 6 2 5" xfId="36538"/>
    <cellStyle name="Normal 19 2 3 6 6 3" xfId="12606"/>
    <cellStyle name="Normal 19 2 3 6 6 3 2" xfId="16806"/>
    <cellStyle name="Normal 19 2 3 6 6 3 2 2" xfId="29537"/>
    <cellStyle name="Normal 19 2 3 6 6 3 2 3" xfId="42138"/>
    <cellStyle name="Normal 19 2 3 6 6 3 3" xfId="21076"/>
    <cellStyle name="Normal 19 2 3 6 6 3 3 2" xfId="33738"/>
    <cellStyle name="Normal 19 2 3 6 6 3 3 3" xfId="46338"/>
    <cellStyle name="Normal 19 2 3 6 6 3 4" xfId="25337"/>
    <cellStyle name="Normal 19 2 3 6 6 3 5" xfId="37938"/>
    <cellStyle name="Normal 19 2 3 6 6 4" xfId="14006"/>
    <cellStyle name="Normal 19 2 3 6 6 4 2" xfId="26737"/>
    <cellStyle name="Normal 19 2 3 6 6 4 3" xfId="39338"/>
    <cellStyle name="Normal 19 2 3 6 6 5" xfId="18276"/>
    <cellStyle name="Normal 19 2 3 6 6 5 2" xfId="30938"/>
    <cellStyle name="Normal 19 2 3 6 6 5 3" xfId="43538"/>
    <cellStyle name="Normal 19 2 3 6 6 6" xfId="22537"/>
    <cellStyle name="Normal 19 2 3 6 6 7" xfId="35138"/>
    <cellStyle name="Normal 19 2 3 6 7" xfId="9877"/>
    <cellStyle name="Normal 19 2 3 6 7 2" xfId="11343"/>
    <cellStyle name="Normal 19 2 3 6 7 2 2" xfId="15546"/>
    <cellStyle name="Normal 19 2 3 6 7 2 2 2" xfId="28277"/>
    <cellStyle name="Normal 19 2 3 6 7 2 2 3" xfId="40878"/>
    <cellStyle name="Normal 19 2 3 6 7 2 3" xfId="19816"/>
    <cellStyle name="Normal 19 2 3 6 7 2 3 2" xfId="32478"/>
    <cellStyle name="Normal 19 2 3 6 7 2 3 3" xfId="45078"/>
    <cellStyle name="Normal 19 2 3 6 7 2 4" xfId="24077"/>
    <cellStyle name="Normal 19 2 3 6 7 2 5" xfId="36678"/>
    <cellStyle name="Normal 19 2 3 6 7 3" xfId="12746"/>
    <cellStyle name="Normal 19 2 3 6 7 3 2" xfId="16946"/>
    <cellStyle name="Normal 19 2 3 6 7 3 2 2" xfId="29677"/>
    <cellStyle name="Normal 19 2 3 6 7 3 2 3" xfId="42278"/>
    <cellStyle name="Normal 19 2 3 6 7 3 3" xfId="21216"/>
    <cellStyle name="Normal 19 2 3 6 7 3 3 2" xfId="33878"/>
    <cellStyle name="Normal 19 2 3 6 7 3 3 3" xfId="46478"/>
    <cellStyle name="Normal 19 2 3 6 7 3 4" xfId="25477"/>
    <cellStyle name="Normal 19 2 3 6 7 3 5" xfId="38078"/>
    <cellStyle name="Normal 19 2 3 6 7 4" xfId="14146"/>
    <cellStyle name="Normal 19 2 3 6 7 4 2" xfId="26877"/>
    <cellStyle name="Normal 19 2 3 6 7 4 3" xfId="39478"/>
    <cellStyle name="Normal 19 2 3 6 7 5" xfId="18416"/>
    <cellStyle name="Normal 19 2 3 6 7 5 2" xfId="31078"/>
    <cellStyle name="Normal 19 2 3 6 7 5 3" xfId="43678"/>
    <cellStyle name="Normal 19 2 3 6 7 6" xfId="22677"/>
    <cellStyle name="Normal 19 2 3 6 7 7" xfId="35278"/>
    <cellStyle name="Normal 19 2 3 6 8" xfId="10017"/>
    <cellStyle name="Normal 19 2 3 6 8 2" xfId="11483"/>
    <cellStyle name="Normal 19 2 3 6 8 2 2" xfId="15686"/>
    <cellStyle name="Normal 19 2 3 6 8 2 2 2" xfId="28417"/>
    <cellStyle name="Normal 19 2 3 6 8 2 2 3" xfId="41018"/>
    <cellStyle name="Normal 19 2 3 6 8 2 3" xfId="19956"/>
    <cellStyle name="Normal 19 2 3 6 8 2 3 2" xfId="32618"/>
    <cellStyle name="Normal 19 2 3 6 8 2 3 3" xfId="45218"/>
    <cellStyle name="Normal 19 2 3 6 8 2 4" xfId="24217"/>
    <cellStyle name="Normal 19 2 3 6 8 2 5" xfId="36818"/>
    <cellStyle name="Normal 19 2 3 6 8 3" xfId="12886"/>
    <cellStyle name="Normal 19 2 3 6 8 3 2" xfId="17086"/>
    <cellStyle name="Normal 19 2 3 6 8 3 2 2" xfId="29817"/>
    <cellStyle name="Normal 19 2 3 6 8 3 2 3" xfId="42418"/>
    <cellStyle name="Normal 19 2 3 6 8 3 3" xfId="21356"/>
    <cellStyle name="Normal 19 2 3 6 8 3 3 2" xfId="34018"/>
    <cellStyle name="Normal 19 2 3 6 8 3 3 3" xfId="46618"/>
    <cellStyle name="Normal 19 2 3 6 8 3 4" xfId="25617"/>
    <cellStyle name="Normal 19 2 3 6 8 3 5" xfId="38218"/>
    <cellStyle name="Normal 19 2 3 6 8 4" xfId="14286"/>
    <cellStyle name="Normal 19 2 3 6 8 4 2" xfId="27017"/>
    <cellStyle name="Normal 19 2 3 6 8 4 3" xfId="39618"/>
    <cellStyle name="Normal 19 2 3 6 8 5" xfId="18556"/>
    <cellStyle name="Normal 19 2 3 6 8 5 2" xfId="31218"/>
    <cellStyle name="Normal 19 2 3 6 8 5 3" xfId="43818"/>
    <cellStyle name="Normal 19 2 3 6 8 6" xfId="22817"/>
    <cellStyle name="Normal 19 2 3 6 8 7" xfId="35418"/>
    <cellStyle name="Normal 19 2 3 6 9" xfId="10211"/>
    <cellStyle name="Normal 19 2 3 6 9 2" xfId="11626"/>
    <cellStyle name="Normal 19 2 3 6 9 2 2" xfId="15826"/>
    <cellStyle name="Normal 19 2 3 6 9 2 2 2" xfId="28557"/>
    <cellStyle name="Normal 19 2 3 6 9 2 2 3" xfId="41158"/>
    <cellStyle name="Normal 19 2 3 6 9 2 3" xfId="20096"/>
    <cellStyle name="Normal 19 2 3 6 9 2 3 2" xfId="32758"/>
    <cellStyle name="Normal 19 2 3 6 9 2 3 3" xfId="45358"/>
    <cellStyle name="Normal 19 2 3 6 9 2 4" xfId="24357"/>
    <cellStyle name="Normal 19 2 3 6 9 2 5" xfId="36958"/>
    <cellStyle name="Normal 19 2 3 6 9 3" xfId="13026"/>
    <cellStyle name="Normal 19 2 3 6 9 3 2" xfId="17226"/>
    <cellStyle name="Normal 19 2 3 6 9 3 2 2" xfId="29957"/>
    <cellStyle name="Normal 19 2 3 6 9 3 2 3" xfId="42558"/>
    <cellStyle name="Normal 19 2 3 6 9 3 3" xfId="21496"/>
    <cellStyle name="Normal 19 2 3 6 9 3 3 2" xfId="34158"/>
    <cellStyle name="Normal 19 2 3 6 9 3 3 3" xfId="46758"/>
    <cellStyle name="Normal 19 2 3 6 9 3 4" xfId="25757"/>
    <cellStyle name="Normal 19 2 3 6 9 3 5" xfId="38358"/>
    <cellStyle name="Normal 19 2 3 6 9 4" xfId="14426"/>
    <cellStyle name="Normal 19 2 3 6 9 4 2" xfId="27157"/>
    <cellStyle name="Normal 19 2 3 6 9 4 3" xfId="39758"/>
    <cellStyle name="Normal 19 2 3 6 9 5" xfId="18696"/>
    <cellStyle name="Normal 19 2 3 6 9 5 2" xfId="31358"/>
    <cellStyle name="Normal 19 2 3 6 9 5 3" xfId="43958"/>
    <cellStyle name="Normal 19 2 3 6 9 6" xfId="22957"/>
    <cellStyle name="Normal 19 2 3 6 9 7" xfId="35558"/>
    <cellStyle name="Normal 19 2 3 7" xfId="7128"/>
    <cellStyle name="Normal 19 2 3 7 10" xfId="10371"/>
    <cellStyle name="Normal 19 2 3 7 10 2" xfId="11786"/>
    <cellStyle name="Normal 19 2 3 7 10 2 2" xfId="15986"/>
    <cellStyle name="Normal 19 2 3 7 10 2 2 2" xfId="28717"/>
    <cellStyle name="Normal 19 2 3 7 10 2 2 3" xfId="41318"/>
    <cellStyle name="Normal 19 2 3 7 10 2 3" xfId="20256"/>
    <cellStyle name="Normal 19 2 3 7 10 2 3 2" xfId="32918"/>
    <cellStyle name="Normal 19 2 3 7 10 2 3 3" xfId="45518"/>
    <cellStyle name="Normal 19 2 3 7 10 2 4" xfId="24517"/>
    <cellStyle name="Normal 19 2 3 7 10 2 5" xfId="37118"/>
    <cellStyle name="Normal 19 2 3 7 10 3" xfId="13186"/>
    <cellStyle name="Normal 19 2 3 7 10 3 2" xfId="17386"/>
    <cellStyle name="Normal 19 2 3 7 10 3 2 2" xfId="30117"/>
    <cellStyle name="Normal 19 2 3 7 10 3 2 3" xfId="42718"/>
    <cellStyle name="Normal 19 2 3 7 10 3 3" xfId="21656"/>
    <cellStyle name="Normal 19 2 3 7 10 3 3 2" xfId="34318"/>
    <cellStyle name="Normal 19 2 3 7 10 3 3 3" xfId="46918"/>
    <cellStyle name="Normal 19 2 3 7 10 3 4" xfId="25917"/>
    <cellStyle name="Normal 19 2 3 7 10 3 5" xfId="38518"/>
    <cellStyle name="Normal 19 2 3 7 10 4" xfId="14586"/>
    <cellStyle name="Normal 19 2 3 7 10 4 2" xfId="27317"/>
    <cellStyle name="Normal 19 2 3 7 10 4 3" xfId="39918"/>
    <cellStyle name="Normal 19 2 3 7 10 5" xfId="18856"/>
    <cellStyle name="Normal 19 2 3 7 10 5 2" xfId="31518"/>
    <cellStyle name="Normal 19 2 3 7 10 5 3" xfId="44118"/>
    <cellStyle name="Normal 19 2 3 7 10 6" xfId="23117"/>
    <cellStyle name="Normal 19 2 3 7 10 7" xfId="35718"/>
    <cellStyle name="Normal 19 2 3 7 11" xfId="10512"/>
    <cellStyle name="Normal 19 2 3 7 11 2" xfId="14726"/>
    <cellStyle name="Normal 19 2 3 7 11 2 2" xfId="27457"/>
    <cellStyle name="Normal 19 2 3 7 11 2 3" xfId="40058"/>
    <cellStyle name="Normal 19 2 3 7 11 3" xfId="18996"/>
    <cellStyle name="Normal 19 2 3 7 11 3 2" xfId="31658"/>
    <cellStyle name="Normal 19 2 3 7 11 3 3" xfId="44258"/>
    <cellStyle name="Normal 19 2 3 7 11 4" xfId="23257"/>
    <cellStyle name="Normal 19 2 3 7 11 5" xfId="35858"/>
    <cellStyle name="Normal 19 2 3 7 12" xfId="11926"/>
    <cellStyle name="Normal 19 2 3 7 12 2" xfId="16126"/>
    <cellStyle name="Normal 19 2 3 7 12 2 2" xfId="28857"/>
    <cellStyle name="Normal 19 2 3 7 12 2 3" xfId="41458"/>
    <cellStyle name="Normal 19 2 3 7 12 3" xfId="20396"/>
    <cellStyle name="Normal 19 2 3 7 12 3 2" xfId="33058"/>
    <cellStyle name="Normal 19 2 3 7 12 3 3" xfId="45658"/>
    <cellStyle name="Normal 19 2 3 7 12 4" xfId="24657"/>
    <cellStyle name="Normal 19 2 3 7 12 5" xfId="37258"/>
    <cellStyle name="Normal 19 2 3 7 13" xfId="13326"/>
    <cellStyle name="Normal 19 2 3 7 13 2" xfId="26057"/>
    <cellStyle name="Normal 19 2 3 7 13 3" xfId="38658"/>
    <cellStyle name="Normal 19 2 3 7 14" xfId="17596"/>
    <cellStyle name="Normal 19 2 3 7 14 2" xfId="30258"/>
    <cellStyle name="Normal 19 2 3 7 14 3" xfId="42858"/>
    <cellStyle name="Normal 19 2 3 7 15" xfId="21857"/>
    <cellStyle name="Normal 19 2 3 7 16" xfId="34458"/>
    <cellStyle name="Normal 19 2 3 7 2" xfId="7268"/>
    <cellStyle name="Normal 19 2 3 7 2 2" xfId="10652"/>
    <cellStyle name="Normal 19 2 3 7 2 2 2" xfId="14866"/>
    <cellStyle name="Normal 19 2 3 7 2 2 2 2" xfId="27597"/>
    <cellStyle name="Normal 19 2 3 7 2 2 2 3" xfId="40198"/>
    <cellStyle name="Normal 19 2 3 7 2 2 3" xfId="19136"/>
    <cellStyle name="Normal 19 2 3 7 2 2 3 2" xfId="31798"/>
    <cellStyle name="Normal 19 2 3 7 2 2 3 3" xfId="44398"/>
    <cellStyle name="Normal 19 2 3 7 2 2 4" xfId="23397"/>
    <cellStyle name="Normal 19 2 3 7 2 2 5" xfId="35998"/>
    <cellStyle name="Normal 19 2 3 7 2 3" xfId="12066"/>
    <cellStyle name="Normal 19 2 3 7 2 3 2" xfId="16266"/>
    <cellStyle name="Normal 19 2 3 7 2 3 2 2" xfId="28997"/>
    <cellStyle name="Normal 19 2 3 7 2 3 2 3" xfId="41598"/>
    <cellStyle name="Normal 19 2 3 7 2 3 3" xfId="20536"/>
    <cellStyle name="Normal 19 2 3 7 2 3 3 2" xfId="33198"/>
    <cellStyle name="Normal 19 2 3 7 2 3 3 3" xfId="45798"/>
    <cellStyle name="Normal 19 2 3 7 2 3 4" xfId="24797"/>
    <cellStyle name="Normal 19 2 3 7 2 3 5" xfId="37398"/>
    <cellStyle name="Normal 19 2 3 7 2 4" xfId="13466"/>
    <cellStyle name="Normal 19 2 3 7 2 4 2" xfId="26197"/>
    <cellStyle name="Normal 19 2 3 7 2 4 3" xfId="38798"/>
    <cellStyle name="Normal 19 2 3 7 2 5" xfId="17736"/>
    <cellStyle name="Normal 19 2 3 7 2 5 2" xfId="30398"/>
    <cellStyle name="Normal 19 2 3 7 2 5 3" xfId="42998"/>
    <cellStyle name="Normal 19 2 3 7 2 6" xfId="21997"/>
    <cellStyle name="Normal 19 2 3 7 2 7" xfId="34598"/>
    <cellStyle name="Normal 19 2 3 7 3" xfId="7408"/>
    <cellStyle name="Normal 19 2 3 7 3 2" xfId="10792"/>
    <cellStyle name="Normal 19 2 3 7 3 2 2" xfId="15006"/>
    <cellStyle name="Normal 19 2 3 7 3 2 2 2" xfId="27737"/>
    <cellStyle name="Normal 19 2 3 7 3 2 2 3" xfId="40338"/>
    <cellStyle name="Normal 19 2 3 7 3 2 3" xfId="19276"/>
    <cellStyle name="Normal 19 2 3 7 3 2 3 2" xfId="31938"/>
    <cellStyle name="Normal 19 2 3 7 3 2 3 3" xfId="44538"/>
    <cellStyle name="Normal 19 2 3 7 3 2 4" xfId="23537"/>
    <cellStyle name="Normal 19 2 3 7 3 2 5" xfId="36138"/>
    <cellStyle name="Normal 19 2 3 7 3 3" xfId="12206"/>
    <cellStyle name="Normal 19 2 3 7 3 3 2" xfId="16406"/>
    <cellStyle name="Normal 19 2 3 7 3 3 2 2" xfId="29137"/>
    <cellStyle name="Normal 19 2 3 7 3 3 2 3" xfId="41738"/>
    <cellStyle name="Normal 19 2 3 7 3 3 3" xfId="20676"/>
    <cellStyle name="Normal 19 2 3 7 3 3 3 2" xfId="33338"/>
    <cellStyle name="Normal 19 2 3 7 3 3 3 3" xfId="45938"/>
    <cellStyle name="Normal 19 2 3 7 3 3 4" xfId="24937"/>
    <cellStyle name="Normal 19 2 3 7 3 3 5" xfId="37538"/>
    <cellStyle name="Normal 19 2 3 7 3 4" xfId="13606"/>
    <cellStyle name="Normal 19 2 3 7 3 4 2" xfId="26337"/>
    <cellStyle name="Normal 19 2 3 7 3 4 3" xfId="38938"/>
    <cellStyle name="Normal 19 2 3 7 3 5" xfId="17876"/>
    <cellStyle name="Normal 19 2 3 7 3 5 2" xfId="30538"/>
    <cellStyle name="Normal 19 2 3 7 3 5 3" xfId="43138"/>
    <cellStyle name="Normal 19 2 3 7 3 6" xfId="22137"/>
    <cellStyle name="Normal 19 2 3 7 3 7" xfId="34738"/>
    <cellStyle name="Normal 19 2 3 7 4" xfId="9421"/>
    <cellStyle name="Normal 19 2 3 7 4 2" xfId="10939"/>
    <cellStyle name="Normal 19 2 3 7 4 2 2" xfId="15146"/>
    <cellStyle name="Normal 19 2 3 7 4 2 2 2" xfId="27877"/>
    <cellStyle name="Normal 19 2 3 7 4 2 2 3" xfId="40478"/>
    <cellStyle name="Normal 19 2 3 7 4 2 3" xfId="19416"/>
    <cellStyle name="Normal 19 2 3 7 4 2 3 2" xfId="32078"/>
    <cellStyle name="Normal 19 2 3 7 4 2 3 3" xfId="44678"/>
    <cellStyle name="Normal 19 2 3 7 4 2 4" xfId="23677"/>
    <cellStyle name="Normal 19 2 3 7 4 2 5" xfId="36278"/>
    <cellStyle name="Normal 19 2 3 7 4 3" xfId="12346"/>
    <cellStyle name="Normal 19 2 3 7 4 3 2" xfId="16546"/>
    <cellStyle name="Normal 19 2 3 7 4 3 2 2" xfId="29277"/>
    <cellStyle name="Normal 19 2 3 7 4 3 2 3" xfId="41878"/>
    <cellStyle name="Normal 19 2 3 7 4 3 3" xfId="20816"/>
    <cellStyle name="Normal 19 2 3 7 4 3 3 2" xfId="33478"/>
    <cellStyle name="Normal 19 2 3 7 4 3 3 3" xfId="46078"/>
    <cellStyle name="Normal 19 2 3 7 4 3 4" xfId="25077"/>
    <cellStyle name="Normal 19 2 3 7 4 3 5" xfId="37678"/>
    <cellStyle name="Normal 19 2 3 7 4 4" xfId="13746"/>
    <cellStyle name="Normal 19 2 3 7 4 4 2" xfId="26477"/>
    <cellStyle name="Normal 19 2 3 7 4 4 3" xfId="39078"/>
    <cellStyle name="Normal 19 2 3 7 4 5" xfId="18016"/>
    <cellStyle name="Normal 19 2 3 7 4 5 2" xfId="30678"/>
    <cellStyle name="Normal 19 2 3 7 4 5 3" xfId="43278"/>
    <cellStyle name="Normal 19 2 3 7 4 6" xfId="22277"/>
    <cellStyle name="Normal 19 2 3 7 4 7" xfId="34878"/>
    <cellStyle name="Normal 19 2 3 7 5" xfId="9617"/>
    <cellStyle name="Normal 19 2 3 7 5 2" xfId="11083"/>
    <cellStyle name="Normal 19 2 3 7 5 2 2" xfId="15286"/>
    <cellStyle name="Normal 19 2 3 7 5 2 2 2" xfId="28017"/>
    <cellStyle name="Normal 19 2 3 7 5 2 2 3" xfId="40618"/>
    <cellStyle name="Normal 19 2 3 7 5 2 3" xfId="19556"/>
    <cellStyle name="Normal 19 2 3 7 5 2 3 2" xfId="32218"/>
    <cellStyle name="Normal 19 2 3 7 5 2 3 3" xfId="44818"/>
    <cellStyle name="Normal 19 2 3 7 5 2 4" xfId="23817"/>
    <cellStyle name="Normal 19 2 3 7 5 2 5" xfId="36418"/>
    <cellStyle name="Normal 19 2 3 7 5 3" xfId="12486"/>
    <cellStyle name="Normal 19 2 3 7 5 3 2" xfId="16686"/>
    <cellStyle name="Normal 19 2 3 7 5 3 2 2" xfId="29417"/>
    <cellStyle name="Normal 19 2 3 7 5 3 2 3" xfId="42018"/>
    <cellStyle name="Normal 19 2 3 7 5 3 3" xfId="20956"/>
    <cellStyle name="Normal 19 2 3 7 5 3 3 2" xfId="33618"/>
    <cellStyle name="Normal 19 2 3 7 5 3 3 3" xfId="46218"/>
    <cellStyle name="Normal 19 2 3 7 5 3 4" xfId="25217"/>
    <cellStyle name="Normal 19 2 3 7 5 3 5" xfId="37818"/>
    <cellStyle name="Normal 19 2 3 7 5 4" xfId="13886"/>
    <cellStyle name="Normal 19 2 3 7 5 4 2" xfId="26617"/>
    <cellStyle name="Normal 19 2 3 7 5 4 3" xfId="39218"/>
    <cellStyle name="Normal 19 2 3 7 5 5" xfId="18156"/>
    <cellStyle name="Normal 19 2 3 7 5 5 2" xfId="30818"/>
    <cellStyle name="Normal 19 2 3 7 5 5 3" xfId="43418"/>
    <cellStyle name="Normal 19 2 3 7 5 6" xfId="22417"/>
    <cellStyle name="Normal 19 2 3 7 5 7" xfId="35018"/>
    <cellStyle name="Normal 19 2 3 7 6" xfId="9757"/>
    <cellStyle name="Normal 19 2 3 7 6 2" xfId="11223"/>
    <cellStyle name="Normal 19 2 3 7 6 2 2" xfId="15426"/>
    <cellStyle name="Normal 19 2 3 7 6 2 2 2" xfId="28157"/>
    <cellStyle name="Normal 19 2 3 7 6 2 2 3" xfId="40758"/>
    <cellStyle name="Normal 19 2 3 7 6 2 3" xfId="19696"/>
    <cellStyle name="Normal 19 2 3 7 6 2 3 2" xfId="32358"/>
    <cellStyle name="Normal 19 2 3 7 6 2 3 3" xfId="44958"/>
    <cellStyle name="Normal 19 2 3 7 6 2 4" xfId="23957"/>
    <cellStyle name="Normal 19 2 3 7 6 2 5" xfId="36558"/>
    <cellStyle name="Normal 19 2 3 7 6 3" xfId="12626"/>
    <cellStyle name="Normal 19 2 3 7 6 3 2" xfId="16826"/>
    <cellStyle name="Normal 19 2 3 7 6 3 2 2" xfId="29557"/>
    <cellStyle name="Normal 19 2 3 7 6 3 2 3" xfId="42158"/>
    <cellStyle name="Normal 19 2 3 7 6 3 3" xfId="21096"/>
    <cellStyle name="Normal 19 2 3 7 6 3 3 2" xfId="33758"/>
    <cellStyle name="Normal 19 2 3 7 6 3 3 3" xfId="46358"/>
    <cellStyle name="Normal 19 2 3 7 6 3 4" xfId="25357"/>
    <cellStyle name="Normal 19 2 3 7 6 3 5" xfId="37958"/>
    <cellStyle name="Normal 19 2 3 7 6 4" xfId="14026"/>
    <cellStyle name="Normal 19 2 3 7 6 4 2" xfId="26757"/>
    <cellStyle name="Normal 19 2 3 7 6 4 3" xfId="39358"/>
    <cellStyle name="Normal 19 2 3 7 6 5" xfId="18296"/>
    <cellStyle name="Normal 19 2 3 7 6 5 2" xfId="30958"/>
    <cellStyle name="Normal 19 2 3 7 6 5 3" xfId="43558"/>
    <cellStyle name="Normal 19 2 3 7 6 6" xfId="22557"/>
    <cellStyle name="Normal 19 2 3 7 6 7" xfId="35158"/>
    <cellStyle name="Normal 19 2 3 7 7" xfId="9897"/>
    <cellStyle name="Normal 19 2 3 7 7 2" xfId="11363"/>
    <cellStyle name="Normal 19 2 3 7 7 2 2" xfId="15566"/>
    <cellStyle name="Normal 19 2 3 7 7 2 2 2" xfId="28297"/>
    <cellStyle name="Normal 19 2 3 7 7 2 2 3" xfId="40898"/>
    <cellStyle name="Normal 19 2 3 7 7 2 3" xfId="19836"/>
    <cellStyle name="Normal 19 2 3 7 7 2 3 2" xfId="32498"/>
    <cellStyle name="Normal 19 2 3 7 7 2 3 3" xfId="45098"/>
    <cellStyle name="Normal 19 2 3 7 7 2 4" xfId="24097"/>
    <cellStyle name="Normal 19 2 3 7 7 2 5" xfId="36698"/>
    <cellStyle name="Normal 19 2 3 7 7 3" xfId="12766"/>
    <cellStyle name="Normal 19 2 3 7 7 3 2" xfId="16966"/>
    <cellStyle name="Normal 19 2 3 7 7 3 2 2" xfId="29697"/>
    <cellStyle name="Normal 19 2 3 7 7 3 2 3" xfId="42298"/>
    <cellStyle name="Normal 19 2 3 7 7 3 3" xfId="21236"/>
    <cellStyle name="Normal 19 2 3 7 7 3 3 2" xfId="33898"/>
    <cellStyle name="Normal 19 2 3 7 7 3 3 3" xfId="46498"/>
    <cellStyle name="Normal 19 2 3 7 7 3 4" xfId="25497"/>
    <cellStyle name="Normal 19 2 3 7 7 3 5" xfId="38098"/>
    <cellStyle name="Normal 19 2 3 7 7 4" xfId="14166"/>
    <cellStyle name="Normal 19 2 3 7 7 4 2" xfId="26897"/>
    <cellStyle name="Normal 19 2 3 7 7 4 3" xfId="39498"/>
    <cellStyle name="Normal 19 2 3 7 7 5" xfId="18436"/>
    <cellStyle name="Normal 19 2 3 7 7 5 2" xfId="31098"/>
    <cellStyle name="Normal 19 2 3 7 7 5 3" xfId="43698"/>
    <cellStyle name="Normal 19 2 3 7 7 6" xfId="22697"/>
    <cellStyle name="Normal 19 2 3 7 7 7" xfId="35298"/>
    <cellStyle name="Normal 19 2 3 7 8" xfId="10037"/>
    <cellStyle name="Normal 19 2 3 7 8 2" xfId="11503"/>
    <cellStyle name="Normal 19 2 3 7 8 2 2" xfId="15706"/>
    <cellStyle name="Normal 19 2 3 7 8 2 2 2" xfId="28437"/>
    <cellStyle name="Normal 19 2 3 7 8 2 2 3" xfId="41038"/>
    <cellStyle name="Normal 19 2 3 7 8 2 3" xfId="19976"/>
    <cellStyle name="Normal 19 2 3 7 8 2 3 2" xfId="32638"/>
    <cellStyle name="Normal 19 2 3 7 8 2 3 3" xfId="45238"/>
    <cellStyle name="Normal 19 2 3 7 8 2 4" xfId="24237"/>
    <cellStyle name="Normal 19 2 3 7 8 2 5" xfId="36838"/>
    <cellStyle name="Normal 19 2 3 7 8 3" xfId="12906"/>
    <cellStyle name="Normal 19 2 3 7 8 3 2" xfId="17106"/>
    <cellStyle name="Normal 19 2 3 7 8 3 2 2" xfId="29837"/>
    <cellStyle name="Normal 19 2 3 7 8 3 2 3" xfId="42438"/>
    <cellStyle name="Normal 19 2 3 7 8 3 3" xfId="21376"/>
    <cellStyle name="Normal 19 2 3 7 8 3 3 2" xfId="34038"/>
    <cellStyle name="Normal 19 2 3 7 8 3 3 3" xfId="46638"/>
    <cellStyle name="Normal 19 2 3 7 8 3 4" xfId="25637"/>
    <cellStyle name="Normal 19 2 3 7 8 3 5" xfId="38238"/>
    <cellStyle name="Normal 19 2 3 7 8 4" xfId="14306"/>
    <cellStyle name="Normal 19 2 3 7 8 4 2" xfId="27037"/>
    <cellStyle name="Normal 19 2 3 7 8 4 3" xfId="39638"/>
    <cellStyle name="Normal 19 2 3 7 8 5" xfId="18576"/>
    <cellStyle name="Normal 19 2 3 7 8 5 2" xfId="31238"/>
    <cellStyle name="Normal 19 2 3 7 8 5 3" xfId="43838"/>
    <cellStyle name="Normal 19 2 3 7 8 6" xfId="22837"/>
    <cellStyle name="Normal 19 2 3 7 8 7" xfId="35438"/>
    <cellStyle name="Normal 19 2 3 7 9" xfId="10231"/>
    <cellStyle name="Normal 19 2 3 7 9 2" xfId="11646"/>
    <cellStyle name="Normal 19 2 3 7 9 2 2" xfId="15846"/>
    <cellStyle name="Normal 19 2 3 7 9 2 2 2" xfId="28577"/>
    <cellStyle name="Normal 19 2 3 7 9 2 2 3" xfId="41178"/>
    <cellStyle name="Normal 19 2 3 7 9 2 3" xfId="20116"/>
    <cellStyle name="Normal 19 2 3 7 9 2 3 2" xfId="32778"/>
    <cellStyle name="Normal 19 2 3 7 9 2 3 3" xfId="45378"/>
    <cellStyle name="Normal 19 2 3 7 9 2 4" xfId="24377"/>
    <cellStyle name="Normal 19 2 3 7 9 2 5" xfId="36978"/>
    <cellStyle name="Normal 19 2 3 7 9 3" xfId="13046"/>
    <cellStyle name="Normal 19 2 3 7 9 3 2" xfId="17246"/>
    <cellStyle name="Normal 19 2 3 7 9 3 2 2" xfId="29977"/>
    <cellStyle name="Normal 19 2 3 7 9 3 2 3" xfId="42578"/>
    <cellStyle name="Normal 19 2 3 7 9 3 3" xfId="21516"/>
    <cellStyle name="Normal 19 2 3 7 9 3 3 2" xfId="34178"/>
    <cellStyle name="Normal 19 2 3 7 9 3 3 3" xfId="46778"/>
    <cellStyle name="Normal 19 2 3 7 9 3 4" xfId="25777"/>
    <cellStyle name="Normal 19 2 3 7 9 3 5" xfId="38378"/>
    <cellStyle name="Normal 19 2 3 7 9 4" xfId="14446"/>
    <cellStyle name="Normal 19 2 3 7 9 4 2" xfId="27177"/>
    <cellStyle name="Normal 19 2 3 7 9 4 3" xfId="39778"/>
    <cellStyle name="Normal 19 2 3 7 9 5" xfId="18716"/>
    <cellStyle name="Normal 19 2 3 7 9 5 2" xfId="31378"/>
    <cellStyle name="Normal 19 2 3 7 9 5 3" xfId="43978"/>
    <cellStyle name="Normal 19 2 3 7 9 6" xfId="22977"/>
    <cellStyle name="Normal 19 2 3 7 9 7" xfId="35578"/>
    <cellStyle name="Normal 19 2 3 8" xfId="7148"/>
    <cellStyle name="Normal 19 2 3 8 2" xfId="10532"/>
    <cellStyle name="Normal 19 2 3 8 2 2" xfId="14746"/>
    <cellStyle name="Normal 19 2 3 8 2 2 2" xfId="27477"/>
    <cellStyle name="Normal 19 2 3 8 2 2 3" xfId="40078"/>
    <cellStyle name="Normal 19 2 3 8 2 3" xfId="19016"/>
    <cellStyle name="Normal 19 2 3 8 2 3 2" xfId="31678"/>
    <cellStyle name="Normal 19 2 3 8 2 3 3" xfId="44278"/>
    <cellStyle name="Normal 19 2 3 8 2 4" xfId="23277"/>
    <cellStyle name="Normal 19 2 3 8 2 5" xfId="35878"/>
    <cellStyle name="Normal 19 2 3 8 3" xfId="11946"/>
    <cellStyle name="Normal 19 2 3 8 3 2" xfId="16146"/>
    <cellStyle name="Normal 19 2 3 8 3 2 2" xfId="28877"/>
    <cellStyle name="Normal 19 2 3 8 3 2 3" xfId="41478"/>
    <cellStyle name="Normal 19 2 3 8 3 3" xfId="20416"/>
    <cellStyle name="Normal 19 2 3 8 3 3 2" xfId="33078"/>
    <cellStyle name="Normal 19 2 3 8 3 3 3" xfId="45678"/>
    <cellStyle name="Normal 19 2 3 8 3 4" xfId="24677"/>
    <cellStyle name="Normal 19 2 3 8 3 5" xfId="37278"/>
    <cellStyle name="Normal 19 2 3 8 4" xfId="13346"/>
    <cellStyle name="Normal 19 2 3 8 4 2" xfId="26077"/>
    <cellStyle name="Normal 19 2 3 8 4 3" xfId="38678"/>
    <cellStyle name="Normal 19 2 3 8 5" xfId="17616"/>
    <cellStyle name="Normal 19 2 3 8 5 2" xfId="30278"/>
    <cellStyle name="Normal 19 2 3 8 5 3" xfId="42878"/>
    <cellStyle name="Normal 19 2 3 8 6" xfId="21877"/>
    <cellStyle name="Normal 19 2 3 8 7" xfId="34478"/>
    <cellStyle name="Normal 19 2 3 9" xfId="7288"/>
    <cellStyle name="Normal 19 2 3 9 2" xfId="10672"/>
    <cellStyle name="Normal 19 2 3 9 2 2" xfId="14886"/>
    <cellStyle name="Normal 19 2 3 9 2 2 2" xfId="27617"/>
    <cellStyle name="Normal 19 2 3 9 2 2 3" xfId="40218"/>
    <cellStyle name="Normal 19 2 3 9 2 3" xfId="19156"/>
    <cellStyle name="Normal 19 2 3 9 2 3 2" xfId="31818"/>
    <cellStyle name="Normal 19 2 3 9 2 3 3" xfId="44418"/>
    <cellStyle name="Normal 19 2 3 9 2 4" xfId="23417"/>
    <cellStyle name="Normal 19 2 3 9 2 5" xfId="36018"/>
    <cellStyle name="Normal 19 2 3 9 3" xfId="12086"/>
    <cellStyle name="Normal 19 2 3 9 3 2" xfId="16286"/>
    <cellStyle name="Normal 19 2 3 9 3 2 2" xfId="29017"/>
    <cellStyle name="Normal 19 2 3 9 3 2 3" xfId="41618"/>
    <cellStyle name="Normal 19 2 3 9 3 3" xfId="20556"/>
    <cellStyle name="Normal 19 2 3 9 3 3 2" xfId="33218"/>
    <cellStyle name="Normal 19 2 3 9 3 3 3" xfId="45818"/>
    <cellStyle name="Normal 19 2 3 9 3 4" xfId="24817"/>
    <cellStyle name="Normal 19 2 3 9 3 5" xfId="37418"/>
    <cellStyle name="Normal 19 2 3 9 4" xfId="13486"/>
    <cellStyle name="Normal 19 2 3 9 4 2" xfId="26217"/>
    <cellStyle name="Normal 19 2 3 9 4 3" xfId="38818"/>
    <cellStyle name="Normal 19 2 3 9 5" xfId="17756"/>
    <cellStyle name="Normal 19 2 3 9 5 2" xfId="30418"/>
    <cellStyle name="Normal 19 2 3 9 5 3" xfId="43018"/>
    <cellStyle name="Normal 19 2 3 9 6" xfId="22017"/>
    <cellStyle name="Normal 19 2 3 9 7" xfId="34618"/>
    <cellStyle name="Normal 19 2 4" xfId="7012"/>
    <cellStyle name="Normal 19 2 4 10" xfId="9305"/>
    <cellStyle name="Normal 19 2 4 10 2" xfId="10823"/>
    <cellStyle name="Normal 19 2 4 10 2 2" xfId="15030"/>
    <cellStyle name="Normal 19 2 4 10 2 2 2" xfId="27761"/>
    <cellStyle name="Normal 19 2 4 10 2 2 3" xfId="40362"/>
    <cellStyle name="Normal 19 2 4 10 2 3" xfId="19300"/>
    <cellStyle name="Normal 19 2 4 10 2 3 2" xfId="31962"/>
    <cellStyle name="Normal 19 2 4 10 2 3 3" xfId="44562"/>
    <cellStyle name="Normal 19 2 4 10 2 4" xfId="23561"/>
    <cellStyle name="Normal 19 2 4 10 2 5" xfId="36162"/>
    <cellStyle name="Normal 19 2 4 10 3" xfId="12230"/>
    <cellStyle name="Normal 19 2 4 10 3 2" xfId="16430"/>
    <cellStyle name="Normal 19 2 4 10 3 2 2" xfId="29161"/>
    <cellStyle name="Normal 19 2 4 10 3 2 3" xfId="41762"/>
    <cellStyle name="Normal 19 2 4 10 3 3" xfId="20700"/>
    <cellStyle name="Normal 19 2 4 10 3 3 2" xfId="33362"/>
    <cellStyle name="Normal 19 2 4 10 3 3 3" xfId="45962"/>
    <cellStyle name="Normal 19 2 4 10 3 4" xfId="24961"/>
    <cellStyle name="Normal 19 2 4 10 3 5" xfId="37562"/>
    <cellStyle name="Normal 19 2 4 10 4" xfId="13630"/>
    <cellStyle name="Normal 19 2 4 10 4 2" xfId="26361"/>
    <cellStyle name="Normal 19 2 4 10 4 3" xfId="38962"/>
    <cellStyle name="Normal 19 2 4 10 5" xfId="17900"/>
    <cellStyle name="Normal 19 2 4 10 5 2" xfId="30562"/>
    <cellStyle name="Normal 19 2 4 10 5 3" xfId="43162"/>
    <cellStyle name="Normal 19 2 4 10 6" xfId="22161"/>
    <cellStyle name="Normal 19 2 4 10 7" xfId="34762"/>
    <cellStyle name="Normal 19 2 4 11" xfId="9501"/>
    <cellStyle name="Normal 19 2 4 11 2" xfId="10967"/>
    <cellStyle name="Normal 19 2 4 11 2 2" xfId="15170"/>
    <cellStyle name="Normal 19 2 4 11 2 2 2" xfId="27901"/>
    <cellStyle name="Normal 19 2 4 11 2 2 3" xfId="40502"/>
    <cellStyle name="Normal 19 2 4 11 2 3" xfId="19440"/>
    <cellStyle name="Normal 19 2 4 11 2 3 2" xfId="32102"/>
    <cellStyle name="Normal 19 2 4 11 2 3 3" xfId="44702"/>
    <cellStyle name="Normal 19 2 4 11 2 4" xfId="23701"/>
    <cellStyle name="Normal 19 2 4 11 2 5" xfId="36302"/>
    <cellStyle name="Normal 19 2 4 11 3" xfId="12370"/>
    <cellStyle name="Normal 19 2 4 11 3 2" xfId="16570"/>
    <cellStyle name="Normal 19 2 4 11 3 2 2" xfId="29301"/>
    <cellStyle name="Normal 19 2 4 11 3 2 3" xfId="41902"/>
    <cellStyle name="Normal 19 2 4 11 3 3" xfId="20840"/>
    <cellStyle name="Normal 19 2 4 11 3 3 2" xfId="33502"/>
    <cellStyle name="Normal 19 2 4 11 3 3 3" xfId="46102"/>
    <cellStyle name="Normal 19 2 4 11 3 4" xfId="25101"/>
    <cellStyle name="Normal 19 2 4 11 3 5" xfId="37702"/>
    <cellStyle name="Normal 19 2 4 11 4" xfId="13770"/>
    <cellStyle name="Normal 19 2 4 11 4 2" xfId="26501"/>
    <cellStyle name="Normal 19 2 4 11 4 3" xfId="39102"/>
    <cellStyle name="Normal 19 2 4 11 5" xfId="18040"/>
    <cellStyle name="Normal 19 2 4 11 5 2" xfId="30702"/>
    <cellStyle name="Normal 19 2 4 11 5 3" xfId="43302"/>
    <cellStyle name="Normal 19 2 4 11 6" xfId="22301"/>
    <cellStyle name="Normal 19 2 4 11 7" xfId="34902"/>
    <cellStyle name="Normal 19 2 4 12" xfId="9641"/>
    <cellStyle name="Normal 19 2 4 12 2" xfId="11107"/>
    <cellStyle name="Normal 19 2 4 12 2 2" xfId="15310"/>
    <cellStyle name="Normal 19 2 4 12 2 2 2" xfId="28041"/>
    <cellStyle name="Normal 19 2 4 12 2 2 3" xfId="40642"/>
    <cellStyle name="Normal 19 2 4 12 2 3" xfId="19580"/>
    <cellStyle name="Normal 19 2 4 12 2 3 2" xfId="32242"/>
    <cellStyle name="Normal 19 2 4 12 2 3 3" xfId="44842"/>
    <cellStyle name="Normal 19 2 4 12 2 4" xfId="23841"/>
    <cellStyle name="Normal 19 2 4 12 2 5" xfId="36442"/>
    <cellStyle name="Normal 19 2 4 12 3" xfId="12510"/>
    <cellStyle name="Normal 19 2 4 12 3 2" xfId="16710"/>
    <cellStyle name="Normal 19 2 4 12 3 2 2" xfId="29441"/>
    <cellStyle name="Normal 19 2 4 12 3 2 3" xfId="42042"/>
    <cellStyle name="Normal 19 2 4 12 3 3" xfId="20980"/>
    <cellStyle name="Normal 19 2 4 12 3 3 2" xfId="33642"/>
    <cellStyle name="Normal 19 2 4 12 3 3 3" xfId="46242"/>
    <cellStyle name="Normal 19 2 4 12 3 4" xfId="25241"/>
    <cellStyle name="Normal 19 2 4 12 3 5" xfId="37842"/>
    <cellStyle name="Normal 19 2 4 12 4" xfId="13910"/>
    <cellStyle name="Normal 19 2 4 12 4 2" xfId="26641"/>
    <cellStyle name="Normal 19 2 4 12 4 3" xfId="39242"/>
    <cellStyle name="Normal 19 2 4 12 5" xfId="18180"/>
    <cellStyle name="Normal 19 2 4 12 5 2" xfId="30842"/>
    <cellStyle name="Normal 19 2 4 12 5 3" xfId="43442"/>
    <cellStyle name="Normal 19 2 4 12 6" xfId="22441"/>
    <cellStyle name="Normal 19 2 4 12 7" xfId="35042"/>
    <cellStyle name="Normal 19 2 4 13" xfId="9781"/>
    <cellStyle name="Normal 19 2 4 13 2" xfId="11247"/>
    <cellStyle name="Normal 19 2 4 13 2 2" xfId="15450"/>
    <cellStyle name="Normal 19 2 4 13 2 2 2" xfId="28181"/>
    <cellStyle name="Normal 19 2 4 13 2 2 3" xfId="40782"/>
    <cellStyle name="Normal 19 2 4 13 2 3" xfId="19720"/>
    <cellStyle name="Normal 19 2 4 13 2 3 2" xfId="32382"/>
    <cellStyle name="Normal 19 2 4 13 2 3 3" xfId="44982"/>
    <cellStyle name="Normal 19 2 4 13 2 4" xfId="23981"/>
    <cellStyle name="Normal 19 2 4 13 2 5" xfId="36582"/>
    <cellStyle name="Normal 19 2 4 13 3" xfId="12650"/>
    <cellStyle name="Normal 19 2 4 13 3 2" xfId="16850"/>
    <cellStyle name="Normal 19 2 4 13 3 2 2" xfId="29581"/>
    <cellStyle name="Normal 19 2 4 13 3 2 3" xfId="42182"/>
    <cellStyle name="Normal 19 2 4 13 3 3" xfId="21120"/>
    <cellStyle name="Normal 19 2 4 13 3 3 2" xfId="33782"/>
    <cellStyle name="Normal 19 2 4 13 3 3 3" xfId="46382"/>
    <cellStyle name="Normal 19 2 4 13 3 4" xfId="25381"/>
    <cellStyle name="Normal 19 2 4 13 3 5" xfId="37982"/>
    <cellStyle name="Normal 19 2 4 13 4" xfId="14050"/>
    <cellStyle name="Normal 19 2 4 13 4 2" xfId="26781"/>
    <cellStyle name="Normal 19 2 4 13 4 3" xfId="39382"/>
    <cellStyle name="Normal 19 2 4 13 5" xfId="18320"/>
    <cellStyle name="Normal 19 2 4 13 5 2" xfId="30982"/>
    <cellStyle name="Normal 19 2 4 13 5 3" xfId="43582"/>
    <cellStyle name="Normal 19 2 4 13 6" xfId="22581"/>
    <cellStyle name="Normal 19 2 4 13 7" xfId="35182"/>
    <cellStyle name="Normal 19 2 4 14" xfId="9921"/>
    <cellStyle name="Normal 19 2 4 14 2" xfId="11387"/>
    <cellStyle name="Normal 19 2 4 14 2 2" xfId="15590"/>
    <cellStyle name="Normal 19 2 4 14 2 2 2" xfId="28321"/>
    <cellStyle name="Normal 19 2 4 14 2 2 3" xfId="40922"/>
    <cellStyle name="Normal 19 2 4 14 2 3" xfId="19860"/>
    <cellStyle name="Normal 19 2 4 14 2 3 2" xfId="32522"/>
    <cellStyle name="Normal 19 2 4 14 2 3 3" xfId="45122"/>
    <cellStyle name="Normal 19 2 4 14 2 4" xfId="24121"/>
    <cellStyle name="Normal 19 2 4 14 2 5" xfId="36722"/>
    <cellStyle name="Normal 19 2 4 14 3" xfId="12790"/>
    <cellStyle name="Normal 19 2 4 14 3 2" xfId="16990"/>
    <cellStyle name="Normal 19 2 4 14 3 2 2" xfId="29721"/>
    <cellStyle name="Normal 19 2 4 14 3 2 3" xfId="42322"/>
    <cellStyle name="Normal 19 2 4 14 3 3" xfId="21260"/>
    <cellStyle name="Normal 19 2 4 14 3 3 2" xfId="33922"/>
    <cellStyle name="Normal 19 2 4 14 3 3 3" xfId="46522"/>
    <cellStyle name="Normal 19 2 4 14 3 4" xfId="25521"/>
    <cellStyle name="Normal 19 2 4 14 3 5" xfId="38122"/>
    <cellStyle name="Normal 19 2 4 14 4" xfId="14190"/>
    <cellStyle name="Normal 19 2 4 14 4 2" xfId="26921"/>
    <cellStyle name="Normal 19 2 4 14 4 3" xfId="39522"/>
    <cellStyle name="Normal 19 2 4 14 5" xfId="18460"/>
    <cellStyle name="Normal 19 2 4 14 5 2" xfId="31122"/>
    <cellStyle name="Normal 19 2 4 14 5 3" xfId="43722"/>
    <cellStyle name="Normal 19 2 4 14 6" xfId="22721"/>
    <cellStyle name="Normal 19 2 4 14 7" xfId="35322"/>
    <cellStyle name="Normal 19 2 4 15" xfId="10115"/>
    <cellStyle name="Normal 19 2 4 15 2" xfId="11530"/>
    <cellStyle name="Normal 19 2 4 15 2 2" xfId="15730"/>
    <cellStyle name="Normal 19 2 4 15 2 2 2" xfId="28461"/>
    <cellStyle name="Normal 19 2 4 15 2 2 3" xfId="41062"/>
    <cellStyle name="Normal 19 2 4 15 2 3" xfId="20000"/>
    <cellStyle name="Normal 19 2 4 15 2 3 2" xfId="32662"/>
    <cellStyle name="Normal 19 2 4 15 2 3 3" xfId="45262"/>
    <cellStyle name="Normal 19 2 4 15 2 4" xfId="24261"/>
    <cellStyle name="Normal 19 2 4 15 2 5" xfId="36862"/>
    <cellStyle name="Normal 19 2 4 15 3" xfId="12930"/>
    <cellStyle name="Normal 19 2 4 15 3 2" xfId="17130"/>
    <cellStyle name="Normal 19 2 4 15 3 2 2" xfId="29861"/>
    <cellStyle name="Normal 19 2 4 15 3 2 3" xfId="42462"/>
    <cellStyle name="Normal 19 2 4 15 3 3" xfId="21400"/>
    <cellStyle name="Normal 19 2 4 15 3 3 2" xfId="34062"/>
    <cellStyle name="Normal 19 2 4 15 3 3 3" xfId="46662"/>
    <cellStyle name="Normal 19 2 4 15 3 4" xfId="25661"/>
    <cellStyle name="Normal 19 2 4 15 3 5" xfId="38262"/>
    <cellStyle name="Normal 19 2 4 15 4" xfId="14330"/>
    <cellStyle name="Normal 19 2 4 15 4 2" xfId="27061"/>
    <cellStyle name="Normal 19 2 4 15 4 3" xfId="39662"/>
    <cellStyle name="Normal 19 2 4 15 5" xfId="18600"/>
    <cellStyle name="Normal 19 2 4 15 5 2" xfId="31262"/>
    <cellStyle name="Normal 19 2 4 15 5 3" xfId="43862"/>
    <cellStyle name="Normal 19 2 4 15 6" xfId="22861"/>
    <cellStyle name="Normal 19 2 4 15 7" xfId="35462"/>
    <cellStyle name="Normal 19 2 4 16" xfId="10255"/>
    <cellStyle name="Normal 19 2 4 16 2" xfId="11670"/>
    <cellStyle name="Normal 19 2 4 16 2 2" xfId="15870"/>
    <cellStyle name="Normal 19 2 4 16 2 2 2" xfId="28601"/>
    <cellStyle name="Normal 19 2 4 16 2 2 3" xfId="41202"/>
    <cellStyle name="Normal 19 2 4 16 2 3" xfId="20140"/>
    <cellStyle name="Normal 19 2 4 16 2 3 2" xfId="32802"/>
    <cellStyle name="Normal 19 2 4 16 2 3 3" xfId="45402"/>
    <cellStyle name="Normal 19 2 4 16 2 4" xfId="24401"/>
    <cellStyle name="Normal 19 2 4 16 2 5" xfId="37002"/>
    <cellStyle name="Normal 19 2 4 16 3" xfId="13070"/>
    <cellStyle name="Normal 19 2 4 16 3 2" xfId="17270"/>
    <cellStyle name="Normal 19 2 4 16 3 2 2" xfId="30001"/>
    <cellStyle name="Normal 19 2 4 16 3 2 3" xfId="42602"/>
    <cellStyle name="Normal 19 2 4 16 3 3" xfId="21540"/>
    <cellStyle name="Normal 19 2 4 16 3 3 2" xfId="34202"/>
    <cellStyle name="Normal 19 2 4 16 3 3 3" xfId="46802"/>
    <cellStyle name="Normal 19 2 4 16 3 4" xfId="25801"/>
    <cellStyle name="Normal 19 2 4 16 3 5" xfId="38402"/>
    <cellStyle name="Normal 19 2 4 16 4" xfId="14470"/>
    <cellStyle name="Normal 19 2 4 16 4 2" xfId="27201"/>
    <cellStyle name="Normal 19 2 4 16 4 3" xfId="39802"/>
    <cellStyle name="Normal 19 2 4 16 5" xfId="18740"/>
    <cellStyle name="Normal 19 2 4 16 5 2" xfId="31402"/>
    <cellStyle name="Normal 19 2 4 16 5 3" xfId="44002"/>
    <cellStyle name="Normal 19 2 4 16 6" xfId="23001"/>
    <cellStyle name="Normal 19 2 4 16 7" xfId="35602"/>
    <cellStyle name="Normal 19 2 4 17" xfId="10396"/>
    <cellStyle name="Normal 19 2 4 17 2" xfId="14610"/>
    <cellStyle name="Normal 19 2 4 17 2 2" xfId="27341"/>
    <cellStyle name="Normal 19 2 4 17 2 3" xfId="39942"/>
    <cellStyle name="Normal 19 2 4 17 3" xfId="18880"/>
    <cellStyle name="Normal 19 2 4 17 3 2" xfId="31542"/>
    <cellStyle name="Normal 19 2 4 17 3 3" xfId="44142"/>
    <cellStyle name="Normal 19 2 4 17 4" xfId="23141"/>
    <cellStyle name="Normal 19 2 4 17 5" xfId="35742"/>
    <cellStyle name="Normal 19 2 4 18" xfId="11810"/>
    <cellStyle name="Normal 19 2 4 18 2" xfId="16010"/>
    <cellStyle name="Normal 19 2 4 18 2 2" xfId="28741"/>
    <cellStyle name="Normal 19 2 4 18 2 3" xfId="41342"/>
    <cellStyle name="Normal 19 2 4 18 3" xfId="20280"/>
    <cellStyle name="Normal 19 2 4 18 3 2" xfId="32942"/>
    <cellStyle name="Normal 19 2 4 18 3 3" xfId="45542"/>
    <cellStyle name="Normal 19 2 4 18 4" xfId="24541"/>
    <cellStyle name="Normal 19 2 4 18 5" xfId="37142"/>
    <cellStyle name="Normal 19 2 4 19" xfId="13210"/>
    <cellStyle name="Normal 19 2 4 19 2" xfId="25941"/>
    <cellStyle name="Normal 19 2 4 19 3" xfId="38542"/>
    <cellStyle name="Normal 19 2 4 2" xfId="7032"/>
    <cellStyle name="Normal 19 2 4 2 10" xfId="10275"/>
    <cellStyle name="Normal 19 2 4 2 10 2" xfId="11690"/>
    <cellStyle name="Normal 19 2 4 2 10 2 2" xfId="15890"/>
    <cellStyle name="Normal 19 2 4 2 10 2 2 2" xfId="28621"/>
    <cellStyle name="Normal 19 2 4 2 10 2 2 3" xfId="41222"/>
    <cellStyle name="Normal 19 2 4 2 10 2 3" xfId="20160"/>
    <cellStyle name="Normal 19 2 4 2 10 2 3 2" xfId="32822"/>
    <cellStyle name="Normal 19 2 4 2 10 2 3 3" xfId="45422"/>
    <cellStyle name="Normal 19 2 4 2 10 2 4" xfId="24421"/>
    <cellStyle name="Normal 19 2 4 2 10 2 5" xfId="37022"/>
    <cellStyle name="Normal 19 2 4 2 10 3" xfId="13090"/>
    <cellStyle name="Normal 19 2 4 2 10 3 2" xfId="17290"/>
    <cellStyle name="Normal 19 2 4 2 10 3 2 2" xfId="30021"/>
    <cellStyle name="Normal 19 2 4 2 10 3 2 3" xfId="42622"/>
    <cellStyle name="Normal 19 2 4 2 10 3 3" xfId="21560"/>
    <cellStyle name="Normal 19 2 4 2 10 3 3 2" xfId="34222"/>
    <cellStyle name="Normal 19 2 4 2 10 3 3 3" xfId="46822"/>
    <cellStyle name="Normal 19 2 4 2 10 3 4" xfId="25821"/>
    <cellStyle name="Normal 19 2 4 2 10 3 5" xfId="38422"/>
    <cellStyle name="Normal 19 2 4 2 10 4" xfId="14490"/>
    <cellStyle name="Normal 19 2 4 2 10 4 2" xfId="27221"/>
    <cellStyle name="Normal 19 2 4 2 10 4 3" xfId="39822"/>
    <cellStyle name="Normal 19 2 4 2 10 5" xfId="18760"/>
    <cellStyle name="Normal 19 2 4 2 10 5 2" xfId="31422"/>
    <cellStyle name="Normal 19 2 4 2 10 5 3" xfId="44022"/>
    <cellStyle name="Normal 19 2 4 2 10 6" xfId="23021"/>
    <cellStyle name="Normal 19 2 4 2 10 7" xfId="35622"/>
    <cellStyle name="Normal 19 2 4 2 11" xfId="10416"/>
    <cellStyle name="Normal 19 2 4 2 11 2" xfId="14630"/>
    <cellStyle name="Normal 19 2 4 2 11 2 2" xfId="27361"/>
    <cellStyle name="Normal 19 2 4 2 11 2 3" xfId="39962"/>
    <cellStyle name="Normal 19 2 4 2 11 3" xfId="18900"/>
    <cellStyle name="Normal 19 2 4 2 11 3 2" xfId="31562"/>
    <cellStyle name="Normal 19 2 4 2 11 3 3" xfId="44162"/>
    <cellStyle name="Normal 19 2 4 2 11 4" xfId="23161"/>
    <cellStyle name="Normal 19 2 4 2 11 5" xfId="35762"/>
    <cellStyle name="Normal 19 2 4 2 12" xfId="11830"/>
    <cellStyle name="Normal 19 2 4 2 12 2" xfId="16030"/>
    <cellStyle name="Normal 19 2 4 2 12 2 2" xfId="28761"/>
    <cellStyle name="Normal 19 2 4 2 12 2 3" xfId="41362"/>
    <cellStyle name="Normal 19 2 4 2 12 3" xfId="20300"/>
    <cellStyle name="Normal 19 2 4 2 12 3 2" xfId="32962"/>
    <cellStyle name="Normal 19 2 4 2 12 3 3" xfId="45562"/>
    <cellStyle name="Normal 19 2 4 2 12 4" xfId="24561"/>
    <cellStyle name="Normal 19 2 4 2 12 5" xfId="37162"/>
    <cellStyle name="Normal 19 2 4 2 13" xfId="13230"/>
    <cellStyle name="Normal 19 2 4 2 13 2" xfId="25961"/>
    <cellStyle name="Normal 19 2 4 2 13 3" xfId="38562"/>
    <cellStyle name="Normal 19 2 4 2 14" xfId="17500"/>
    <cellStyle name="Normal 19 2 4 2 14 2" xfId="30162"/>
    <cellStyle name="Normal 19 2 4 2 14 3" xfId="42762"/>
    <cellStyle name="Normal 19 2 4 2 15" xfId="21761"/>
    <cellStyle name="Normal 19 2 4 2 16" xfId="34362"/>
    <cellStyle name="Normal 19 2 4 2 2" xfId="7172"/>
    <cellStyle name="Normal 19 2 4 2 2 2" xfId="10556"/>
    <cellStyle name="Normal 19 2 4 2 2 2 2" xfId="14770"/>
    <cellStyle name="Normal 19 2 4 2 2 2 2 2" xfId="27501"/>
    <cellStyle name="Normal 19 2 4 2 2 2 2 3" xfId="40102"/>
    <cellStyle name="Normal 19 2 4 2 2 2 3" xfId="19040"/>
    <cellStyle name="Normal 19 2 4 2 2 2 3 2" xfId="31702"/>
    <cellStyle name="Normal 19 2 4 2 2 2 3 3" xfId="44302"/>
    <cellStyle name="Normal 19 2 4 2 2 2 4" xfId="23301"/>
    <cellStyle name="Normal 19 2 4 2 2 2 5" xfId="35902"/>
    <cellStyle name="Normal 19 2 4 2 2 3" xfId="11970"/>
    <cellStyle name="Normal 19 2 4 2 2 3 2" xfId="16170"/>
    <cellStyle name="Normal 19 2 4 2 2 3 2 2" xfId="28901"/>
    <cellStyle name="Normal 19 2 4 2 2 3 2 3" xfId="41502"/>
    <cellStyle name="Normal 19 2 4 2 2 3 3" xfId="20440"/>
    <cellStyle name="Normal 19 2 4 2 2 3 3 2" xfId="33102"/>
    <cellStyle name="Normal 19 2 4 2 2 3 3 3" xfId="45702"/>
    <cellStyle name="Normal 19 2 4 2 2 3 4" xfId="24701"/>
    <cellStyle name="Normal 19 2 4 2 2 3 5" xfId="37302"/>
    <cellStyle name="Normal 19 2 4 2 2 4" xfId="13370"/>
    <cellStyle name="Normal 19 2 4 2 2 4 2" xfId="26101"/>
    <cellStyle name="Normal 19 2 4 2 2 4 3" xfId="38702"/>
    <cellStyle name="Normal 19 2 4 2 2 5" xfId="17640"/>
    <cellStyle name="Normal 19 2 4 2 2 5 2" xfId="30302"/>
    <cellStyle name="Normal 19 2 4 2 2 5 3" xfId="42902"/>
    <cellStyle name="Normal 19 2 4 2 2 6" xfId="21901"/>
    <cellStyle name="Normal 19 2 4 2 2 7" xfId="34502"/>
    <cellStyle name="Normal 19 2 4 2 3" xfId="7312"/>
    <cellStyle name="Normal 19 2 4 2 3 2" xfId="10696"/>
    <cellStyle name="Normal 19 2 4 2 3 2 2" xfId="14910"/>
    <cellStyle name="Normal 19 2 4 2 3 2 2 2" xfId="27641"/>
    <cellStyle name="Normal 19 2 4 2 3 2 2 3" xfId="40242"/>
    <cellStyle name="Normal 19 2 4 2 3 2 3" xfId="19180"/>
    <cellStyle name="Normal 19 2 4 2 3 2 3 2" xfId="31842"/>
    <cellStyle name="Normal 19 2 4 2 3 2 3 3" xfId="44442"/>
    <cellStyle name="Normal 19 2 4 2 3 2 4" xfId="23441"/>
    <cellStyle name="Normal 19 2 4 2 3 2 5" xfId="36042"/>
    <cellStyle name="Normal 19 2 4 2 3 3" xfId="12110"/>
    <cellStyle name="Normal 19 2 4 2 3 3 2" xfId="16310"/>
    <cellStyle name="Normal 19 2 4 2 3 3 2 2" xfId="29041"/>
    <cellStyle name="Normal 19 2 4 2 3 3 2 3" xfId="41642"/>
    <cellStyle name="Normal 19 2 4 2 3 3 3" xfId="20580"/>
    <cellStyle name="Normal 19 2 4 2 3 3 3 2" xfId="33242"/>
    <cellStyle name="Normal 19 2 4 2 3 3 3 3" xfId="45842"/>
    <cellStyle name="Normal 19 2 4 2 3 3 4" xfId="24841"/>
    <cellStyle name="Normal 19 2 4 2 3 3 5" xfId="37442"/>
    <cellStyle name="Normal 19 2 4 2 3 4" xfId="13510"/>
    <cellStyle name="Normal 19 2 4 2 3 4 2" xfId="26241"/>
    <cellStyle name="Normal 19 2 4 2 3 4 3" xfId="38842"/>
    <cellStyle name="Normal 19 2 4 2 3 5" xfId="17780"/>
    <cellStyle name="Normal 19 2 4 2 3 5 2" xfId="30442"/>
    <cellStyle name="Normal 19 2 4 2 3 5 3" xfId="43042"/>
    <cellStyle name="Normal 19 2 4 2 3 6" xfId="22041"/>
    <cellStyle name="Normal 19 2 4 2 3 7" xfId="34642"/>
    <cellStyle name="Normal 19 2 4 2 4" xfId="9325"/>
    <cellStyle name="Normal 19 2 4 2 4 2" xfId="10843"/>
    <cellStyle name="Normal 19 2 4 2 4 2 2" xfId="15050"/>
    <cellStyle name="Normal 19 2 4 2 4 2 2 2" xfId="27781"/>
    <cellStyle name="Normal 19 2 4 2 4 2 2 3" xfId="40382"/>
    <cellStyle name="Normal 19 2 4 2 4 2 3" xfId="19320"/>
    <cellStyle name="Normal 19 2 4 2 4 2 3 2" xfId="31982"/>
    <cellStyle name="Normal 19 2 4 2 4 2 3 3" xfId="44582"/>
    <cellStyle name="Normal 19 2 4 2 4 2 4" xfId="23581"/>
    <cellStyle name="Normal 19 2 4 2 4 2 5" xfId="36182"/>
    <cellStyle name="Normal 19 2 4 2 4 3" xfId="12250"/>
    <cellStyle name="Normal 19 2 4 2 4 3 2" xfId="16450"/>
    <cellStyle name="Normal 19 2 4 2 4 3 2 2" xfId="29181"/>
    <cellStyle name="Normal 19 2 4 2 4 3 2 3" xfId="41782"/>
    <cellStyle name="Normal 19 2 4 2 4 3 3" xfId="20720"/>
    <cellStyle name="Normal 19 2 4 2 4 3 3 2" xfId="33382"/>
    <cellStyle name="Normal 19 2 4 2 4 3 3 3" xfId="45982"/>
    <cellStyle name="Normal 19 2 4 2 4 3 4" xfId="24981"/>
    <cellStyle name="Normal 19 2 4 2 4 3 5" xfId="37582"/>
    <cellStyle name="Normal 19 2 4 2 4 4" xfId="13650"/>
    <cellStyle name="Normal 19 2 4 2 4 4 2" xfId="26381"/>
    <cellStyle name="Normal 19 2 4 2 4 4 3" xfId="38982"/>
    <cellStyle name="Normal 19 2 4 2 4 5" xfId="17920"/>
    <cellStyle name="Normal 19 2 4 2 4 5 2" xfId="30582"/>
    <cellStyle name="Normal 19 2 4 2 4 5 3" xfId="43182"/>
    <cellStyle name="Normal 19 2 4 2 4 6" xfId="22181"/>
    <cellStyle name="Normal 19 2 4 2 4 7" xfId="34782"/>
    <cellStyle name="Normal 19 2 4 2 5" xfId="9521"/>
    <cellStyle name="Normal 19 2 4 2 5 2" xfId="10987"/>
    <cellStyle name="Normal 19 2 4 2 5 2 2" xfId="15190"/>
    <cellStyle name="Normal 19 2 4 2 5 2 2 2" xfId="27921"/>
    <cellStyle name="Normal 19 2 4 2 5 2 2 3" xfId="40522"/>
    <cellStyle name="Normal 19 2 4 2 5 2 3" xfId="19460"/>
    <cellStyle name="Normal 19 2 4 2 5 2 3 2" xfId="32122"/>
    <cellStyle name="Normal 19 2 4 2 5 2 3 3" xfId="44722"/>
    <cellStyle name="Normal 19 2 4 2 5 2 4" xfId="23721"/>
    <cellStyle name="Normal 19 2 4 2 5 2 5" xfId="36322"/>
    <cellStyle name="Normal 19 2 4 2 5 3" xfId="12390"/>
    <cellStyle name="Normal 19 2 4 2 5 3 2" xfId="16590"/>
    <cellStyle name="Normal 19 2 4 2 5 3 2 2" xfId="29321"/>
    <cellStyle name="Normal 19 2 4 2 5 3 2 3" xfId="41922"/>
    <cellStyle name="Normal 19 2 4 2 5 3 3" xfId="20860"/>
    <cellStyle name="Normal 19 2 4 2 5 3 3 2" xfId="33522"/>
    <cellStyle name="Normal 19 2 4 2 5 3 3 3" xfId="46122"/>
    <cellStyle name="Normal 19 2 4 2 5 3 4" xfId="25121"/>
    <cellStyle name="Normal 19 2 4 2 5 3 5" xfId="37722"/>
    <cellStyle name="Normal 19 2 4 2 5 4" xfId="13790"/>
    <cellStyle name="Normal 19 2 4 2 5 4 2" xfId="26521"/>
    <cellStyle name="Normal 19 2 4 2 5 4 3" xfId="39122"/>
    <cellStyle name="Normal 19 2 4 2 5 5" xfId="18060"/>
    <cellStyle name="Normal 19 2 4 2 5 5 2" xfId="30722"/>
    <cellStyle name="Normal 19 2 4 2 5 5 3" xfId="43322"/>
    <cellStyle name="Normal 19 2 4 2 5 6" xfId="22321"/>
    <cellStyle name="Normal 19 2 4 2 5 7" xfId="34922"/>
    <cellStyle name="Normal 19 2 4 2 6" xfId="9661"/>
    <cellStyle name="Normal 19 2 4 2 6 2" xfId="11127"/>
    <cellStyle name="Normal 19 2 4 2 6 2 2" xfId="15330"/>
    <cellStyle name="Normal 19 2 4 2 6 2 2 2" xfId="28061"/>
    <cellStyle name="Normal 19 2 4 2 6 2 2 3" xfId="40662"/>
    <cellStyle name="Normal 19 2 4 2 6 2 3" xfId="19600"/>
    <cellStyle name="Normal 19 2 4 2 6 2 3 2" xfId="32262"/>
    <cellStyle name="Normal 19 2 4 2 6 2 3 3" xfId="44862"/>
    <cellStyle name="Normal 19 2 4 2 6 2 4" xfId="23861"/>
    <cellStyle name="Normal 19 2 4 2 6 2 5" xfId="36462"/>
    <cellStyle name="Normal 19 2 4 2 6 3" xfId="12530"/>
    <cellStyle name="Normal 19 2 4 2 6 3 2" xfId="16730"/>
    <cellStyle name="Normal 19 2 4 2 6 3 2 2" xfId="29461"/>
    <cellStyle name="Normal 19 2 4 2 6 3 2 3" xfId="42062"/>
    <cellStyle name="Normal 19 2 4 2 6 3 3" xfId="21000"/>
    <cellStyle name="Normal 19 2 4 2 6 3 3 2" xfId="33662"/>
    <cellStyle name="Normal 19 2 4 2 6 3 3 3" xfId="46262"/>
    <cellStyle name="Normal 19 2 4 2 6 3 4" xfId="25261"/>
    <cellStyle name="Normal 19 2 4 2 6 3 5" xfId="37862"/>
    <cellStyle name="Normal 19 2 4 2 6 4" xfId="13930"/>
    <cellStyle name="Normal 19 2 4 2 6 4 2" xfId="26661"/>
    <cellStyle name="Normal 19 2 4 2 6 4 3" xfId="39262"/>
    <cellStyle name="Normal 19 2 4 2 6 5" xfId="18200"/>
    <cellStyle name="Normal 19 2 4 2 6 5 2" xfId="30862"/>
    <cellStyle name="Normal 19 2 4 2 6 5 3" xfId="43462"/>
    <cellStyle name="Normal 19 2 4 2 6 6" xfId="22461"/>
    <cellStyle name="Normal 19 2 4 2 6 7" xfId="35062"/>
    <cellStyle name="Normal 19 2 4 2 7" xfId="9801"/>
    <cellStyle name="Normal 19 2 4 2 7 2" xfId="11267"/>
    <cellStyle name="Normal 19 2 4 2 7 2 2" xfId="15470"/>
    <cellStyle name="Normal 19 2 4 2 7 2 2 2" xfId="28201"/>
    <cellStyle name="Normal 19 2 4 2 7 2 2 3" xfId="40802"/>
    <cellStyle name="Normal 19 2 4 2 7 2 3" xfId="19740"/>
    <cellStyle name="Normal 19 2 4 2 7 2 3 2" xfId="32402"/>
    <cellStyle name="Normal 19 2 4 2 7 2 3 3" xfId="45002"/>
    <cellStyle name="Normal 19 2 4 2 7 2 4" xfId="24001"/>
    <cellStyle name="Normal 19 2 4 2 7 2 5" xfId="36602"/>
    <cellStyle name="Normal 19 2 4 2 7 3" xfId="12670"/>
    <cellStyle name="Normal 19 2 4 2 7 3 2" xfId="16870"/>
    <cellStyle name="Normal 19 2 4 2 7 3 2 2" xfId="29601"/>
    <cellStyle name="Normal 19 2 4 2 7 3 2 3" xfId="42202"/>
    <cellStyle name="Normal 19 2 4 2 7 3 3" xfId="21140"/>
    <cellStyle name="Normal 19 2 4 2 7 3 3 2" xfId="33802"/>
    <cellStyle name="Normal 19 2 4 2 7 3 3 3" xfId="46402"/>
    <cellStyle name="Normal 19 2 4 2 7 3 4" xfId="25401"/>
    <cellStyle name="Normal 19 2 4 2 7 3 5" xfId="38002"/>
    <cellStyle name="Normal 19 2 4 2 7 4" xfId="14070"/>
    <cellStyle name="Normal 19 2 4 2 7 4 2" xfId="26801"/>
    <cellStyle name="Normal 19 2 4 2 7 4 3" xfId="39402"/>
    <cellStyle name="Normal 19 2 4 2 7 5" xfId="18340"/>
    <cellStyle name="Normal 19 2 4 2 7 5 2" xfId="31002"/>
    <cellStyle name="Normal 19 2 4 2 7 5 3" xfId="43602"/>
    <cellStyle name="Normal 19 2 4 2 7 6" xfId="22601"/>
    <cellStyle name="Normal 19 2 4 2 7 7" xfId="35202"/>
    <cellStyle name="Normal 19 2 4 2 8" xfId="9941"/>
    <cellStyle name="Normal 19 2 4 2 8 2" xfId="11407"/>
    <cellStyle name="Normal 19 2 4 2 8 2 2" xfId="15610"/>
    <cellStyle name="Normal 19 2 4 2 8 2 2 2" xfId="28341"/>
    <cellStyle name="Normal 19 2 4 2 8 2 2 3" xfId="40942"/>
    <cellStyle name="Normal 19 2 4 2 8 2 3" xfId="19880"/>
    <cellStyle name="Normal 19 2 4 2 8 2 3 2" xfId="32542"/>
    <cellStyle name="Normal 19 2 4 2 8 2 3 3" xfId="45142"/>
    <cellStyle name="Normal 19 2 4 2 8 2 4" xfId="24141"/>
    <cellStyle name="Normal 19 2 4 2 8 2 5" xfId="36742"/>
    <cellStyle name="Normal 19 2 4 2 8 3" xfId="12810"/>
    <cellStyle name="Normal 19 2 4 2 8 3 2" xfId="17010"/>
    <cellStyle name="Normal 19 2 4 2 8 3 2 2" xfId="29741"/>
    <cellStyle name="Normal 19 2 4 2 8 3 2 3" xfId="42342"/>
    <cellStyle name="Normal 19 2 4 2 8 3 3" xfId="21280"/>
    <cellStyle name="Normal 19 2 4 2 8 3 3 2" xfId="33942"/>
    <cellStyle name="Normal 19 2 4 2 8 3 3 3" xfId="46542"/>
    <cellStyle name="Normal 19 2 4 2 8 3 4" xfId="25541"/>
    <cellStyle name="Normal 19 2 4 2 8 3 5" xfId="38142"/>
    <cellStyle name="Normal 19 2 4 2 8 4" xfId="14210"/>
    <cellStyle name="Normal 19 2 4 2 8 4 2" xfId="26941"/>
    <cellStyle name="Normal 19 2 4 2 8 4 3" xfId="39542"/>
    <cellStyle name="Normal 19 2 4 2 8 5" xfId="18480"/>
    <cellStyle name="Normal 19 2 4 2 8 5 2" xfId="31142"/>
    <cellStyle name="Normal 19 2 4 2 8 5 3" xfId="43742"/>
    <cellStyle name="Normal 19 2 4 2 8 6" xfId="22741"/>
    <cellStyle name="Normal 19 2 4 2 8 7" xfId="35342"/>
    <cellStyle name="Normal 19 2 4 2 9" xfId="10135"/>
    <cellStyle name="Normal 19 2 4 2 9 2" xfId="11550"/>
    <cellStyle name="Normal 19 2 4 2 9 2 2" xfId="15750"/>
    <cellStyle name="Normal 19 2 4 2 9 2 2 2" xfId="28481"/>
    <cellStyle name="Normal 19 2 4 2 9 2 2 3" xfId="41082"/>
    <cellStyle name="Normal 19 2 4 2 9 2 3" xfId="20020"/>
    <cellStyle name="Normal 19 2 4 2 9 2 3 2" xfId="32682"/>
    <cellStyle name="Normal 19 2 4 2 9 2 3 3" xfId="45282"/>
    <cellStyle name="Normal 19 2 4 2 9 2 4" xfId="24281"/>
    <cellStyle name="Normal 19 2 4 2 9 2 5" xfId="36882"/>
    <cellStyle name="Normal 19 2 4 2 9 3" xfId="12950"/>
    <cellStyle name="Normal 19 2 4 2 9 3 2" xfId="17150"/>
    <cellStyle name="Normal 19 2 4 2 9 3 2 2" xfId="29881"/>
    <cellStyle name="Normal 19 2 4 2 9 3 2 3" xfId="42482"/>
    <cellStyle name="Normal 19 2 4 2 9 3 3" xfId="21420"/>
    <cellStyle name="Normal 19 2 4 2 9 3 3 2" xfId="34082"/>
    <cellStyle name="Normal 19 2 4 2 9 3 3 3" xfId="46682"/>
    <cellStyle name="Normal 19 2 4 2 9 3 4" xfId="25681"/>
    <cellStyle name="Normal 19 2 4 2 9 3 5" xfId="38282"/>
    <cellStyle name="Normal 19 2 4 2 9 4" xfId="14350"/>
    <cellStyle name="Normal 19 2 4 2 9 4 2" xfId="27081"/>
    <cellStyle name="Normal 19 2 4 2 9 4 3" xfId="39682"/>
    <cellStyle name="Normal 19 2 4 2 9 5" xfId="18620"/>
    <cellStyle name="Normal 19 2 4 2 9 5 2" xfId="31282"/>
    <cellStyle name="Normal 19 2 4 2 9 5 3" xfId="43882"/>
    <cellStyle name="Normal 19 2 4 2 9 6" xfId="22881"/>
    <cellStyle name="Normal 19 2 4 2 9 7" xfId="35482"/>
    <cellStyle name="Normal 19 2 4 20" xfId="17480"/>
    <cellStyle name="Normal 19 2 4 20 2" xfId="30142"/>
    <cellStyle name="Normal 19 2 4 20 3" xfId="42742"/>
    <cellStyle name="Normal 19 2 4 21" xfId="21741"/>
    <cellStyle name="Normal 19 2 4 22" xfId="34342"/>
    <cellStyle name="Normal 19 2 4 3" xfId="7052"/>
    <cellStyle name="Normal 19 2 4 3 10" xfId="10295"/>
    <cellStyle name="Normal 19 2 4 3 10 2" xfId="11710"/>
    <cellStyle name="Normal 19 2 4 3 10 2 2" xfId="15910"/>
    <cellStyle name="Normal 19 2 4 3 10 2 2 2" xfId="28641"/>
    <cellStyle name="Normal 19 2 4 3 10 2 2 3" xfId="41242"/>
    <cellStyle name="Normal 19 2 4 3 10 2 3" xfId="20180"/>
    <cellStyle name="Normal 19 2 4 3 10 2 3 2" xfId="32842"/>
    <cellStyle name="Normal 19 2 4 3 10 2 3 3" xfId="45442"/>
    <cellStyle name="Normal 19 2 4 3 10 2 4" xfId="24441"/>
    <cellStyle name="Normal 19 2 4 3 10 2 5" xfId="37042"/>
    <cellStyle name="Normal 19 2 4 3 10 3" xfId="13110"/>
    <cellStyle name="Normal 19 2 4 3 10 3 2" xfId="17310"/>
    <cellStyle name="Normal 19 2 4 3 10 3 2 2" xfId="30041"/>
    <cellStyle name="Normal 19 2 4 3 10 3 2 3" xfId="42642"/>
    <cellStyle name="Normal 19 2 4 3 10 3 3" xfId="21580"/>
    <cellStyle name="Normal 19 2 4 3 10 3 3 2" xfId="34242"/>
    <cellStyle name="Normal 19 2 4 3 10 3 3 3" xfId="46842"/>
    <cellStyle name="Normal 19 2 4 3 10 3 4" xfId="25841"/>
    <cellStyle name="Normal 19 2 4 3 10 3 5" xfId="38442"/>
    <cellStyle name="Normal 19 2 4 3 10 4" xfId="14510"/>
    <cellStyle name="Normal 19 2 4 3 10 4 2" xfId="27241"/>
    <cellStyle name="Normal 19 2 4 3 10 4 3" xfId="39842"/>
    <cellStyle name="Normal 19 2 4 3 10 5" xfId="18780"/>
    <cellStyle name="Normal 19 2 4 3 10 5 2" xfId="31442"/>
    <cellStyle name="Normal 19 2 4 3 10 5 3" xfId="44042"/>
    <cellStyle name="Normal 19 2 4 3 10 6" xfId="23041"/>
    <cellStyle name="Normal 19 2 4 3 10 7" xfId="35642"/>
    <cellStyle name="Normal 19 2 4 3 11" xfId="10436"/>
    <cellStyle name="Normal 19 2 4 3 11 2" xfId="14650"/>
    <cellStyle name="Normal 19 2 4 3 11 2 2" xfId="27381"/>
    <cellStyle name="Normal 19 2 4 3 11 2 3" xfId="39982"/>
    <cellStyle name="Normal 19 2 4 3 11 3" xfId="18920"/>
    <cellStyle name="Normal 19 2 4 3 11 3 2" xfId="31582"/>
    <cellStyle name="Normal 19 2 4 3 11 3 3" xfId="44182"/>
    <cellStyle name="Normal 19 2 4 3 11 4" xfId="23181"/>
    <cellStyle name="Normal 19 2 4 3 11 5" xfId="35782"/>
    <cellStyle name="Normal 19 2 4 3 12" xfId="11850"/>
    <cellStyle name="Normal 19 2 4 3 12 2" xfId="16050"/>
    <cellStyle name="Normal 19 2 4 3 12 2 2" xfId="28781"/>
    <cellStyle name="Normal 19 2 4 3 12 2 3" xfId="41382"/>
    <cellStyle name="Normal 19 2 4 3 12 3" xfId="20320"/>
    <cellStyle name="Normal 19 2 4 3 12 3 2" xfId="32982"/>
    <cellStyle name="Normal 19 2 4 3 12 3 3" xfId="45582"/>
    <cellStyle name="Normal 19 2 4 3 12 4" xfId="24581"/>
    <cellStyle name="Normal 19 2 4 3 12 5" xfId="37182"/>
    <cellStyle name="Normal 19 2 4 3 13" xfId="13250"/>
    <cellStyle name="Normal 19 2 4 3 13 2" xfId="25981"/>
    <cellStyle name="Normal 19 2 4 3 13 3" xfId="38582"/>
    <cellStyle name="Normal 19 2 4 3 14" xfId="17520"/>
    <cellStyle name="Normal 19 2 4 3 14 2" xfId="30182"/>
    <cellStyle name="Normal 19 2 4 3 14 3" xfId="42782"/>
    <cellStyle name="Normal 19 2 4 3 15" xfId="21781"/>
    <cellStyle name="Normal 19 2 4 3 16" xfId="34382"/>
    <cellStyle name="Normal 19 2 4 3 2" xfId="7192"/>
    <cellStyle name="Normal 19 2 4 3 2 2" xfId="10576"/>
    <cellStyle name="Normal 19 2 4 3 2 2 2" xfId="14790"/>
    <cellStyle name="Normal 19 2 4 3 2 2 2 2" xfId="27521"/>
    <cellStyle name="Normal 19 2 4 3 2 2 2 3" xfId="40122"/>
    <cellStyle name="Normal 19 2 4 3 2 2 3" xfId="19060"/>
    <cellStyle name="Normal 19 2 4 3 2 2 3 2" xfId="31722"/>
    <cellStyle name="Normal 19 2 4 3 2 2 3 3" xfId="44322"/>
    <cellStyle name="Normal 19 2 4 3 2 2 4" xfId="23321"/>
    <cellStyle name="Normal 19 2 4 3 2 2 5" xfId="35922"/>
    <cellStyle name="Normal 19 2 4 3 2 3" xfId="11990"/>
    <cellStyle name="Normal 19 2 4 3 2 3 2" xfId="16190"/>
    <cellStyle name="Normal 19 2 4 3 2 3 2 2" xfId="28921"/>
    <cellStyle name="Normal 19 2 4 3 2 3 2 3" xfId="41522"/>
    <cellStyle name="Normal 19 2 4 3 2 3 3" xfId="20460"/>
    <cellStyle name="Normal 19 2 4 3 2 3 3 2" xfId="33122"/>
    <cellStyle name="Normal 19 2 4 3 2 3 3 3" xfId="45722"/>
    <cellStyle name="Normal 19 2 4 3 2 3 4" xfId="24721"/>
    <cellStyle name="Normal 19 2 4 3 2 3 5" xfId="37322"/>
    <cellStyle name="Normal 19 2 4 3 2 4" xfId="13390"/>
    <cellStyle name="Normal 19 2 4 3 2 4 2" xfId="26121"/>
    <cellStyle name="Normal 19 2 4 3 2 4 3" xfId="38722"/>
    <cellStyle name="Normal 19 2 4 3 2 5" xfId="17660"/>
    <cellStyle name="Normal 19 2 4 3 2 5 2" xfId="30322"/>
    <cellStyle name="Normal 19 2 4 3 2 5 3" xfId="42922"/>
    <cellStyle name="Normal 19 2 4 3 2 6" xfId="21921"/>
    <cellStyle name="Normal 19 2 4 3 2 7" xfId="34522"/>
    <cellStyle name="Normal 19 2 4 3 3" xfId="7332"/>
    <cellStyle name="Normal 19 2 4 3 3 2" xfId="10716"/>
    <cellStyle name="Normal 19 2 4 3 3 2 2" xfId="14930"/>
    <cellStyle name="Normal 19 2 4 3 3 2 2 2" xfId="27661"/>
    <cellStyle name="Normal 19 2 4 3 3 2 2 3" xfId="40262"/>
    <cellStyle name="Normal 19 2 4 3 3 2 3" xfId="19200"/>
    <cellStyle name="Normal 19 2 4 3 3 2 3 2" xfId="31862"/>
    <cellStyle name="Normal 19 2 4 3 3 2 3 3" xfId="44462"/>
    <cellStyle name="Normal 19 2 4 3 3 2 4" xfId="23461"/>
    <cellStyle name="Normal 19 2 4 3 3 2 5" xfId="36062"/>
    <cellStyle name="Normal 19 2 4 3 3 3" xfId="12130"/>
    <cellStyle name="Normal 19 2 4 3 3 3 2" xfId="16330"/>
    <cellStyle name="Normal 19 2 4 3 3 3 2 2" xfId="29061"/>
    <cellStyle name="Normal 19 2 4 3 3 3 2 3" xfId="41662"/>
    <cellStyle name="Normal 19 2 4 3 3 3 3" xfId="20600"/>
    <cellStyle name="Normal 19 2 4 3 3 3 3 2" xfId="33262"/>
    <cellStyle name="Normal 19 2 4 3 3 3 3 3" xfId="45862"/>
    <cellStyle name="Normal 19 2 4 3 3 3 4" xfId="24861"/>
    <cellStyle name="Normal 19 2 4 3 3 3 5" xfId="37462"/>
    <cellStyle name="Normal 19 2 4 3 3 4" xfId="13530"/>
    <cellStyle name="Normal 19 2 4 3 3 4 2" xfId="26261"/>
    <cellStyle name="Normal 19 2 4 3 3 4 3" xfId="38862"/>
    <cellStyle name="Normal 19 2 4 3 3 5" xfId="17800"/>
    <cellStyle name="Normal 19 2 4 3 3 5 2" xfId="30462"/>
    <cellStyle name="Normal 19 2 4 3 3 5 3" xfId="43062"/>
    <cellStyle name="Normal 19 2 4 3 3 6" xfId="22061"/>
    <cellStyle name="Normal 19 2 4 3 3 7" xfId="34662"/>
    <cellStyle name="Normal 19 2 4 3 4" xfId="9345"/>
    <cellStyle name="Normal 19 2 4 3 4 2" xfId="10863"/>
    <cellStyle name="Normal 19 2 4 3 4 2 2" xfId="15070"/>
    <cellStyle name="Normal 19 2 4 3 4 2 2 2" xfId="27801"/>
    <cellStyle name="Normal 19 2 4 3 4 2 2 3" xfId="40402"/>
    <cellStyle name="Normal 19 2 4 3 4 2 3" xfId="19340"/>
    <cellStyle name="Normal 19 2 4 3 4 2 3 2" xfId="32002"/>
    <cellStyle name="Normal 19 2 4 3 4 2 3 3" xfId="44602"/>
    <cellStyle name="Normal 19 2 4 3 4 2 4" xfId="23601"/>
    <cellStyle name="Normal 19 2 4 3 4 2 5" xfId="36202"/>
    <cellStyle name="Normal 19 2 4 3 4 3" xfId="12270"/>
    <cellStyle name="Normal 19 2 4 3 4 3 2" xfId="16470"/>
    <cellStyle name="Normal 19 2 4 3 4 3 2 2" xfId="29201"/>
    <cellStyle name="Normal 19 2 4 3 4 3 2 3" xfId="41802"/>
    <cellStyle name="Normal 19 2 4 3 4 3 3" xfId="20740"/>
    <cellStyle name="Normal 19 2 4 3 4 3 3 2" xfId="33402"/>
    <cellStyle name="Normal 19 2 4 3 4 3 3 3" xfId="46002"/>
    <cellStyle name="Normal 19 2 4 3 4 3 4" xfId="25001"/>
    <cellStyle name="Normal 19 2 4 3 4 3 5" xfId="37602"/>
    <cellStyle name="Normal 19 2 4 3 4 4" xfId="13670"/>
    <cellStyle name="Normal 19 2 4 3 4 4 2" xfId="26401"/>
    <cellStyle name="Normal 19 2 4 3 4 4 3" xfId="39002"/>
    <cellStyle name="Normal 19 2 4 3 4 5" xfId="17940"/>
    <cellStyle name="Normal 19 2 4 3 4 5 2" xfId="30602"/>
    <cellStyle name="Normal 19 2 4 3 4 5 3" xfId="43202"/>
    <cellStyle name="Normal 19 2 4 3 4 6" xfId="22201"/>
    <cellStyle name="Normal 19 2 4 3 4 7" xfId="34802"/>
    <cellStyle name="Normal 19 2 4 3 5" xfId="9541"/>
    <cellStyle name="Normal 19 2 4 3 5 2" xfId="11007"/>
    <cellStyle name="Normal 19 2 4 3 5 2 2" xfId="15210"/>
    <cellStyle name="Normal 19 2 4 3 5 2 2 2" xfId="27941"/>
    <cellStyle name="Normal 19 2 4 3 5 2 2 3" xfId="40542"/>
    <cellStyle name="Normal 19 2 4 3 5 2 3" xfId="19480"/>
    <cellStyle name="Normal 19 2 4 3 5 2 3 2" xfId="32142"/>
    <cellStyle name="Normal 19 2 4 3 5 2 3 3" xfId="44742"/>
    <cellStyle name="Normal 19 2 4 3 5 2 4" xfId="23741"/>
    <cellStyle name="Normal 19 2 4 3 5 2 5" xfId="36342"/>
    <cellStyle name="Normal 19 2 4 3 5 3" xfId="12410"/>
    <cellStyle name="Normal 19 2 4 3 5 3 2" xfId="16610"/>
    <cellStyle name="Normal 19 2 4 3 5 3 2 2" xfId="29341"/>
    <cellStyle name="Normal 19 2 4 3 5 3 2 3" xfId="41942"/>
    <cellStyle name="Normal 19 2 4 3 5 3 3" xfId="20880"/>
    <cellStyle name="Normal 19 2 4 3 5 3 3 2" xfId="33542"/>
    <cellStyle name="Normal 19 2 4 3 5 3 3 3" xfId="46142"/>
    <cellStyle name="Normal 19 2 4 3 5 3 4" xfId="25141"/>
    <cellStyle name="Normal 19 2 4 3 5 3 5" xfId="37742"/>
    <cellStyle name="Normal 19 2 4 3 5 4" xfId="13810"/>
    <cellStyle name="Normal 19 2 4 3 5 4 2" xfId="26541"/>
    <cellStyle name="Normal 19 2 4 3 5 4 3" xfId="39142"/>
    <cellStyle name="Normal 19 2 4 3 5 5" xfId="18080"/>
    <cellStyle name="Normal 19 2 4 3 5 5 2" xfId="30742"/>
    <cellStyle name="Normal 19 2 4 3 5 5 3" xfId="43342"/>
    <cellStyle name="Normal 19 2 4 3 5 6" xfId="22341"/>
    <cellStyle name="Normal 19 2 4 3 5 7" xfId="34942"/>
    <cellStyle name="Normal 19 2 4 3 6" xfId="9681"/>
    <cellStyle name="Normal 19 2 4 3 6 2" xfId="11147"/>
    <cellStyle name="Normal 19 2 4 3 6 2 2" xfId="15350"/>
    <cellStyle name="Normal 19 2 4 3 6 2 2 2" xfId="28081"/>
    <cellStyle name="Normal 19 2 4 3 6 2 2 3" xfId="40682"/>
    <cellStyle name="Normal 19 2 4 3 6 2 3" xfId="19620"/>
    <cellStyle name="Normal 19 2 4 3 6 2 3 2" xfId="32282"/>
    <cellStyle name="Normal 19 2 4 3 6 2 3 3" xfId="44882"/>
    <cellStyle name="Normal 19 2 4 3 6 2 4" xfId="23881"/>
    <cellStyle name="Normal 19 2 4 3 6 2 5" xfId="36482"/>
    <cellStyle name="Normal 19 2 4 3 6 3" xfId="12550"/>
    <cellStyle name="Normal 19 2 4 3 6 3 2" xfId="16750"/>
    <cellStyle name="Normal 19 2 4 3 6 3 2 2" xfId="29481"/>
    <cellStyle name="Normal 19 2 4 3 6 3 2 3" xfId="42082"/>
    <cellStyle name="Normal 19 2 4 3 6 3 3" xfId="21020"/>
    <cellStyle name="Normal 19 2 4 3 6 3 3 2" xfId="33682"/>
    <cellStyle name="Normal 19 2 4 3 6 3 3 3" xfId="46282"/>
    <cellStyle name="Normal 19 2 4 3 6 3 4" xfId="25281"/>
    <cellStyle name="Normal 19 2 4 3 6 3 5" xfId="37882"/>
    <cellStyle name="Normal 19 2 4 3 6 4" xfId="13950"/>
    <cellStyle name="Normal 19 2 4 3 6 4 2" xfId="26681"/>
    <cellStyle name="Normal 19 2 4 3 6 4 3" xfId="39282"/>
    <cellStyle name="Normal 19 2 4 3 6 5" xfId="18220"/>
    <cellStyle name="Normal 19 2 4 3 6 5 2" xfId="30882"/>
    <cellStyle name="Normal 19 2 4 3 6 5 3" xfId="43482"/>
    <cellStyle name="Normal 19 2 4 3 6 6" xfId="22481"/>
    <cellStyle name="Normal 19 2 4 3 6 7" xfId="35082"/>
    <cellStyle name="Normal 19 2 4 3 7" xfId="9821"/>
    <cellStyle name="Normal 19 2 4 3 7 2" xfId="11287"/>
    <cellStyle name="Normal 19 2 4 3 7 2 2" xfId="15490"/>
    <cellStyle name="Normal 19 2 4 3 7 2 2 2" xfId="28221"/>
    <cellStyle name="Normal 19 2 4 3 7 2 2 3" xfId="40822"/>
    <cellStyle name="Normal 19 2 4 3 7 2 3" xfId="19760"/>
    <cellStyle name="Normal 19 2 4 3 7 2 3 2" xfId="32422"/>
    <cellStyle name="Normal 19 2 4 3 7 2 3 3" xfId="45022"/>
    <cellStyle name="Normal 19 2 4 3 7 2 4" xfId="24021"/>
    <cellStyle name="Normal 19 2 4 3 7 2 5" xfId="36622"/>
    <cellStyle name="Normal 19 2 4 3 7 3" xfId="12690"/>
    <cellStyle name="Normal 19 2 4 3 7 3 2" xfId="16890"/>
    <cellStyle name="Normal 19 2 4 3 7 3 2 2" xfId="29621"/>
    <cellStyle name="Normal 19 2 4 3 7 3 2 3" xfId="42222"/>
    <cellStyle name="Normal 19 2 4 3 7 3 3" xfId="21160"/>
    <cellStyle name="Normal 19 2 4 3 7 3 3 2" xfId="33822"/>
    <cellStyle name="Normal 19 2 4 3 7 3 3 3" xfId="46422"/>
    <cellStyle name="Normal 19 2 4 3 7 3 4" xfId="25421"/>
    <cellStyle name="Normal 19 2 4 3 7 3 5" xfId="38022"/>
    <cellStyle name="Normal 19 2 4 3 7 4" xfId="14090"/>
    <cellStyle name="Normal 19 2 4 3 7 4 2" xfId="26821"/>
    <cellStyle name="Normal 19 2 4 3 7 4 3" xfId="39422"/>
    <cellStyle name="Normal 19 2 4 3 7 5" xfId="18360"/>
    <cellStyle name="Normal 19 2 4 3 7 5 2" xfId="31022"/>
    <cellStyle name="Normal 19 2 4 3 7 5 3" xfId="43622"/>
    <cellStyle name="Normal 19 2 4 3 7 6" xfId="22621"/>
    <cellStyle name="Normal 19 2 4 3 7 7" xfId="35222"/>
    <cellStyle name="Normal 19 2 4 3 8" xfId="9961"/>
    <cellStyle name="Normal 19 2 4 3 8 2" xfId="11427"/>
    <cellStyle name="Normal 19 2 4 3 8 2 2" xfId="15630"/>
    <cellStyle name="Normal 19 2 4 3 8 2 2 2" xfId="28361"/>
    <cellStyle name="Normal 19 2 4 3 8 2 2 3" xfId="40962"/>
    <cellStyle name="Normal 19 2 4 3 8 2 3" xfId="19900"/>
    <cellStyle name="Normal 19 2 4 3 8 2 3 2" xfId="32562"/>
    <cellStyle name="Normal 19 2 4 3 8 2 3 3" xfId="45162"/>
    <cellStyle name="Normal 19 2 4 3 8 2 4" xfId="24161"/>
    <cellStyle name="Normal 19 2 4 3 8 2 5" xfId="36762"/>
    <cellStyle name="Normal 19 2 4 3 8 3" xfId="12830"/>
    <cellStyle name="Normal 19 2 4 3 8 3 2" xfId="17030"/>
    <cellStyle name="Normal 19 2 4 3 8 3 2 2" xfId="29761"/>
    <cellStyle name="Normal 19 2 4 3 8 3 2 3" xfId="42362"/>
    <cellStyle name="Normal 19 2 4 3 8 3 3" xfId="21300"/>
    <cellStyle name="Normal 19 2 4 3 8 3 3 2" xfId="33962"/>
    <cellStyle name="Normal 19 2 4 3 8 3 3 3" xfId="46562"/>
    <cellStyle name="Normal 19 2 4 3 8 3 4" xfId="25561"/>
    <cellStyle name="Normal 19 2 4 3 8 3 5" xfId="38162"/>
    <cellStyle name="Normal 19 2 4 3 8 4" xfId="14230"/>
    <cellStyle name="Normal 19 2 4 3 8 4 2" xfId="26961"/>
    <cellStyle name="Normal 19 2 4 3 8 4 3" xfId="39562"/>
    <cellStyle name="Normal 19 2 4 3 8 5" xfId="18500"/>
    <cellStyle name="Normal 19 2 4 3 8 5 2" xfId="31162"/>
    <cellStyle name="Normal 19 2 4 3 8 5 3" xfId="43762"/>
    <cellStyle name="Normal 19 2 4 3 8 6" xfId="22761"/>
    <cellStyle name="Normal 19 2 4 3 8 7" xfId="35362"/>
    <cellStyle name="Normal 19 2 4 3 9" xfId="10155"/>
    <cellStyle name="Normal 19 2 4 3 9 2" xfId="11570"/>
    <cellStyle name="Normal 19 2 4 3 9 2 2" xfId="15770"/>
    <cellStyle name="Normal 19 2 4 3 9 2 2 2" xfId="28501"/>
    <cellStyle name="Normal 19 2 4 3 9 2 2 3" xfId="41102"/>
    <cellStyle name="Normal 19 2 4 3 9 2 3" xfId="20040"/>
    <cellStyle name="Normal 19 2 4 3 9 2 3 2" xfId="32702"/>
    <cellStyle name="Normal 19 2 4 3 9 2 3 3" xfId="45302"/>
    <cellStyle name="Normal 19 2 4 3 9 2 4" xfId="24301"/>
    <cellStyle name="Normal 19 2 4 3 9 2 5" xfId="36902"/>
    <cellStyle name="Normal 19 2 4 3 9 3" xfId="12970"/>
    <cellStyle name="Normal 19 2 4 3 9 3 2" xfId="17170"/>
    <cellStyle name="Normal 19 2 4 3 9 3 2 2" xfId="29901"/>
    <cellStyle name="Normal 19 2 4 3 9 3 2 3" xfId="42502"/>
    <cellStyle name="Normal 19 2 4 3 9 3 3" xfId="21440"/>
    <cellStyle name="Normal 19 2 4 3 9 3 3 2" xfId="34102"/>
    <cellStyle name="Normal 19 2 4 3 9 3 3 3" xfId="46702"/>
    <cellStyle name="Normal 19 2 4 3 9 3 4" xfId="25701"/>
    <cellStyle name="Normal 19 2 4 3 9 3 5" xfId="38302"/>
    <cellStyle name="Normal 19 2 4 3 9 4" xfId="14370"/>
    <cellStyle name="Normal 19 2 4 3 9 4 2" xfId="27101"/>
    <cellStyle name="Normal 19 2 4 3 9 4 3" xfId="39702"/>
    <cellStyle name="Normal 19 2 4 3 9 5" xfId="18640"/>
    <cellStyle name="Normal 19 2 4 3 9 5 2" xfId="31302"/>
    <cellStyle name="Normal 19 2 4 3 9 5 3" xfId="43902"/>
    <cellStyle name="Normal 19 2 4 3 9 6" xfId="22901"/>
    <cellStyle name="Normal 19 2 4 3 9 7" xfId="35502"/>
    <cellStyle name="Normal 19 2 4 4" xfId="7072"/>
    <cellStyle name="Normal 19 2 4 4 10" xfId="10315"/>
    <cellStyle name="Normal 19 2 4 4 10 2" xfId="11730"/>
    <cellStyle name="Normal 19 2 4 4 10 2 2" xfId="15930"/>
    <cellStyle name="Normal 19 2 4 4 10 2 2 2" xfId="28661"/>
    <cellStyle name="Normal 19 2 4 4 10 2 2 3" xfId="41262"/>
    <cellStyle name="Normal 19 2 4 4 10 2 3" xfId="20200"/>
    <cellStyle name="Normal 19 2 4 4 10 2 3 2" xfId="32862"/>
    <cellStyle name="Normal 19 2 4 4 10 2 3 3" xfId="45462"/>
    <cellStyle name="Normal 19 2 4 4 10 2 4" xfId="24461"/>
    <cellStyle name="Normal 19 2 4 4 10 2 5" xfId="37062"/>
    <cellStyle name="Normal 19 2 4 4 10 3" xfId="13130"/>
    <cellStyle name="Normal 19 2 4 4 10 3 2" xfId="17330"/>
    <cellStyle name="Normal 19 2 4 4 10 3 2 2" xfId="30061"/>
    <cellStyle name="Normal 19 2 4 4 10 3 2 3" xfId="42662"/>
    <cellStyle name="Normal 19 2 4 4 10 3 3" xfId="21600"/>
    <cellStyle name="Normal 19 2 4 4 10 3 3 2" xfId="34262"/>
    <cellStyle name="Normal 19 2 4 4 10 3 3 3" xfId="46862"/>
    <cellStyle name="Normal 19 2 4 4 10 3 4" xfId="25861"/>
    <cellStyle name="Normal 19 2 4 4 10 3 5" xfId="38462"/>
    <cellStyle name="Normal 19 2 4 4 10 4" xfId="14530"/>
    <cellStyle name="Normal 19 2 4 4 10 4 2" xfId="27261"/>
    <cellStyle name="Normal 19 2 4 4 10 4 3" xfId="39862"/>
    <cellStyle name="Normal 19 2 4 4 10 5" xfId="18800"/>
    <cellStyle name="Normal 19 2 4 4 10 5 2" xfId="31462"/>
    <cellStyle name="Normal 19 2 4 4 10 5 3" xfId="44062"/>
    <cellStyle name="Normal 19 2 4 4 10 6" xfId="23061"/>
    <cellStyle name="Normal 19 2 4 4 10 7" xfId="35662"/>
    <cellStyle name="Normal 19 2 4 4 11" xfId="10456"/>
    <cellStyle name="Normal 19 2 4 4 11 2" xfId="14670"/>
    <cellStyle name="Normal 19 2 4 4 11 2 2" xfId="27401"/>
    <cellStyle name="Normal 19 2 4 4 11 2 3" xfId="40002"/>
    <cellStyle name="Normal 19 2 4 4 11 3" xfId="18940"/>
    <cellStyle name="Normal 19 2 4 4 11 3 2" xfId="31602"/>
    <cellStyle name="Normal 19 2 4 4 11 3 3" xfId="44202"/>
    <cellStyle name="Normal 19 2 4 4 11 4" xfId="23201"/>
    <cellStyle name="Normal 19 2 4 4 11 5" xfId="35802"/>
    <cellStyle name="Normal 19 2 4 4 12" xfId="11870"/>
    <cellStyle name="Normal 19 2 4 4 12 2" xfId="16070"/>
    <cellStyle name="Normal 19 2 4 4 12 2 2" xfId="28801"/>
    <cellStyle name="Normal 19 2 4 4 12 2 3" xfId="41402"/>
    <cellStyle name="Normal 19 2 4 4 12 3" xfId="20340"/>
    <cellStyle name="Normal 19 2 4 4 12 3 2" xfId="33002"/>
    <cellStyle name="Normal 19 2 4 4 12 3 3" xfId="45602"/>
    <cellStyle name="Normal 19 2 4 4 12 4" xfId="24601"/>
    <cellStyle name="Normal 19 2 4 4 12 5" xfId="37202"/>
    <cellStyle name="Normal 19 2 4 4 13" xfId="13270"/>
    <cellStyle name="Normal 19 2 4 4 13 2" xfId="26001"/>
    <cellStyle name="Normal 19 2 4 4 13 3" xfId="38602"/>
    <cellStyle name="Normal 19 2 4 4 14" xfId="17540"/>
    <cellStyle name="Normal 19 2 4 4 14 2" xfId="30202"/>
    <cellStyle name="Normal 19 2 4 4 14 3" xfId="42802"/>
    <cellStyle name="Normal 19 2 4 4 15" xfId="21801"/>
    <cellStyle name="Normal 19 2 4 4 16" xfId="34402"/>
    <cellStyle name="Normal 19 2 4 4 2" xfId="7212"/>
    <cellStyle name="Normal 19 2 4 4 2 2" xfId="10596"/>
    <cellStyle name="Normal 19 2 4 4 2 2 2" xfId="14810"/>
    <cellStyle name="Normal 19 2 4 4 2 2 2 2" xfId="27541"/>
    <cellStyle name="Normal 19 2 4 4 2 2 2 3" xfId="40142"/>
    <cellStyle name="Normal 19 2 4 4 2 2 3" xfId="19080"/>
    <cellStyle name="Normal 19 2 4 4 2 2 3 2" xfId="31742"/>
    <cellStyle name="Normal 19 2 4 4 2 2 3 3" xfId="44342"/>
    <cellStyle name="Normal 19 2 4 4 2 2 4" xfId="23341"/>
    <cellStyle name="Normal 19 2 4 4 2 2 5" xfId="35942"/>
    <cellStyle name="Normal 19 2 4 4 2 3" xfId="12010"/>
    <cellStyle name="Normal 19 2 4 4 2 3 2" xfId="16210"/>
    <cellStyle name="Normal 19 2 4 4 2 3 2 2" xfId="28941"/>
    <cellStyle name="Normal 19 2 4 4 2 3 2 3" xfId="41542"/>
    <cellStyle name="Normal 19 2 4 4 2 3 3" xfId="20480"/>
    <cellStyle name="Normal 19 2 4 4 2 3 3 2" xfId="33142"/>
    <cellStyle name="Normal 19 2 4 4 2 3 3 3" xfId="45742"/>
    <cellStyle name="Normal 19 2 4 4 2 3 4" xfId="24741"/>
    <cellStyle name="Normal 19 2 4 4 2 3 5" xfId="37342"/>
    <cellStyle name="Normal 19 2 4 4 2 4" xfId="13410"/>
    <cellStyle name="Normal 19 2 4 4 2 4 2" xfId="26141"/>
    <cellStyle name="Normal 19 2 4 4 2 4 3" xfId="38742"/>
    <cellStyle name="Normal 19 2 4 4 2 5" xfId="17680"/>
    <cellStyle name="Normal 19 2 4 4 2 5 2" xfId="30342"/>
    <cellStyle name="Normal 19 2 4 4 2 5 3" xfId="42942"/>
    <cellStyle name="Normal 19 2 4 4 2 6" xfId="21941"/>
    <cellStyle name="Normal 19 2 4 4 2 7" xfId="34542"/>
    <cellStyle name="Normal 19 2 4 4 3" xfId="7352"/>
    <cellStyle name="Normal 19 2 4 4 3 2" xfId="10736"/>
    <cellStyle name="Normal 19 2 4 4 3 2 2" xfId="14950"/>
    <cellStyle name="Normal 19 2 4 4 3 2 2 2" xfId="27681"/>
    <cellStyle name="Normal 19 2 4 4 3 2 2 3" xfId="40282"/>
    <cellStyle name="Normal 19 2 4 4 3 2 3" xfId="19220"/>
    <cellStyle name="Normal 19 2 4 4 3 2 3 2" xfId="31882"/>
    <cellStyle name="Normal 19 2 4 4 3 2 3 3" xfId="44482"/>
    <cellStyle name="Normal 19 2 4 4 3 2 4" xfId="23481"/>
    <cellStyle name="Normal 19 2 4 4 3 2 5" xfId="36082"/>
    <cellStyle name="Normal 19 2 4 4 3 3" xfId="12150"/>
    <cellStyle name="Normal 19 2 4 4 3 3 2" xfId="16350"/>
    <cellStyle name="Normal 19 2 4 4 3 3 2 2" xfId="29081"/>
    <cellStyle name="Normal 19 2 4 4 3 3 2 3" xfId="41682"/>
    <cellStyle name="Normal 19 2 4 4 3 3 3" xfId="20620"/>
    <cellStyle name="Normal 19 2 4 4 3 3 3 2" xfId="33282"/>
    <cellStyle name="Normal 19 2 4 4 3 3 3 3" xfId="45882"/>
    <cellStyle name="Normal 19 2 4 4 3 3 4" xfId="24881"/>
    <cellStyle name="Normal 19 2 4 4 3 3 5" xfId="37482"/>
    <cellStyle name="Normal 19 2 4 4 3 4" xfId="13550"/>
    <cellStyle name="Normal 19 2 4 4 3 4 2" xfId="26281"/>
    <cellStyle name="Normal 19 2 4 4 3 4 3" xfId="38882"/>
    <cellStyle name="Normal 19 2 4 4 3 5" xfId="17820"/>
    <cellStyle name="Normal 19 2 4 4 3 5 2" xfId="30482"/>
    <cellStyle name="Normal 19 2 4 4 3 5 3" xfId="43082"/>
    <cellStyle name="Normal 19 2 4 4 3 6" xfId="22081"/>
    <cellStyle name="Normal 19 2 4 4 3 7" xfId="34682"/>
    <cellStyle name="Normal 19 2 4 4 4" xfId="9365"/>
    <cellStyle name="Normal 19 2 4 4 4 2" xfId="10883"/>
    <cellStyle name="Normal 19 2 4 4 4 2 2" xfId="15090"/>
    <cellStyle name="Normal 19 2 4 4 4 2 2 2" xfId="27821"/>
    <cellStyle name="Normal 19 2 4 4 4 2 2 3" xfId="40422"/>
    <cellStyle name="Normal 19 2 4 4 4 2 3" xfId="19360"/>
    <cellStyle name="Normal 19 2 4 4 4 2 3 2" xfId="32022"/>
    <cellStyle name="Normal 19 2 4 4 4 2 3 3" xfId="44622"/>
    <cellStyle name="Normal 19 2 4 4 4 2 4" xfId="23621"/>
    <cellStyle name="Normal 19 2 4 4 4 2 5" xfId="36222"/>
    <cellStyle name="Normal 19 2 4 4 4 3" xfId="12290"/>
    <cellStyle name="Normal 19 2 4 4 4 3 2" xfId="16490"/>
    <cellStyle name="Normal 19 2 4 4 4 3 2 2" xfId="29221"/>
    <cellStyle name="Normal 19 2 4 4 4 3 2 3" xfId="41822"/>
    <cellStyle name="Normal 19 2 4 4 4 3 3" xfId="20760"/>
    <cellStyle name="Normal 19 2 4 4 4 3 3 2" xfId="33422"/>
    <cellStyle name="Normal 19 2 4 4 4 3 3 3" xfId="46022"/>
    <cellStyle name="Normal 19 2 4 4 4 3 4" xfId="25021"/>
    <cellStyle name="Normal 19 2 4 4 4 3 5" xfId="37622"/>
    <cellStyle name="Normal 19 2 4 4 4 4" xfId="13690"/>
    <cellStyle name="Normal 19 2 4 4 4 4 2" xfId="26421"/>
    <cellStyle name="Normal 19 2 4 4 4 4 3" xfId="39022"/>
    <cellStyle name="Normal 19 2 4 4 4 5" xfId="17960"/>
    <cellStyle name="Normal 19 2 4 4 4 5 2" xfId="30622"/>
    <cellStyle name="Normal 19 2 4 4 4 5 3" xfId="43222"/>
    <cellStyle name="Normal 19 2 4 4 4 6" xfId="22221"/>
    <cellStyle name="Normal 19 2 4 4 4 7" xfId="34822"/>
    <cellStyle name="Normal 19 2 4 4 5" xfId="9561"/>
    <cellStyle name="Normal 19 2 4 4 5 2" xfId="11027"/>
    <cellStyle name="Normal 19 2 4 4 5 2 2" xfId="15230"/>
    <cellStyle name="Normal 19 2 4 4 5 2 2 2" xfId="27961"/>
    <cellStyle name="Normal 19 2 4 4 5 2 2 3" xfId="40562"/>
    <cellStyle name="Normal 19 2 4 4 5 2 3" xfId="19500"/>
    <cellStyle name="Normal 19 2 4 4 5 2 3 2" xfId="32162"/>
    <cellStyle name="Normal 19 2 4 4 5 2 3 3" xfId="44762"/>
    <cellStyle name="Normal 19 2 4 4 5 2 4" xfId="23761"/>
    <cellStyle name="Normal 19 2 4 4 5 2 5" xfId="36362"/>
    <cellStyle name="Normal 19 2 4 4 5 3" xfId="12430"/>
    <cellStyle name="Normal 19 2 4 4 5 3 2" xfId="16630"/>
    <cellStyle name="Normal 19 2 4 4 5 3 2 2" xfId="29361"/>
    <cellStyle name="Normal 19 2 4 4 5 3 2 3" xfId="41962"/>
    <cellStyle name="Normal 19 2 4 4 5 3 3" xfId="20900"/>
    <cellStyle name="Normal 19 2 4 4 5 3 3 2" xfId="33562"/>
    <cellStyle name="Normal 19 2 4 4 5 3 3 3" xfId="46162"/>
    <cellStyle name="Normal 19 2 4 4 5 3 4" xfId="25161"/>
    <cellStyle name="Normal 19 2 4 4 5 3 5" xfId="37762"/>
    <cellStyle name="Normal 19 2 4 4 5 4" xfId="13830"/>
    <cellStyle name="Normal 19 2 4 4 5 4 2" xfId="26561"/>
    <cellStyle name="Normal 19 2 4 4 5 4 3" xfId="39162"/>
    <cellStyle name="Normal 19 2 4 4 5 5" xfId="18100"/>
    <cellStyle name="Normal 19 2 4 4 5 5 2" xfId="30762"/>
    <cellStyle name="Normal 19 2 4 4 5 5 3" xfId="43362"/>
    <cellStyle name="Normal 19 2 4 4 5 6" xfId="22361"/>
    <cellStyle name="Normal 19 2 4 4 5 7" xfId="34962"/>
    <cellStyle name="Normal 19 2 4 4 6" xfId="9701"/>
    <cellStyle name="Normal 19 2 4 4 6 2" xfId="11167"/>
    <cellStyle name="Normal 19 2 4 4 6 2 2" xfId="15370"/>
    <cellStyle name="Normal 19 2 4 4 6 2 2 2" xfId="28101"/>
    <cellStyle name="Normal 19 2 4 4 6 2 2 3" xfId="40702"/>
    <cellStyle name="Normal 19 2 4 4 6 2 3" xfId="19640"/>
    <cellStyle name="Normal 19 2 4 4 6 2 3 2" xfId="32302"/>
    <cellStyle name="Normal 19 2 4 4 6 2 3 3" xfId="44902"/>
    <cellStyle name="Normal 19 2 4 4 6 2 4" xfId="23901"/>
    <cellStyle name="Normal 19 2 4 4 6 2 5" xfId="36502"/>
    <cellStyle name="Normal 19 2 4 4 6 3" xfId="12570"/>
    <cellStyle name="Normal 19 2 4 4 6 3 2" xfId="16770"/>
    <cellStyle name="Normal 19 2 4 4 6 3 2 2" xfId="29501"/>
    <cellStyle name="Normal 19 2 4 4 6 3 2 3" xfId="42102"/>
    <cellStyle name="Normal 19 2 4 4 6 3 3" xfId="21040"/>
    <cellStyle name="Normal 19 2 4 4 6 3 3 2" xfId="33702"/>
    <cellStyle name="Normal 19 2 4 4 6 3 3 3" xfId="46302"/>
    <cellStyle name="Normal 19 2 4 4 6 3 4" xfId="25301"/>
    <cellStyle name="Normal 19 2 4 4 6 3 5" xfId="37902"/>
    <cellStyle name="Normal 19 2 4 4 6 4" xfId="13970"/>
    <cellStyle name="Normal 19 2 4 4 6 4 2" xfId="26701"/>
    <cellStyle name="Normal 19 2 4 4 6 4 3" xfId="39302"/>
    <cellStyle name="Normal 19 2 4 4 6 5" xfId="18240"/>
    <cellStyle name="Normal 19 2 4 4 6 5 2" xfId="30902"/>
    <cellStyle name="Normal 19 2 4 4 6 5 3" xfId="43502"/>
    <cellStyle name="Normal 19 2 4 4 6 6" xfId="22501"/>
    <cellStyle name="Normal 19 2 4 4 6 7" xfId="35102"/>
    <cellStyle name="Normal 19 2 4 4 7" xfId="9841"/>
    <cellStyle name="Normal 19 2 4 4 7 2" xfId="11307"/>
    <cellStyle name="Normal 19 2 4 4 7 2 2" xfId="15510"/>
    <cellStyle name="Normal 19 2 4 4 7 2 2 2" xfId="28241"/>
    <cellStyle name="Normal 19 2 4 4 7 2 2 3" xfId="40842"/>
    <cellStyle name="Normal 19 2 4 4 7 2 3" xfId="19780"/>
    <cellStyle name="Normal 19 2 4 4 7 2 3 2" xfId="32442"/>
    <cellStyle name="Normal 19 2 4 4 7 2 3 3" xfId="45042"/>
    <cellStyle name="Normal 19 2 4 4 7 2 4" xfId="24041"/>
    <cellStyle name="Normal 19 2 4 4 7 2 5" xfId="36642"/>
    <cellStyle name="Normal 19 2 4 4 7 3" xfId="12710"/>
    <cellStyle name="Normal 19 2 4 4 7 3 2" xfId="16910"/>
    <cellStyle name="Normal 19 2 4 4 7 3 2 2" xfId="29641"/>
    <cellStyle name="Normal 19 2 4 4 7 3 2 3" xfId="42242"/>
    <cellStyle name="Normal 19 2 4 4 7 3 3" xfId="21180"/>
    <cellStyle name="Normal 19 2 4 4 7 3 3 2" xfId="33842"/>
    <cellStyle name="Normal 19 2 4 4 7 3 3 3" xfId="46442"/>
    <cellStyle name="Normal 19 2 4 4 7 3 4" xfId="25441"/>
    <cellStyle name="Normal 19 2 4 4 7 3 5" xfId="38042"/>
    <cellStyle name="Normal 19 2 4 4 7 4" xfId="14110"/>
    <cellStyle name="Normal 19 2 4 4 7 4 2" xfId="26841"/>
    <cellStyle name="Normal 19 2 4 4 7 4 3" xfId="39442"/>
    <cellStyle name="Normal 19 2 4 4 7 5" xfId="18380"/>
    <cellStyle name="Normal 19 2 4 4 7 5 2" xfId="31042"/>
    <cellStyle name="Normal 19 2 4 4 7 5 3" xfId="43642"/>
    <cellStyle name="Normal 19 2 4 4 7 6" xfId="22641"/>
    <cellStyle name="Normal 19 2 4 4 7 7" xfId="35242"/>
    <cellStyle name="Normal 19 2 4 4 8" xfId="9981"/>
    <cellStyle name="Normal 19 2 4 4 8 2" xfId="11447"/>
    <cellStyle name="Normal 19 2 4 4 8 2 2" xfId="15650"/>
    <cellStyle name="Normal 19 2 4 4 8 2 2 2" xfId="28381"/>
    <cellStyle name="Normal 19 2 4 4 8 2 2 3" xfId="40982"/>
    <cellStyle name="Normal 19 2 4 4 8 2 3" xfId="19920"/>
    <cellStyle name="Normal 19 2 4 4 8 2 3 2" xfId="32582"/>
    <cellStyle name="Normal 19 2 4 4 8 2 3 3" xfId="45182"/>
    <cellStyle name="Normal 19 2 4 4 8 2 4" xfId="24181"/>
    <cellStyle name="Normal 19 2 4 4 8 2 5" xfId="36782"/>
    <cellStyle name="Normal 19 2 4 4 8 3" xfId="12850"/>
    <cellStyle name="Normal 19 2 4 4 8 3 2" xfId="17050"/>
    <cellStyle name="Normal 19 2 4 4 8 3 2 2" xfId="29781"/>
    <cellStyle name="Normal 19 2 4 4 8 3 2 3" xfId="42382"/>
    <cellStyle name="Normal 19 2 4 4 8 3 3" xfId="21320"/>
    <cellStyle name="Normal 19 2 4 4 8 3 3 2" xfId="33982"/>
    <cellStyle name="Normal 19 2 4 4 8 3 3 3" xfId="46582"/>
    <cellStyle name="Normal 19 2 4 4 8 3 4" xfId="25581"/>
    <cellStyle name="Normal 19 2 4 4 8 3 5" xfId="38182"/>
    <cellStyle name="Normal 19 2 4 4 8 4" xfId="14250"/>
    <cellStyle name="Normal 19 2 4 4 8 4 2" xfId="26981"/>
    <cellStyle name="Normal 19 2 4 4 8 4 3" xfId="39582"/>
    <cellStyle name="Normal 19 2 4 4 8 5" xfId="18520"/>
    <cellStyle name="Normal 19 2 4 4 8 5 2" xfId="31182"/>
    <cellStyle name="Normal 19 2 4 4 8 5 3" xfId="43782"/>
    <cellStyle name="Normal 19 2 4 4 8 6" xfId="22781"/>
    <cellStyle name="Normal 19 2 4 4 8 7" xfId="35382"/>
    <cellStyle name="Normal 19 2 4 4 9" xfId="10175"/>
    <cellStyle name="Normal 19 2 4 4 9 2" xfId="11590"/>
    <cellStyle name="Normal 19 2 4 4 9 2 2" xfId="15790"/>
    <cellStyle name="Normal 19 2 4 4 9 2 2 2" xfId="28521"/>
    <cellStyle name="Normal 19 2 4 4 9 2 2 3" xfId="41122"/>
    <cellStyle name="Normal 19 2 4 4 9 2 3" xfId="20060"/>
    <cellStyle name="Normal 19 2 4 4 9 2 3 2" xfId="32722"/>
    <cellStyle name="Normal 19 2 4 4 9 2 3 3" xfId="45322"/>
    <cellStyle name="Normal 19 2 4 4 9 2 4" xfId="24321"/>
    <cellStyle name="Normal 19 2 4 4 9 2 5" xfId="36922"/>
    <cellStyle name="Normal 19 2 4 4 9 3" xfId="12990"/>
    <cellStyle name="Normal 19 2 4 4 9 3 2" xfId="17190"/>
    <cellStyle name="Normal 19 2 4 4 9 3 2 2" xfId="29921"/>
    <cellStyle name="Normal 19 2 4 4 9 3 2 3" xfId="42522"/>
    <cellStyle name="Normal 19 2 4 4 9 3 3" xfId="21460"/>
    <cellStyle name="Normal 19 2 4 4 9 3 3 2" xfId="34122"/>
    <cellStyle name="Normal 19 2 4 4 9 3 3 3" xfId="46722"/>
    <cellStyle name="Normal 19 2 4 4 9 3 4" xfId="25721"/>
    <cellStyle name="Normal 19 2 4 4 9 3 5" xfId="38322"/>
    <cellStyle name="Normal 19 2 4 4 9 4" xfId="14390"/>
    <cellStyle name="Normal 19 2 4 4 9 4 2" xfId="27121"/>
    <cellStyle name="Normal 19 2 4 4 9 4 3" xfId="39722"/>
    <cellStyle name="Normal 19 2 4 4 9 5" xfId="18660"/>
    <cellStyle name="Normal 19 2 4 4 9 5 2" xfId="31322"/>
    <cellStyle name="Normal 19 2 4 4 9 5 3" xfId="43922"/>
    <cellStyle name="Normal 19 2 4 4 9 6" xfId="22921"/>
    <cellStyle name="Normal 19 2 4 4 9 7" xfId="35522"/>
    <cellStyle name="Normal 19 2 4 5" xfId="7092"/>
    <cellStyle name="Normal 19 2 4 5 10" xfId="10335"/>
    <cellStyle name="Normal 19 2 4 5 10 2" xfId="11750"/>
    <cellStyle name="Normal 19 2 4 5 10 2 2" xfId="15950"/>
    <cellStyle name="Normal 19 2 4 5 10 2 2 2" xfId="28681"/>
    <cellStyle name="Normal 19 2 4 5 10 2 2 3" xfId="41282"/>
    <cellStyle name="Normal 19 2 4 5 10 2 3" xfId="20220"/>
    <cellStyle name="Normal 19 2 4 5 10 2 3 2" xfId="32882"/>
    <cellStyle name="Normal 19 2 4 5 10 2 3 3" xfId="45482"/>
    <cellStyle name="Normal 19 2 4 5 10 2 4" xfId="24481"/>
    <cellStyle name="Normal 19 2 4 5 10 2 5" xfId="37082"/>
    <cellStyle name="Normal 19 2 4 5 10 3" xfId="13150"/>
    <cellStyle name="Normal 19 2 4 5 10 3 2" xfId="17350"/>
    <cellStyle name="Normal 19 2 4 5 10 3 2 2" xfId="30081"/>
    <cellStyle name="Normal 19 2 4 5 10 3 2 3" xfId="42682"/>
    <cellStyle name="Normal 19 2 4 5 10 3 3" xfId="21620"/>
    <cellStyle name="Normal 19 2 4 5 10 3 3 2" xfId="34282"/>
    <cellStyle name="Normal 19 2 4 5 10 3 3 3" xfId="46882"/>
    <cellStyle name="Normal 19 2 4 5 10 3 4" xfId="25881"/>
    <cellStyle name="Normal 19 2 4 5 10 3 5" xfId="38482"/>
    <cellStyle name="Normal 19 2 4 5 10 4" xfId="14550"/>
    <cellStyle name="Normal 19 2 4 5 10 4 2" xfId="27281"/>
    <cellStyle name="Normal 19 2 4 5 10 4 3" xfId="39882"/>
    <cellStyle name="Normal 19 2 4 5 10 5" xfId="18820"/>
    <cellStyle name="Normal 19 2 4 5 10 5 2" xfId="31482"/>
    <cellStyle name="Normal 19 2 4 5 10 5 3" xfId="44082"/>
    <cellStyle name="Normal 19 2 4 5 10 6" xfId="23081"/>
    <cellStyle name="Normal 19 2 4 5 10 7" xfId="35682"/>
    <cellStyle name="Normal 19 2 4 5 11" xfId="10476"/>
    <cellStyle name="Normal 19 2 4 5 11 2" xfId="14690"/>
    <cellStyle name="Normal 19 2 4 5 11 2 2" xfId="27421"/>
    <cellStyle name="Normal 19 2 4 5 11 2 3" xfId="40022"/>
    <cellStyle name="Normal 19 2 4 5 11 3" xfId="18960"/>
    <cellStyle name="Normal 19 2 4 5 11 3 2" xfId="31622"/>
    <cellStyle name="Normal 19 2 4 5 11 3 3" xfId="44222"/>
    <cellStyle name="Normal 19 2 4 5 11 4" xfId="23221"/>
    <cellStyle name="Normal 19 2 4 5 11 5" xfId="35822"/>
    <cellStyle name="Normal 19 2 4 5 12" xfId="11890"/>
    <cellStyle name="Normal 19 2 4 5 12 2" xfId="16090"/>
    <cellStyle name="Normal 19 2 4 5 12 2 2" xfId="28821"/>
    <cellStyle name="Normal 19 2 4 5 12 2 3" xfId="41422"/>
    <cellStyle name="Normal 19 2 4 5 12 3" xfId="20360"/>
    <cellStyle name="Normal 19 2 4 5 12 3 2" xfId="33022"/>
    <cellStyle name="Normal 19 2 4 5 12 3 3" xfId="45622"/>
    <cellStyle name="Normal 19 2 4 5 12 4" xfId="24621"/>
    <cellStyle name="Normal 19 2 4 5 12 5" xfId="37222"/>
    <cellStyle name="Normal 19 2 4 5 13" xfId="13290"/>
    <cellStyle name="Normal 19 2 4 5 13 2" xfId="26021"/>
    <cellStyle name="Normal 19 2 4 5 13 3" xfId="38622"/>
    <cellStyle name="Normal 19 2 4 5 14" xfId="17560"/>
    <cellStyle name="Normal 19 2 4 5 14 2" xfId="30222"/>
    <cellStyle name="Normal 19 2 4 5 14 3" xfId="42822"/>
    <cellStyle name="Normal 19 2 4 5 15" xfId="21821"/>
    <cellStyle name="Normal 19 2 4 5 16" xfId="34422"/>
    <cellStyle name="Normal 19 2 4 5 2" xfId="7232"/>
    <cellStyle name="Normal 19 2 4 5 2 2" xfId="10616"/>
    <cellStyle name="Normal 19 2 4 5 2 2 2" xfId="14830"/>
    <cellStyle name="Normal 19 2 4 5 2 2 2 2" xfId="27561"/>
    <cellStyle name="Normal 19 2 4 5 2 2 2 3" xfId="40162"/>
    <cellStyle name="Normal 19 2 4 5 2 2 3" xfId="19100"/>
    <cellStyle name="Normal 19 2 4 5 2 2 3 2" xfId="31762"/>
    <cellStyle name="Normal 19 2 4 5 2 2 3 3" xfId="44362"/>
    <cellStyle name="Normal 19 2 4 5 2 2 4" xfId="23361"/>
    <cellStyle name="Normal 19 2 4 5 2 2 5" xfId="35962"/>
    <cellStyle name="Normal 19 2 4 5 2 3" xfId="12030"/>
    <cellStyle name="Normal 19 2 4 5 2 3 2" xfId="16230"/>
    <cellStyle name="Normal 19 2 4 5 2 3 2 2" xfId="28961"/>
    <cellStyle name="Normal 19 2 4 5 2 3 2 3" xfId="41562"/>
    <cellStyle name="Normal 19 2 4 5 2 3 3" xfId="20500"/>
    <cellStyle name="Normal 19 2 4 5 2 3 3 2" xfId="33162"/>
    <cellStyle name="Normal 19 2 4 5 2 3 3 3" xfId="45762"/>
    <cellStyle name="Normal 19 2 4 5 2 3 4" xfId="24761"/>
    <cellStyle name="Normal 19 2 4 5 2 3 5" xfId="37362"/>
    <cellStyle name="Normal 19 2 4 5 2 4" xfId="13430"/>
    <cellStyle name="Normal 19 2 4 5 2 4 2" xfId="26161"/>
    <cellStyle name="Normal 19 2 4 5 2 4 3" xfId="38762"/>
    <cellStyle name="Normal 19 2 4 5 2 5" xfId="17700"/>
    <cellStyle name="Normal 19 2 4 5 2 5 2" xfId="30362"/>
    <cellStyle name="Normal 19 2 4 5 2 5 3" xfId="42962"/>
    <cellStyle name="Normal 19 2 4 5 2 6" xfId="21961"/>
    <cellStyle name="Normal 19 2 4 5 2 7" xfId="34562"/>
    <cellStyle name="Normal 19 2 4 5 3" xfId="7372"/>
    <cellStyle name="Normal 19 2 4 5 3 2" xfId="10756"/>
    <cellStyle name="Normal 19 2 4 5 3 2 2" xfId="14970"/>
    <cellStyle name="Normal 19 2 4 5 3 2 2 2" xfId="27701"/>
    <cellStyle name="Normal 19 2 4 5 3 2 2 3" xfId="40302"/>
    <cellStyle name="Normal 19 2 4 5 3 2 3" xfId="19240"/>
    <cellStyle name="Normal 19 2 4 5 3 2 3 2" xfId="31902"/>
    <cellStyle name="Normal 19 2 4 5 3 2 3 3" xfId="44502"/>
    <cellStyle name="Normal 19 2 4 5 3 2 4" xfId="23501"/>
    <cellStyle name="Normal 19 2 4 5 3 2 5" xfId="36102"/>
    <cellStyle name="Normal 19 2 4 5 3 3" xfId="12170"/>
    <cellStyle name="Normal 19 2 4 5 3 3 2" xfId="16370"/>
    <cellStyle name="Normal 19 2 4 5 3 3 2 2" xfId="29101"/>
    <cellStyle name="Normal 19 2 4 5 3 3 2 3" xfId="41702"/>
    <cellStyle name="Normal 19 2 4 5 3 3 3" xfId="20640"/>
    <cellStyle name="Normal 19 2 4 5 3 3 3 2" xfId="33302"/>
    <cellStyle name="Normal 19 2 4 5 3 3 3 3" xfId="45902"/>
    <cellStyle name="Normal 19 2 4 5 3 3 4" xfId="24901"/>
    <cellStyle name="Normal 19 2 4 5 3 3 5" xfId="37502"/>
    <cellStyle name="Normal 19 2 4 5 3 4" xfId="13570"/>
    <cellStyle name="Normal 19 2 4 5 3 4 2" xfId="26301"/>
    <cellStyle name="Normal 19 2 4 5 3 4 3" xfId="38902"/>
    <cellStyle name="Normal 19 2 4 5 3 5" xfId="17840"/>
    <cellStyle name="Normal 19 2 4 5 3 5 2" xfId="30502"/>
    <cellStyle name="Normal 19 2 4 5 3 5 3" xfId="43102"/>
    <cellStyle name="Normal 19 2 4 5 3 6" xfId="22101"/>
    <cellStyle name="Normal 19 2 4 5 3 7" xfId="34702"/>
    <cellStyle name="Normal 19 2 4 5 4" xfId="9385"/>
    <cellStyle name="Normal 19 2 4 5 4 2" xfId="10903"/>
    <cellStyle name="Normal 19 2 4 5 4 2 2" xfId="15110"/>
    <cellStyle name="Normal 19 2 4 5 4 2 2 2" xfId="27841"/>
    <cellStyle name="Normal 19 2 4 5 4 2 2 3" xfId="40442"/>
    <cellStyle name="Normal 19 2 4 5 4 2 3" xfId="19380"/>
    <cellStyle name="Normal 19 2 4 5 4 2 3 2" xfId="32042"/>
    <cellStyle name="Normal 19 2 4 5 4 2 3 3" xfId="44642"/>
    <cellStyle name="Normal 19 2 4 5 4 2 4" xfId="23641"/>
    <cellStyle name="Normal 19 2 4 5 4 2 5" xfId="36242"/>
    <cellStyle name="Normal 19 2 4 5 4 3" xfId="12310"/>
    <cellStyle name="Normal 19 2 4 5 4 3 2" xfId="16510"/>
    <cellStyle name="Normal 19 2 4 5 4 3 2 2" xfId="29241"/>
    <cellStyle name="Normal 19 2 4 5 4 3 2 3" xfId="41842"/>
    <cellStyle name="Normal 19 2 4 5 4 3 3" xfId="20780"/>
    <cellStyle name="Normal 19 2 4 5 4 3 3 2" xfId="33442"/>
    <cellStyle name="Normal 19 2 4 5 4 3 3 3" xfId="46042"/>
    <cellStyle name="Normal 19 2 4 5 4 3 4" xfId="25041"/>
    <cellStyle name="Normal 19 2 4 5 4 3 5" xfId="37642"/>
    <cellStyle name="Normal 19 2 4 5 4 4" xfId="13710"/>
    <cellStyle name="Normal 19 2 4 5 4 4 2" xfId="26441"/>
    <cellStyle name="Normal 19 2 4 5 4 4 3" xfId="39042"/>
    <cellStyle name="Normal 19 2 4 5 4 5" xfId="17980"/>
    <cellStyle name="Normal 19 2 4 5 4 5 2" xfId="30642"/>
    <cellStyle name="Normal 19 2 4 5 4 5 3" xfId="43242"/>
    <cellStyle name="Normal 19 2 4 5 4 6" xfId="22241"/>
    <cellStyle name="Normal 19 2 4 5 4 7" xfId="34842"/>
    <cellStyle name="Normal 19 2 4 5 5" xfId="9581"/>
    <cellStyle name="Normal 19 2 4 5 5 2" xfId="11047"/>
    <cellStyle name="Normal 19 2 4 5 5 2 2" xfId="15250"/>
    <cellStyle name="Normal 19 2 4 5 5 2 2 2" xfId="27981"/>
    <cellStyle name="Normal 19 2 4 5 5 2 2 3" xfId="40582"/>
    <cellStyle name="Normal 19 2 4 5 5 2 3" xfId="19520"/>
    <cellStyle name="Normal 19 2 4 5 5 2 3 2" xfId="32182"/>
    <cellStyle name="Normal 19 2 4 5 5 2 3 3" xfId="44782"/>
    <cellStyle name="Normal 19 2 4 5 5 2 4" xfId="23781"/>
    <cellStyle name="Normal 19 2 4 5 5 2 5" xfId="36382"/>
    <cellStyle name="Normal 19 2 4 5 5 3" xfId="12450"/>
    <cellStyle name="Normal 19 2 4 5 5 3 2" xfId="16650"/>
    <cellStyle name="Normal 19 2 4 5 5 3 2 2" xfId="29381"/>
    <cellStyle name="Normal 19 2 4 5 5 3 2 3" xfId="41982"/>
    <cellStyle name="Normal 19 2 4 5 5 3 3" xfId="20920"/>
    <cellStyle name="Normal 19 2 4 5 5 3 3 2" xfId="33582"/>
    <cellStyle name="Normal 19 2 4 5 5 3 3 3" xfId="46182"/>
    <cellStyle name="Normal 19 2 4 5 5 3 4" xfId="25181"/>
    <cellStyle name="Normal 19 2 4 5 5 3 5" xfId="37782"/>
    <cellStyle name="Normal 19 2 4 5 5 4" xfId="13850"/>
    <cellStyle name="Normal 19 2 4 5 5 4 2" xfId="26581"/>
    <cellStyle name="Normal 19 2 4 5 5 4 3" xfId="39182"/>
    <cellStyle name="Normal 19 2 4 5 5 5" xfId="18120"/>
    <cellStyle name="Normal 19 2 4 5 5 5 2" xfId="30782"/>
    <cellStyle name="Normal 19 2 4 5 5 5 3" xfId="43382"/>
    <cellStyle name="Normal 19 2 4 5 5 6" xfId="22381"/>
    <cellStyle name="Normal 19 2 4 5 5 7" xfId="34982"/>
    <cellStyle name="Normal 19 2 4 5 6" xfId="9721"/>
    <cellStyle name="Normal 19 2 4 5 6 2" xfId="11187"/>
    <cellStyle name="Normal 19 2 4 5 6 2 2" xfId="15390"/>
    <cellStyle name="Normal 19 2 4 5 6 2 2 2" xfId="28121"/>
    <cellStyle name="Normal 19 2 4 5 6 2 2 3" xfId="40722"/>
    <cellStyle name="Normal 19 2 4 5 6 2 3" xfId="19660"/>
    <cellStyle name="Normal 19 2 4 5 6 2 3 2" xfId="32322"/>
    <cellStyle name="Normal 19 2 4 5 6 2 3 3" xfId="44922"/>
    <cellStyle name="Normal 19 2 4 5 6 2 4" xfId="23921"/>
    <cellStyle name="Normal 19 2 4 5 6 2 5" xfId="36522"/>
    <cellStyle name="Normal 19 2 4 5 6 3" xfId="12590"/>
    <cellStyle name="Normal 19 2 4 5 6 3 2" xfId="16790"/>
    <cellStyle name="Normal 19 2 4 5 6 3 2 2" xfId="29521"/>
    <cellStyle name="Normal 19 2 4 5 6 3 2 3" xfId="42122"/>
    <cellStyle name="Normal 19 2 4 5 6 3 3" xfId="21060"/>
    <cellStyle name="Normal 19 2 4 5 6 3 3 2" xfId="33722"/>
    <cellStyle name="Normal 19 2 4 5 6 3 3 3" xfId="46322"/>
    <cellStyle name="Normal 19 2 4 5 6 3 4" xfId="25321"/>
    <cellStyle name="Normal 19 2 4 5 6 3 5" xfId="37922"/>
    <cellStyle name="Normal 19 2 4 5 6 4" xfId="13990"/>
    <cellStyle name="Normal 19 2 4 5 6 4 2" xfId="26721"/>
    <cellStyle name="Normal 19 2 4 5 6 4 3" xfId="39322"/>
    <cellStyle name="Normal 19 2 4 5 6 5" xfId="18260"/>
    <cellStyle name="Normal 19 2 4 5 6 5 2" xfId="30922"/>
    <cellStyle name="Normal 19 2 4 5 6 5 3" xfId="43522"/>
    <cellStyle name="Normal 19 2 4 5 6 6" xfId="22521"/>
    <cellStyle name="Normal 19 2 4 5 6 7" xfId="35122"/>
    <cellStyle name="Normal 19 2 4 5 7" xfId="9861"/>
    <cellStyle name="Normal 19 2 4 5 7 2" xfId="11327"/>
    <cellStyle name="Normal 19 2 4 5 7 2 2" xfId="15530"/>
    <cellStyle name="Normal 19 2 4 5 7 2 2 2" xfId="28261"/>
    <cellStyle name="Normal 19 2 4 5 7 2 2 3" xfId="40862"/>
    <cellStyle name="Normal 19 2 4 5 7 2 3" xfId="19800"/>
    <cellStyle name="Normal 19 2 4 5 7 2 3 2" xfId="32462"/>
    <cellStyle name="Normal 19 2 4 5 7 2 3 3" xfId="45062"/>
    <cellStyle name="Normal 19 2 4 5 7 2 4" xfId="24061"/>
    <cellStyle name="Normal 19 2 4 5 7 2 5" xfId="36662"/>
    <cellStyle name="Normal 19 2 4 5 7 3" xfId="12730"/>
    <cellStyle name="Normal 19 2 4 5 7 3 2" xfId="16930"/>
    <cellStyle name="Normal 19 2 4 5 7 3 2 2" xfId="29661"/>
    <cellStyle name="Normal 19 2 4 5 7 3 2 3" xfId="42262"/>
    <cellStyle name="Normal 19 2 4 5 7 3 3" xfId="21200"/>
    <cellStyle name="Normal 19 2 4 5 7 3 3 2" xfId="33862"/>
    <cellStyle name="Normal 19 2 4 5 7 3 3 3" xfId="46462"/>
    <cellStyle name="Normal 19 2 4 5 7 3 4" xfId="25461"/>
    <cellStyle name="Normal 19 2 4 5 7 3 5" xfId="38062"/>
    <cellStyle name="Normal 19 2 4 5 7 4" xfId="14130"/>
    <cellStyle name="Normal 19 2 4 5 7 4 2" xfId="26861"/>
    <cellStyle name="Normal 19 2 4 5 7 4 3" xfId="39462"/>
    <cellStyle name="Normal 19 2 4 5 7 5" xfId="18400"/>
    <cellStyle name="Normal 19 2 4 5 7 5 2" xfId="31062"/>
    <cellStyle name="Normal 19 2 4 5 7 5 3" xfId="43662"/>
    <cellStyle name="Normal 19 2 4 5 7 6" xfId="22661"/>
    <cellStyle name="Normal 19 2 4 5 7 7" xfId="35262"/>
    <cellStyle name="Normal 19 2 4 5 8" xfId="10001"/>
    <cellStyle name="Normal 19 2 4 5 8 2" xfId="11467"/>
    <cellStyle name="Normal 19 2 4 5 8 2 2" xfId="15670"/>
    <cellStyle name="Normal 19 2 4 5 8 2 2 2" xfId="28401"/>
    <cellStyle name="Normal 19 2 4 5 8 2 2 3" xfId="41002"/>
    <cellStyle name="Normal 19 2 4 5 8 2 3" xfId="19940"/>
    <cellStyle name="Normal 19 2 4 5 8 2 3 2" xfId="32602"/>
    <cellStyle name="Normal 19 2 4 5 8 2 3 3" xfId="45202"/>
    <cellStyle name="Normal 19 2 4 5 8 2 4" xfId="24201"/>
    <cellStyle name="Normal 19 2 4 5 8 2 5" xfId="36802"/>
    <cellStyle name="Normal 19 2 4 5 8 3" xfId="12870"/>
    <cellStyle name="Normal 19 2 4 5 8 3 2" xfId="17070"/>
    <cellStyle name="Normal 19 2 4 5 8 3 2 2" xfId="29801"/>
    <cellStyle name="Normal 19 2 4 5 8 3 2 3" xfId="42402"/>
    <cellStyle name="Normal 19 2 4 5 8 3 3" xfId="21340"/>
    <cellStyle name="Normal 19 2 4 5 8 3 3 2" xfId="34002"/>
    <cellStyle name="Normal 19 2 4 5 8 3 3 3" xfId="46602"/>
    <cellStyle name="Normal 19 2 4 5 8 3 4" xfId="25601"/>
    <cellStyle name="Normal 19 2 4 5 8 3 5" xfId="38202"/>
    <cellStyle name="Normal 19 2 4 5 8 4" xfId="14270"/>
    <cellStyle name="Normal 19 2 4 5 8 4 2" xfId="27001"/>
    <cellStyle name="Normal 19 2 4 5 8 4 3" xfId="39602"/>
    <cellStyle name="Normal 19 2 4 5 8 5" xfId="18540"/>
    <cellStyle name="Normal 19 2 4 5 8 5 2" xfId="31202"/>
    <cellStyle name="Normal 19 2 4 5 8 5 3" xfId="43802"/>
    <cellStyle name="Normal 19 2 4 5 8 6" xfId="22801"/>
    <cellStyle name="Normal 19 2 4 5 8 7" xfId="35402"/>
    <cellStyle name="Normal 19 2 4 5 9" xfId="10195"/>
    <cellStyle name="Normal 19 2 4 5 9 2" xfId="11610"/>
    <cellStyle name="Normal 19 2 4 5 9 2 2" xfId="15810"/>
    <cellStyle name="Normal 19 2 4 5 9 2 2 2" xfId="28541"/>
    <cellStyle name="Normal 19 2 4 5 9 2 2 3" xfId="41142"/>
    <cellStyle name="Normal 19 2 4 5 9 2 3" xfId="20080"/>
    <cellStyle name="Normal 19 2 4 5 9 2 3 2" xfId="32742"/>
    <cellStyle name="Normal 19 2 4 5 9 2 3 3" xfId="45342"/>
    <cellStyle name="Normal 19 2 4 5 9 2 4" xfId="24341"/>
    <cellStyle name="Normal 19 2 4 5 9 2 5" xfId="36942"/>
    <cellStyle name="Normal 19 2 4 5 9 3" xfId="13010"/>
    <cellStyle name="Normal 19 2 4 5 9 3 2" xfId="17210"/>
    <cellStyle name="Normal 19 2 4 5 9 3 2 2" xfId="29941"/>
    <cellStyle name="Normal 19 2 4 5 9 3 2 3" xfId="42542"/>
    <cellStyle name="Normal 19 2 4 5 9 3 3" xfId="21480"/>
    <cellStyle name="Normal 19 2 4 5 9 3 3 2" xfId="34142"/>
    <cellStyle name="Normal 19 2 4 5 9 3 3 3" xfId="46742"/>
    <cellStyle name="Normal 19 2 4 5 9 3 4" xfId="25741"/>
    <cellStyle name="Normal 19 2 4 5 9 3 5" xfId="38342"/>
    <cellStyle name="Normal 19 2 4 5 9 4" xfId="14410"/>
    <cellStyle name="Normal 19 2 4 5 9 4 2" xfId="27141"/>
    <cellStyle name="Normal 19 2 4 5 9 4 3" xfId="39742"/>
    <cellStyle name="Normal 19 2 4 5 9 5" xfId="18680"/>
    <cellStyle name="Normal 19 2 4 5 9 5 2" xfId="31342"/>
    <cellStyle name="Normal 19 2 4 5 9 5 3" xfId="43942"/>
    <cellStyle name="Normal 19 2 4 5 9 6" xfId="22941"/>
    <cellStyle name="Normal 19 2 4 5 9 7" xfId="35542"/>
    <cellStyle name="Normal 19 2 4 6" xfId="7112"/>
    <cellStyle name="Normal 19 2 4 6 10" xfId="10355"/>
    <cellStyle name="Normal 19 2 4 6 10 2" xfId="11770"/>
    <cellStyle name="Normal 19 2 4 6 10 2 2" xfId="15970"/>
    <cellStyle name="Normal 19 2 4 6 10 2 2 2" xfId="28701"/>
    <cellStyle name="Normal 19 2 4 6 10 2 2 3" xfId="41302"/>
    <cellStyle name="Normal 19 2 4 6 10 2 3" xfId="20240"/>
    <cellStyle name="Normal 19 2 4 6 10 2 3 2" xfId="32902"/>
    <cellStyle name="Normal 19 2 4 6 10 2 3 3" xfId="45502"/>
    <cellStyle name="Normal 19 2 4 6 10 2 4" xfId="24501"/>
    <cellStyle name="Normal 19 2 4 6 10 2 5" xfId="37102"/>
    <cellStyle name="Normal 19 2 4 6 10 3" xfId="13170"/>
    <cellStyle name="Normal 19 2 4 6 10 3 2" xfId="17370"/>
    <cellStyle name="Normal 19 2 4 6 10 3 2 2" xfId="30101"/>
    <cellStyle name="Normal 19 2 4 6 10 3 2 3" xfId="42702"/>
    <cellStyle name="Normal 19 2 4 6 10 3 3" xfId="21640"/>
    <cellStyle name="Normal 19 2 4 6 10 3 3 2" xfId="34302"/>
    <cellStyle name="Normal 19 2 4 6 10 3 3 3" xfId="46902"/>
    <cellStyle name="Normal 19 2 4 6 10 3 4" xfId="25901"/>
    <cellStyle name="Normal 19 2 4 6 10 3 5" xfId="38502"/>
    <cellStyle name="Normal 19 2 4 6 10 4" xfId="14570"/>
    <cellStyle name="Normal 19 2 4 6 10 4 2" xfId="27301"/>
    <cellStyle name="Normal 19 2 4 6 10 4 3" xfId="39902"/>
    <cellStyle name="Normal 19 2 4 6 10 5" xfId="18840"/>
    <cellStyle name="Normal 19 2 4 6 10 5 2" xfId="31502"/>
    <cellStyle name="Normal 19 2 4 6 10 5 3" xfId="44102"/>
    <cellStyle name="Normal 19 2 4 6 10 6" xfId="23101"/>
    <cellStyle name="Normal 19 2 4 6 10 7" xfId="35702"/>
    <cellStyle name="Normal 19 2 4 6 11" xfId="10496"/>
    <cellStyle name="Normal 19 2 4 6 11 2" xfId="14710"/>
    <cellStyle name="Normal 19 2 4 6 11 2 2" xfId="27441"/>
    <cellStyle name="Normal 19 2 4 6 11 2 3" xfId="40042"/>
    <cellStyle name="Normal 19 2 4 6 11 3" xfId="18980"/>
    <cellStyle name="Normal 19 2 4 6 11 3 2" xfId="31642"/>
    <cellStyle name="Normal 19 2 4 6 11 3 3" xfId="44242"/>
    <cellStyle name="Normal 19 2 4 6 11 4" xfId="23241"/>
    <cellStyle name="Normal 19 2 4 6 11 5" xfId="35842"/>
    <cellStyle name="Normal 19 2 4 6 12" xfId="11910"/>
    <cellStyle name="Normal 19 2 4 6 12 2" xfId="16110"/>
    <cellStyle name="Normal 19 2 4 6 12 2 2" xfId="28841"/>
    <cellStyle name="Normal 19 2 4 6 12 2 3" xfId="41442"/>
    <cellStyle name="Normal 19 2 4 6 12 3" xfId="20380"/>
    <cellStyle name="Normal 19 2 4 6 12 3 2" xfId="33042"/>
    <cellStyle name="Normal 19 2 4 6 12 3 3" xfId="45642"/>
    <cellStyle name="Normal 19 2 4 6 12 4" xfId="24641"/>
    <cellStyle name="Normal 19 2 4 6 12 5" xfId="37242"/>
    <cellStyle name="Normal 19 2 4 6 13" xfId="13310"/>
    <cellStyle name="Normal 19 2 4 6 13 2" xfId="26041"/>
    <cellStyle name="Normal 19 2 4 6 13 3" xfId="38642"/>
    <cellStyle name="Normal 19 2 4 6 14" xfId="17580"/>
    <cellStyle name="Normal 19 2 4 6 14 2" xfId="30242"/>
    <cellStyle name="Normal 19 2 4 6 14 3" xfId="42842"/>
    <cellStyle name="Normal 19 2 4 6 15" xfId="21841"/>
    <cellStyle name="Normal 19 2 4 6 16" xfId="34442"/>
    <cellStyle name="Normal 19 2 4 6 2" xfId="7252"/>
    <cellStyle name="Normal 19 2 4 6 2 2" xfId="10636"/>
    <cellStyle name="Normal 19 2 4 6 2 2 2" xfId="14850"/>
    <cellStyle name="Normal 19 2 4 6 2 2 2 2" xfId="27581"/>
    <cellStyle name="Normal 19 2 4 6 2 2 2 3" xfId="40182"/>
    <cellStyle name="Normal 19 2 4 6 2 2 3" xfId="19120"/>
    <cellStyle name="Normal 19 2 4 6 2 2 3 2" xfId="31782"/>
    <cellStyle name="Normal 19 2 4 6 2 2 3 3" xfId="44382"/>
    <cellStyle name="Normal 19 2 4 6 2 2 4" xfId="23381"/>
    <cellStyle name="Normal 19 2 4 6 2 2 5" xfId="35982"/>
    <cellStyle name="Normal 19 2 4 6 2 3" xfId="12050"/>
    <cellStyle name="Normal 19 2 4 6 2 3 2" xfId="16250"/>
    <cellStyle name="Normal 19 2 4 6 2 3 2 2" xfId="28981"/>
    <cellStyle name="Normal 19 2 4 6 2 3 2 3" xfId="41582"/>
    <cellStyle name="Normal 19 2 4 6 2 3 3" xfId="20520"/>
    <cellStyle name="Normal 19 2 4 6 2 3 3 2" xfId="33182"/>
    <cellStyle name="Normal 19 2 4 6 2 3 3 3" xfId="45782"/>
    <cellStyle name="Normal 19 2 4 6 2 3 4" xfId="24781"/>
    <cellStyle name="Normal 19 2 4 6 2 3 5" xfId="37382"/>
    <cellStyle name="Normal 19 2 4 6 2 4" xfId="13450"/>
    <cellStyle name="Normal 19 2 4 6 2 4 2" xfId="26181"/>
    <cellStyle name="Normal 19 2 4 6 2 4 3" xfId="38782"/>
    <cellStyle name="Normal 19 2 4 6 2 5" xfId="17720"/>
    <cellStyle name="Normal 19 2 4 6 2 5 2" xfId="30382"/>
    <cellStyle name="Normal 19 2 4 6 2 5 3" xfId="42982"/>
    <cellStyle name="Normal 19 2 4 6 2 6" xfId="21981"/>
    <cellStyle name="Normal 19 2 4 6 2 7" xfId="34582"/>
    <cellStyle name="Normal 19 2 4 6 3" xfId="7392"/>
    <cellStyle name="Normal 19 2 4 6 3 2" xfId="10776"/>
    <cellStyle name="Normal 19 2 4 6 3 2 2" xfId="14990"/>
    <cellStyle name="Normal 19 2 4 6 3 2 2 2" xfId="27721"/>
    <cellStyle name="Normal 19 2 4 6 3 2 2 3" xfId="40322"/>
    <cellStyle name="Normal 19 2 4 6 3 2 3" xfId="19260"/>
    <cellStyle name="Normal 19 2 4 6 3 2 3 2" xfId="31922"/>
    <cellStyle name="Normal 19 2 4 6 3 2 3 3" xfId="44522"/>
    <cellStyle name="Normal 19 2 4 6 3 2 4" xfId="23521"/>
    <cellStyle name="Normal 19 2 4 6 3 2 5" xfId="36122"/>
    <cellStyle name="Normal 19 2 4 6 3 3" xfId="12190"/>
    <cellStyle name="Normal 19 2 4 6 3 3 2" xfId="16390"/>
    <cellStyle name="Normal 19 2 4 6 3 3 2 2" xfId="29121"/>
    <cellStyle name="Normal 19 2 4 6 3 3 2 3" xfId="41722"/>
    <cellStyle name="Normal 19 2 4 6 3 3 3" xfId="20660"/>
    <cellStyle name="Normal 19 2 4 6 3 3 3 2" xfId="33322"/>
    <cellStyle name="Normal 19 2 4 6 3 3 3 3" xfId="45922"/>
    <cellStyle name="Normal 19 2 4 6 3 3 4" xfId="24921"/>
    <cellStyle name="Normal 19 2 4 6 3 3 5" xfId="37522"/>
    <cellStyle name="Normal 19 2 4 6 3 4" xfId="13590"/>
    <cellStyle name="Normal 19 2 4 6 3 4 2" xfId="26321"/>
    <cellStyle name="Normal 19 2 4 6 3 4 3" xfId="38922"/>
    <cellStyle name="Normal 19 2 4 6 3 5" xfId="17860"/>
    <cellStyle name="Normal 19 2 4 6 3 5 2" xfId="30522"/>
    <cellStyle name="Normal 19 2 4 6 3 5 3" xfId="43122"/>
    <cellStyle name="Normal 19 2 4 6 3 6" xfId="22121"/>
    <cellStyle name="Normal 19 2 4 6 3 7" xfId="34722"/>
    <cellStyle name="Normal 19 2 4 6 4" xfId="9405"/>
    <cellStyle name="Normal 19 2 4 6 4 2" xfId="10923"/>
    <cellStyle name="Normal 19 2 4 6 4 2 2" xfId="15130"/>
    <cellStyle name="Normal 19 2 4 6 4 2 2 2" xfId="27861"/>
    <cellStyle name="Normal 19 2 4 6 4 2 2 3" xfId="40462"/>
    <cellStyle name="Normal 19 2 4 6 4 2 3" xfId="19400"/>
    <cellStyle name="Normal 19 2 4 6 4 2 3 2" xfId="32062"/>
    <cellStyle name="Normal 19 2 4 6 4 2 3 3" xfId="44662"/>
    <cellStyle name="Normal 19 2 4 6 4 2 4" xfId="23661"/>
    <cellStyle name="Normal 19 2 4 6 4 2 5" xfId="36262"/>
    <cellStyle name="Normal 19 2 4 6 4 3" xfId="12330"/>
    <cellStyle name="Normal 19 2 4 6 4 3 2" xfId="16530"/>
    <cellStyle name="Normal 19 2 4 6 4 3 2 2" xfId="29261"/>
    <cellStyle name="Normal 19 2 4 6 4 3 2 3" xfId="41862"/>
    <cellStyle name="Normal 19 2 4 6 4 3 3" xfId="20800"/>
    <cellStyle name="Normal 19 2 4 6 4 3 3 2" xfId="33462"/>
    <cellStyle name="Normal 19 2 4 6 4 3 3 3" xfId="46062"/>
    <cellStyle name="Normal 19 2 4 6 4 3 4" xfId="25061"/>
    <cellStyle name="Normal 19 2 4 6 4 3 5" xfId="37662"/>
    <cellStyle name="Normal 19 2 4 6 4 4" xfId="13730"/>
    <cellStyle name="Normal 19 2 4 6 4 4 2" xfId="26461"/>
    <cellStyle name="Normal 19 2 4 6 4 4 3" xfId="39062"/>
    <cellStyle name="Normal 19 2 4 6 4 5" xfId="18000"/>
    <cellStyle name="Normal 19 2 4 6 4 5 2" xfId="30662"/>
    <cellStyle name="Normal 19 2 4 6 4 5 3" xfId="43262"/>
    <cellStyle name="Normal 19 2 4 6 4 6" xfId="22261"/>
    <cellStyle name="Normal 19 2 4 6 4 7" xfId="34862"/>
    <cellStyle name="Normal 19 2 4 6 5" xfId="9601"/>
    <cellStyle name="Normal 19 2 4 6 5 2" xfId="11067"/>
    <cellStyle name="Normal 19 2 4 6 5 2 2" xfId="15270"/>
    <cellStyle name="Normal 19 2 4 6 5 2 2 2" xfId="28001"/>
    <cellStyle name="Normal 19 2 4 6 5 2 2 3" xfId="40602"/>
    <cellStyle name="Normal 19 2 4 6 5 2 3" xfId="19540"/>
    <cellStyle name="Normal 19 2 4 6 5 2 3 2" xfId="32202"/>
    <cellStyle name="Normal 19 2 4 6 5 2 3 3" xfId="44802"/>
    <cellStyle name="Normal 19 2 4 6 5 2 4" xfId="23801"/>
    <cellStyle name="Normal 19 2 4 6 5 2 5" xfId="36402"/>
    <cellStyle name="Normal 19 2 4 6 5 3" xfId="12470"/>
    <cellStyle name="Normal 19 2 4 6 5 3 2" xfId="16670"/>
    <cellStyle name="Normal 19 2 4 6 5 3 2 2" xfId="29401"/>
    <cellStyle name="Normal 19 2 4 6 5 3 2 3" xfId="42002"/>
    <cellStyle name="Normal 19 2 4 6 5 3 3" xfId="20940"/>
    <cellStyle name="Normal 19 2 4 6 5 3 3 2" xfId="33602"/>
    <cellStyle name="Normal 19 2 4 6 5 3 3 3" xfId="46202"/>
    <cellStyle name="Normal 19 2 4 6 5 3 4" xfId="25201"/>
    <cellStyle name="Normal 19 2 4 6 5 3 5" xfId="37802"/>
    <cellStyle name="Normal 19 2 4 6 5 4" xfId="13870"/>
    <cellStyle name="Normal 19 2 4 6 5 4 2" xfId="26601"/>
    <cellStyle name="Normal 19 2 4 6 5 4 3" xfId="39202"/>
    <cellStyle name="Normal 19 2 4 6 5 5" xfId="18140"/>
    <cellStyle name="Normal 19 2 4 6 5 5 2" xfId="30802"/>
    <cellStyle name="Normal 19 2 4 6 5 5 3" xfId="43402"/>
    <cellStyle name="Normal 19 2 4 6 5 6" xfId="22401"/>
    <cellStyle name="Normal 19 2 4 6 5 7" xfId="35002"/>
    <cellStyle name="Normal 19 2 4 6 6" xfId="9741"/>
    <cellStyle name="Normal 19 2 4 6 6 2" xfId="11207"/>
    <cellStyle name="Normal 19 2 4 6 6 2 2" xfId="15410"/>
    <cellStyle name="Normal 19 2 4 6 6 2 2 2" xfId="28141"/>
    <cellStyle name="Normal 19 2 4 6 6 2 2 3" xfId="40742"/>
    <cellStyle name="Normal 19 2 4 6 6 2 3" xfId="19680"/>
    <cellStyle name="Normal 19 2 4 6 6 2 3 2" xfId="32342"/>
    <cellStyle name="Normal 19 2 4 6 6 2 3 3" xfId="44942"/>
    <cellStyle name="Normal 19 2 4 6 6 2 4" xfId="23941"/>
    <cellStyle name="Normal 19 2 4 6 6 2 5" xfId="36542"/>
    <cellStyle name="Normal 19 2 4 6 6 3" xfId="12610"/>
    <cellStyle name="Normal 19 2 4 6 6 3 2" xfId="16810"/>
    <cellStyle name="Normal 19 2 4 6 6 3 2 2" xfId="29541"/>
    <cellStyle name="Normal 19 2 4 6 6 3 2 3" xfId="42142"/>
    <cellStyle name="Normal 19 2 4 6 6 3 3" xfId="21080"/>
    <cellStyle name="Normal 19 2 4 6 6 3 3 2" xfId="33742"/>
    <cellStyle name="Normal 19 2 4 6 6 3 3 3" xfId="46342"/>
    <cellStyle name="Normal 19 2 4 6 6 3 4" xfId="25341"/>
    <cellStyle name="Normal 19 2 4 6 6 3 5" xfId="37942"/>
    <cellStyle name="Normal 19 2 4 6 6 4" xfId="14010"/>
    <cellStyle name="Normal 19 2 4 6 6 4 2" xfId="26741"/>
    <cellStyle name="Normal 19 2 4 6 6 4 3" xfId="39342"/>
    <cellStyle name="Normal 19 2 4 6 6 5" xfId="18280"/>
    <cellStyle name="Normal 19 2 4 6 6 5 2" xfId="30942"/>
    <cellStyle name="Normal 19 2 4 6 6 5 3" xfId="43542"/>
    <cellStyle name="Normal 19 2 4 6 6 6" xfId="22541"/>
    <cellStyle name="Normal 19 2 4 6 6 7" xfId="35142"/>
    <cellStyle name="Normal 19 2 4 6 7" xfId="9881"/>
    <cellStyle name="Normal 19 2 4 6 7 2" xfId="11347"/>
    <cellStyle name="Normal 19 2 4 6 7 2 2" xfId="15550"/>
    <cellStyle name="Normal 19 2 4 6 7 2 2 2" xfId="28281"/>
    <cellStyle name="Normal 19 2 4 6 7 2 2 3" xfId="40882"/>
    <cellStyle name="Normal 19 2 4 6 7 2 3" xfId="19820"/>
    <cellStyle name="Normal 19 2 4 6 7 2 3 2" xfId="32482"/>
    <cellStyle name="Normal 19 2 4 6 7 2 3 3" xfId="45082"/>
    <cellStyle name="Normal 19 2 4 6 7 2 4" xfId="24081"/>
    <cellStyle name="Normal 19 2 4 6 7 2 5" xfId="36682"/>
    <cellStyle name="Normal 19 2 4 6 7 3" xfId="12750"/>
    <cellStyle name="Normal 19 2 4 6 7 3 2" xfId="16950"/>
    <cellStyle name="Normal 19 2 4 6 7 3 2 2" xfId="29681"/>
    <cellStyle name="Normal 19 2 4 6 7 3 2 3" xfId="42282"/>
    <cellStyle name="Normal 19 2 4 6 7 3 3" xfId="21220"/>
    <cellStyle name="Normal 19 2 4 6 7 3 3 2" xfId="33882"/>
    <cellStyle name="Normal 19 2 4 6 7 3 3 3" xfId="46482"/>
    <cellStyle name="Normal 19 2 4 6 7 3 4" xfId="25481"/>
    <cellStyle name="Normal 19 2 4 6 7 3 5" xfId="38082"/>
    <cellStyle name="Normal 19 2 4 6 7 4" xfId="14150"/>
    <cellStyle name="Normal 19 2 4 6 7 4 2" xfId="26881"/>
    <cellStyle name="Normal 19 2 4 6 7 4 3" xfId="39482"/>
    <cellStyle name="Normal 19 2 4 6 7 5" xfId="18420"/>
    <cellStyle name="Normal 19 2 4 6 7 5 2" xfId="31082"/>
    <cellStyle name="Normal 19 2 4 6 7 5 3" xfId="43682"/>
    <cellStyle name="Normal 19 2 4 6 7 6" xfId="22681"/>
    <cellStyle name="Normal 19 2 4 6 7 7" xfId="35282"/>
    <cellStyle name="Normal 19 2 4 6 8" xfId="10021"/>
    <cellStyle name="Normal 19 2 4 6 8 2" xfId="11487"/>
    <cellStyle name="Normal 19 2 4 6 8 2 2" xfId="15690"/>
    <cellStyle name="Normal 19 2 4 6 8 2 2 2" xfId="28421"/>
    <cellStyle name="Normal 19 2 4 6 8 2 2 3" xfId="41022"/>
    <cellStyle name="Normal 19 2 4 6 8 2 3" xfId="19960"/>
    <cellStyle name="Normal 19 2 4 6 8 2 3 2" xfId="32622"/>
    <cellStyle name="Normal 19 2 4 6 8 2 3 3" xfId="45222"/>
    <cellStyle name="Normal 19 2 4 6 8 2 4" xfId="24221"/>
    <cellStyle name="Normal 19 2 4 6 8 2 5" xfId="36822"/>
    <cellStyle name="Normal 19 2 4 6 8 3" xfId="12890"/>
    <cellStyle name="Normal 19 2 4 6 8 3 2" xfId="17090"/>
    <cellStyle name="Normal 19 2 4 6 8 3 2 2" xfId="29821"/>
    <cellStyle name="Normal 19 2 4 6 8 3 2 3" xfId="42422"/>
    <cellStyle name="Normal 19 2 4 6 8 3 3" xfId="21360"/>
    <cellStyle name="Normal 19 2 4 6 8 3 3 2" xfId="34022"/>
    <cellStyle name="Normal 19 2 4 6 8 3 3 3" xfId="46622"/>
    <cellStyle name="Normal 19 2 4 6 8 3 4" xfId="25621"/>
    <cellStyle name="Normal 19 2 4 6 8 3 5" xfId="38222"/>
    <cellStyle name="Normal 19 2 4 6 8 4" xfId="14290"/>
    <cellStyle name="Normal 19 2 4 6 8 4 2" xfId="27021"/>
    <cellStyle name="Normal 19 2 4 6 8 4 3" xfId="39622"/>
    <cellStyle name="Normal 19 2 4 6 8 5" xfId="18560"/>
    <cellStyle name="Normal 19 2 4 6 8 5 2" xfId="31222"/>
    <cellStyle name="Normal 19 2 4 6 8 5 3" xfId="43822"/>
    <cellStyle name="Normal 19 2 4 6 8 6" xfId="22821"/>
    <cellStyle name="Normal 19 2 4 6 8 7" xfId="35422"/>
    <cellStyle name="Normal 19 2 4 6 9" xfId="10215"/>
    <cellStyle name="Normal 19 2 4 6 9 2" xfId="11630"/>
    <cellStyle name="Normal 19 2 4 6 9 2 2" xfId="15830"/>
    <cellStyle name="Normal 19 2 4 6 9 2 2 2" xfId="28561"/>
    <cellStyle name="Normal 19 2 4 6 9 2 2 3" xfId="41162"/>
    <cellStyle name="Normal 19 2 4 6 9 2 3" xfId="20100"/>
    <cellStyle name="Normal 19 2 4 6 9 2 3 2" xfId="32762"/>
    <cellStyle name="Normal 19 2 4 6 9 2 3 3" xfId="45362"/>
    <cellStyle name="Normal 19 2 4 6 9 2 4" xfId="24361"/>
    <cellStyle name="Normal 19 2 4 6 9 2 5" xfId="36962"/>
    <cellStyle name="Normal 19 2 4 6 9 3" xfId="13030"/>
    <cellStyle name="Normal 19 2 4 6 9 3 2" xfId="17230"/>
    <cellStyle name="Normal 19 2 4 6 9 3 2 2" xfId="29961"/>
    <cellStyle name="Normal 19 2 4 6 9 3 2 3" xfId="42562"/>
    <cellStyle name="Normal 19 2 4 6 9 3 3" xfId="21500"/>
    <cellStyle name="Normal 19 2 4 6 9 3 3 2" xfId="34162"/>
    <cellStyle name="Normal 19 2 4 6 9 3 3 3" xfId="46762"/>
    <cellStyle name="Normal 19 2 4 6 9 3 4" xfId="25761"/>
    <cellStyle name="Normal 19 2 4 6 9 3 5" xfId="38362"/>
    <cellStyle name="Normal 19 2 4 6 9 4" xfId="14430"/>
    <cellStyle name="Normal 19 2 4 6 9 4 2" xfId="27161"/>
    <cellStyle name="Normal 19 2 4 6 9 4 3" xfId="39762"/>
    <cellStyle name="Normal 19 2 4 6 9 5" xfId="18700"/>
    <cellStyle name="Normal 19 2 4 6 9 5 2" xfId="31362"/>
    <cellStyle name="Normal 19 2 4 6 9 5 3" xfId="43962"/>
    <cellStyle name="Normal 19 2 4 6 9 6" xfId="22961"/>
    <cellStyle name="Normal 19 2 4 6 9 7" xfId="35562"/>
    <cellStyle name="Normal 19 2 4 7" xfId="7132"/>
    <cellStyle name="Normal 19 2 4 7 10" xfId="10375"/>
    <cellStyle name="Normal 19 2 4 7 10 2" xfId="11790"/>
    <cellStyle name="Normal 19 2 4 7 10 2 2" xfId="15990"/>
    <cellStyle name="Normal 19 2 4 7 10 2 2 2" xfId="28721"/>
    <cellStyle name="Normal 19 2 4 7 10 2 2 3" xfId="41322"/>
    <cellStyle name="Normal 19 2 4 7 10 2 3" xfId="20260"/>
    <cellStyle name="Normal 19 2 4 7 10 2 3 2" xfId="32922"/>
    <cellStyle name="Normal 19 2 4 7 10 2 3 3" xfId="45522"/>
    <cellStyle name="Normal 19 2 4 7 10 2 4" xfId="24521"/>
    <cellStyle name="Normal 19 2 4 7 10 2 5" xfId="37122"/>
    <cellStyle name="Normal 19 2 4 7 10 3" xfId="13190"/>
    <cellStyle name="Normal 19 2 4 7 10 3 2" xfId="17390"/>
    <cellStyle name="Normal 19 2 4 7 10 3 2 2" xfId="30121"/>
    <cellStyle name="Normal 19 2 4 7 10 3 2 3" xfId="42722"/>
    <cellStyle name="Normal 19 2 4 7 10 3 3" xfId="21660"/>
    <cellStyle name="Normal 19 2 4 7 10 3 3 2" xfId="34322"/>
    <cellStyle name="Normal 19 2 4 7 10 3 3 3" xfId="46922"/>
    <cellStyle name="Normal 19 2 4 7 10 3 4" xfId="25921"/>
    <cellStyle name="Normal 19 2 4 7 10 3 5" xfId="38522"/>
    <cellStyle name="Normal 19 2 4 7 10 4" xfId="14590"/>
    <cellStyle name="Normal 19 2 4 7 10 4 2" xfId="27321"/>
    <cellStyle name="Normal 19 2 4 7 10 4 3" xfId="39922"/>
    <cellStyle name="Normal 19 2 4 7 10 5" xfId="18860"/>
    <cellStyle name="Normal 19 2 4 7 10 5 2" xfId="31522"/>
    <cellStyle name="Normal 19 2 4 7 10 5 3" xfId="44122"/>
    <cellStyle name="Normal 19 2 4 7 10 6" xfId="23121"/>
    <cellStyle name="Normal 19 2 4 7 10 7" xfId="35722"/>
    <cellStyle name="Normal 19 2 4 7 11" xfId="10516"/>
    <cellStyle name="Normal 19 2 4 7 11 2" xfId="14730"/>
    <cellStyle name="Normal 19 2 4 7 11 2 2" xfId="27461"/>
    <cellStyle name="Normal 19 2 4 7 11 2 3" xfId="40062"/>
    <cellStyle name="Normal 19 2 4 7 11 3" xfId="19000"/>
    <cellStyle name="Normal 19 2 4 7 11 3 2" xfId="31662"/>
    <cellStyle name="Normal 19 2 4 7 11 3 3" xfId="44262"/>
    <cellStyle name="Normal 19 2 4 7 11 4" xfId="23261"/>
    <cellStyle name="Normal 19 2 4 7 11 5" xfId="35862"/>
    <cellStyle name="Normal 19 2 4 7 12" xfId="11930"/>
    <cellStyle name="Normal 19 2 4 7 12 2" xfId="16130"/>
    <cellStyle name="Normal 19 2 4 7 12 2 2" xfId="28861"/>
    <cellStyle name="Normal 19 2 4 7 12 2 3" xfId="41462"/>
    <cellStyle name="Normal 19 2 4 7 12 3" xfId="20400"/>
    <cellStyle name="Normal 19 2 4 7 12 3 2" xfId="33062"/>
    <cellStyle name="Normal 19 2 4 7 12 3 3" xfId="45662"/>
    <cellStyle name="Normal 19 2 4 7 12 4" xfId="24661"/>
    <cellStyle name="Normal 19 2 4 7 12 5" xfId="37262"/>
    <cellStyle name="Normal 19 2 4 7 13" xfId="13330"/>
    <cellStyle name="Normal 19 2 4 7 13 2" xfId="26061"/>
    <cellStyle name="Normal 19 2 4 7 13 3" xfId="38662"/>
    <cellStyle name="Normal 19 2 4 7 14" xfId="17600"/>
    <cellStyle name="Normal 19 2 4 7 14 2" xfId="30262"/>
    <cellStyle name="Normal 19 2 4 7 14 3" xfId="42862"/>
    <cellStyle name="Normal 19 2 4 7 15" xfId="21861"/>
    <cellStyle name="Normal 19 2 4 7 16" xfId="34462"/>
    <cellStyle name="Normal 19 2 4 7 2" xfId="7272"/>
    <cellStyle name="Normal 19 2 4 7 2 2" xfId="10656"/>
    <cellStyle name="Normal 19 2 4 7 2 2 2" xfId="14870"/>
    <cellStyle name="Normal 19 2 4 7 2 2 2 2" xfId="27601"/>
    <cellStyle name="Normal 19 2 4 7 2 2 2 3" xfId="40202"/>
    <cellStyle name="Normal 19 2 4 7 2 2 3" xfId="19140"/>
    <cellStyle name="Normal 19 2 4 7 2 2 3 2" xfId="31802"/>
    <cellStyle name="Normal 19 2 4 7 2 2 3 3" xfId="44402"/>
    <cellStyle name="Normal 19 2 4 7 2 2 4" xfId="23401"/>
    <cellStyle name="Normal 19 2 4 7 2 2 5" xfId="36002"/>
    <cellStyle name="Normal 19 2 4 7 2 3" xfId="12070"/>
    <cellStyle name="Normal 19 2 4 7 2 3 2" xfId="16270"/>
    <cellStyle name="Normal 19 2 4 7 2 3 2 2" xfId="29001"/>
    <cellStyle name="Normal 19 2 4 7 2 3 2 3" xfId="41602"/>
    <cellStyle name="Normal 19 2 4 7 2 3 3" xfId="20540"/>
    <cellStyle name="Normal 19 2 4 7 2 3 3 2" xfId="33202"/>
    <cellStyle name="Normal 19 2 4 7 2 3 3 3" xfId="45802"/>
    <cellStyle name="Normal 19 2 4 7 2 3 4" xfId="24801"/>
    <cellStyle name="Normal 19 2 4 7 2 3 5" xfId="37402"/>
    <cellStyle name="Normal 19 2 4 7 2 4" xfId="13470"/>
    <cellStyle name="Normal 19 2 4 7 2 4 2" xfId="26201"/>
    <cellStyle name="Normal 19 2 4 7 2 4 3" xfId="38802"/>
    <cellStyle name="Normal 19 2 4 7 2 5" xfId="17740"/>
    <cellStyle name="Normal 19 2 4 7 2 5 2" xfId="30402"/>
    <cellStyle name="Normal 19 2 4 7 2 5 3" xfId="43002"/>
    <cellStyle name="Normal 19 2 4 7 2 6" xfId="22001"/>
    <cellStyle name="Normal 19 2 4 7 2 7" xfId="34602"/>
    <cellStyle name="Normal 19 2 4 7 3" xfId="7412"/>
    <cellStyle name="Normal 19 2 4 7 3 2" xfId="10796"/>
    <cellStyle name="Normal 19 2 4 7 3 2 2" xfId="15010"/>
    <cellStyle name="Normal 19 2 4 7 3 2 2 2" xfId="27741"/>
    <cellStyle name="Normal 19 2 4 7 3 2 2 3" xfId="40342"/>
    <cellStyle name="Normal 19 2 4 7 3 2 3" xfId="19280"/>
    <cellStyle name="Normal 19 2 4 7 3 2 3 2" xfId="31942"/>
    <cellStyle name="Normal 19 2 4 7 3 2 3 3" xfId="44542"/>
    <cellStyle name="Normal 19 2 4 7 3 2 4" xfId="23541"/>
    <cellStyle name="Normal 19 2 4 7 3 2 5" xfId="36142"/>
    <cellStyle name="Normal 19 2 4 7 3 3" xfId="12210"/>
    <cellStyle name="Normal 19 2 4 7 3 3 2" xfId="16410"/>
    <cellStyle name="Normal 19 2 4 7 3 3 2 2" xfId="29141"/>
    <cellStyle name="Normal 19 2 4 7 3 3 2 3" xfId="41742"/>
    <cellStyle name="Normal 19 2 4 7 3 3 3" xfId="20680"/>
    <cellStyle name="Normal 19 2 4 7 3 3 3 2" xfId="33342"/>
    <cellStyle name="Normal 19 2 4 7 3 3 3 3" xfId="45942"/>
    <cellStyle name="Normal 19 2 4 7 3 3 4" xfId="24941"/>
    <cellStyle name="Normal 19 2 4 7 3 3 5" xfId="37542"/>
    <cellStyle name="Normal 19 2 4 7 3 4" xfId="13610"/>
    <cellStyle name="Normal 19 2 4 7 3 4 2" xfId="26341"/>
    <cellStyle name="Normal 19 2 4 7 3 4 3" xfId="38942"/>
    <cellStyle name="Normal 19 2 4 7 3 5" xfId="17880"/>
    <cellStyle name="Normal 19 2 4 7 3 5 2" xfId="30542"/>
    <cellStyle name="Normal 19 2 4 7 3 5 3" xfId="43142"/>
    <cellStyle name="Normal 19 2 4 7 3 6" xfId="22141"/>
    <cellStyle name="Normal 19 2 4 7 3 7" xfId="34742"/>
    <cellStyle name="Normal 19 2 4 7 4" xfId="9425"/>
    <cellStyle name="Normal 19 2 4 7 4 2" xfId="10943"/>
    <cellStyle name="Normal 19 2 4 7 4 2 2" xfId="15150"/>
    <cellStyle name="Normal 19 2 4 7 4 2 2 2" xfId="27881"/>
    <cellStyle name="Normal 19 2 4 7 4 2 2 3" xfId="40482"/>
    <cellStyle name="Normal 19 2 4 7 4 2 3" xfId="19420"/>
    <cellStyle name="Normal 19 2 4 7 4 2 3 2" xfId="32082"/>
    <cellStyle name="Normal 19 2 4 7 4 2 3 3" xfId="44682"/>
    <cellStyle name="Normal 19 2 4 7 4 2 4" xfId="23681"/>
    <cellStyle name="Normal 19 2 4 7 4 2 5" xfId="36282"/>
    <cellStyle name="Normal 19 2 4 7 4 3" xfId="12350"/>
    <cellStyle name="Normal 19 2 4 7 4 3 2" xfId="16550"/>
    <cellStyle name="Normal 19 2 4 7 4 3 2 2" xfId="29281"/>
    <cellStyle name="Normal 19 2 4 7 4 3 2 3" xfId="41882"/>
    <cellStyle name="Normal 19 2 4 7 4 3 3" xfId="20820"/>
    <cellStyle name="Normal 19 2 4 7 4 3 3 2" xfId="33482"/>
    <cellStyle name="Normal 19 2 4 7 4 3 3 3" xfId="46082"/>
    <cellStyle name="Normal 19 2 4 7 4 3 4" xfId="25081"/>
    <cellStyle name="Normal 19 2 4 7 4 3 5" xfId="37682"/>
    <cellStyle name="Normal 19 2 4 7 4 4" xfId="13750"/>
    <cellStyle name="Normal 19 2 4 7 4 4 2" xfId="26481"/>
    <cellStyle name="Normal 19 2 4 7 4 4 3" xfId="39082"/>
    <cellStyle name="Normal 19 2 4 7 4 5" xfId="18020"/>
    <cellStyle name="Normal 19 2 4 7 4 5 2" xfId="30682"/>
    <cellStyle name="Normal 19 2 4 7 4 5 3" xfId="43282"/>
    <cellStyle name="Normal 19 2 4 7 4 6" xfId="22281"/>
    <cellStyle name="Normal 19 2 4 7 4 7" xfId="34882"/>
    <cellStyle name="Normal 19 2 4 7 5" xfId="9621"/>
    <cellStyle name="Normal 19 2 4 7 5 2" xfId="11087"/>
    <cellStyle name="Normal 19 2 4 7 5 2 2" xfId="15290"/>
    <cellStyle name="Normal 19 2 4 7 5 2 2 2" xfId="28021"/>
    <cellStyle name="Normal 19 2 4 7 5 2 2 3" xfId="40622"/>
    <cellStyle name="Normal 19 2 4 7 5 2 3" xfId="19560"/>
    <cellStyle name="Normal 19 2 4 7 5 2 3 2" xfId="32222"/>
    <cellStyle name="Normal 19 2 4 7 5 2 3 3" xfId="44822"/>
    <cellStyle name="Normal 19 2 4 7 5 2 4" xfId="23821"/>
    <cellStyle name="Normal 19 2 4 7 5 2 5" xfId="36422"/>
    <cellStyle name="Normal 19 2 4 7 5 3" xfId="12490"/>
    <cellStyle name="Normal 19 2 4 7 5 3 2" xfId="16690"/>
    <cellStyle name="Normal 19 2 4 7 5 3 2 2" xfId="29421"/>
    <cellStyle name="Normal 19 2 4 7 5 3 2 3" xfId="42022"/>
    <cellStyle name="Normal 19 2 4 7 5 3 3" xfId="20960"/>
    <cellStyle name="Normal 19 2 4 7 5 3 3 2" xfId="33622"/>
    <cellStyle name="Normal 19 2 4 7 5 3 3 3" xfId="46222"/>
    <cellStyle name="Normal 19 2 4 7 5 3 4" xfId="25221"/>
    <cellStyle name="Normal 19 2 4 7 5 3 5" xfId="37822"/>
    <cellStyle name="Normal 19 2 4 7 5 4" xfId="13890"/>
    <cellStyle name="Normal 19 2 4 7 5 4 2" xfId="26621"/>
    <cellStyle name="Normal 19 2 4 7 5 4 3" xfId="39222"/>
    <cellStyle name="Normal 19 2 4 7 5 5" xfId="18160"/>
    <cellStyle name="Normal 19 2 4 7 5 5 2" xfId="30822"/>
    <cellStyle name="Normal 19 2 4 7 5 5 3" xfId="43422"/>
    <cellStyle name="Normal 19 2 4 7 5 6" xfId="22421"/>
    <cellStyle name="Normal 19 2 4 7 5 7" xfId="35022"/>
    <cellStyle name="Normal 19 2 4 7 6" xfId="9761"/>
    <cellStyle name="Normal 19 2 4 7 6 2" xfId="11227"/>
    <cellStyle name="Normal 19 2 4 7 6 2 2" xfId="15430"/>
    <cellStyle name="Normal 19 2 4 7 6 2 2 2" xfId="28161"/>
    <cellStyle name="Normal 19 2 4 7 6 2 2 3" xfId="40762"/>
    <cellStyle name="Normal 19 2 4 7 6 2 3" xfId="19700"/>
    <cellStyle name="Normal 19 2 4 7 6 2 3 2" xfId="32362"/>
    <cellStyle name="Normal 19 2 4 7 6 2 3 3" xfId="44962"/>
    <cellStyle name="Normal 19 2 4 7 6 2 4" xfId="23961"/>
    <cellStyle name="Normal 19 2 4 7 6 2 5" xfId="36562"/>
    <cellStyle name="Normal 19 2 4 7 6 3" xfId="12630"/>
    <cellStyle name="Normal 19 2 4 7 6 3 2" xfId="16830"/>
    <cellStyle name="Normal 19 2 4 7 6 3 2 2" xfId="29561"/>
    <cellStyle name="Normal 19 2 4 7 6 3 2 3" xfId="42162"/>
    <cellStyle name="Normal 19 2 4 7 6 3 3" xfId="21100"/>
    <cellStyle name="Normal 19 2 4 7 6 3 3 2" xfId="33762"/>
    <cellStyle name="Normal 19 2 4 7 6 3 3 3" xfId="46362"/>
    <cellStyle name="Normal 19 2 4 7 6 3 4" xfId="25361"/>
    <cellStyle name="Normal 19 2 4 7 6 3 5" xfId="37962"/>
    <cellStyle name="Normal 19 2 4 7 6 4" xfId="14030"/>
    <cellStyle name="Normal 19 2 4 7 6 4 2" xfId="26761"/>
    <cellStyle name="Normal 19 2 4 7 6 4 3" xfId="39362"/>
    <cellStyle name="Normal 19 2 4 7 6 5" xfId="18300"/>
    <cellStyle name="Normal 19 2 4 7 6 5 2" xfId="30962"/>
    <cellStyle name="Normal 19 2 4 7 6 5 3" xfId="43562"/>
    <cellStyle name="Normal 19 2 4 7 6 6" xfId="22561"/>
    <cellStyle name="Normal 19 2 4 7 6 7" xfId="35162"/>
    <cellStyle name="Normal 19 2 4 7 7" xfId="9901"/>
    <cellStyle name="Normal 19 2 4 7 7 2" xfId="11367"/>
    <cellStyle name="Normal 19 2 4 7 7 2 2" xfId="15570"/>
    <cellStyle name="Normal 19 2 4 7 7 2 2 2" xfId="28301"/>
    <cellStyle name="Normal 19 2 4 7 7 2 2 3" xfId="40902"/>
    <cellStyle name="Normal 19 2 4 7 7 2 3" xfId="19840"/>
    <cellStyle name="Normal 19 2 4 7 7 2 3 2" xfId="32502"/>
    <cellStyle name="Normal 19 2 4 7 7 2 3 3" xfId="45102"/>
    <cellStyle name="Normal 19 2 4 7 7 2 4" xfId="24101"/>
    <cellStyle name="Normal 19 2 4 7 7 2 5" xfId="36702"/>
    <cellStyle name="Normal 19 2 4 7 7 3" xfId="12770"/>
    <cellStyle name="Normal 19 2 4 7 7 3 2" xfId="16970"/>
    <cellStyle name="Normal 19 2 4 7 7 3 2 2" xfId="29701"/>
    <cellStyle name="Normal 19 2 4 7 7 3 2 3" xfId="42302"/>
    <cellStyle name="Normal 19 2 4 7 7 3 3" xfId="21240"/>
    <cellStyle name="Normal 19 2 4 7 7 3 3 2" xfId="33902"/>
    <cellStyle name="Normal 19 2 4 7 7 3 3 3" xfId="46502"/>
    <cellStyle name="Normal 19 2 4 7 7 3 4" xfId="25501"/>
    <cellStyle name="Normal 19 2 4 7 7 3 5" xfId="38102"/>
    <cellStyle name="Normal 19 2 4 7 7 4" xfId="14170"/>
    <cellStyle name="Normal 19 2 4 7 7 4 2" xfId="26901"/>
    <cellStyle name="Normal 19 2 4 7 7 4 3" xfId="39502"/>
    <cellStyle name="Normal 19 2 4 7 7 5" xfId="18440"/>
    <cellStyle name="Normal 19 2 4 7 7 5 2" xfId="31102"/>
    <cellStyle name="Normal 19 2 4 7 7 5 3" xfId="43702"/>
    <cellStyle name="Normal 19 2 4 7 7 6" xfId="22701"/>
    <cellStyle name="Normal 19 2 4 7 7 7" xfId="35302"/>
    <cellStyle name="Normal 19 2 4 7 8" xfId="10041"/>
    <cellStyle name="Normal 19 2 4 7 8 2" xfId="11507"/>
    <cellStyle name="Normal 19 2 4 7 8 2 2" xfId="15710"/>
    <cellStyle name="Normal 19 2 4 7 8 2 2 2" xfId="28441"/>
    <cellStyle name="Normal 19 2 4 7 8 2 2 3" xfId="41042"/>
    <cellStyle name="Normal 19 2 4 7 8 2 3" xfId="19980"/>
    <cellStyle name="Normal 19 2 4 7 8 2 3 2" xfId="32642"/>
    <cellStyle name="Normal 19 2 4 7 8 2 3 3" xfId="45242"/>
    <cellStyle name="Normal 19 2 4 7 8 2 4" xfId="24241"/>
    <cellStyle name="Normal 19 2 4 7 8 2 5" xfId="36842"/>
    <cellStyle name="Normal 19 2 4 7 8 3" xfId="12910"/>
    <cellStyle name="Normal 19 2 4 7 8 3 2" xfId="17110"/>
    <cellStyle name="Normal 19 2 4 7 8 3 2 2" xfId="29841"/>
    <cellStyle name="Normal 19 2 4 7 8 3 2 3" xfId="42442"/>
    <cellStyle name="Normal 19 2 4 7 8 3 3" xfId="21380"/>
    <cellStyle name="Normal 19 2 4 7 8 3 3 2" xfId="34042"/>
    <cellStyle name="Normal 19 2 4 7 8 3 3 3" xfId="46642"/>
    <cellStyle name="Normal 19 2 4 7 8 3 4" xfId="25641"/>
    <cellStyle name="Normal 19 2 4 7 8 3 5" xfId="38242"/>
    <cellStyle name="Normal 19 2 4 7 8 4" xfId="14310"/>
    <cellStyle name="Normal 19 2 4 7 8 4 2" xfId="27041"/>
    <cellStyle name="Normal 19 2 4 7 8 4 3" xfId="39642"/>
    <cellStyle name="Normal 19 2 4 7 8 5" xfId="18580"/>
    <cellStyle name="Normal 19 2 4 7 8 5 2" xfId="31242"/>
    <cellStyle name="Normal 19 2 4 7 8 5 3" xfId="43842"/>
    <cellStyle name="Normal 19 2 4 7 8 6" xfId="22841"/>
    <cellStyle name="Normal 19 2 4 7 8 7" xfId="35442"/>
    <cellStyle name="Normal 19 2 4 7 9" xfId="10235"/>
    <cellStyle name="Normal 19 2 4 7 9 2" xfId="11650"/>
    <cellStyle name="Normal 19 2 4 7 9 2 2" xfId="15850"/>
    <cellStyle name="Normal 19 2 4 7 9 2 2 2" xfId="28581"/>
    <cellStyle name="Normal 19 2 4 7 9 2 2 3" xfId="41182"/>
    <cellStyle name="Normal 19 2 4 7 9 2 3" xfId="20120"/>
    <cellStyle name="Normal 19 2 4 7 9 2 3 2" xfId="32782"/>
    <cellStyle name="Normal 19 2 4 7 9 2 3 3" xfId="45382"/>
    <cellStyle name="Normal 19 2 4 7 9 2 4" xfId="24381"/>
    <cellStyle name="Normal 19 2 4 7 9 2 5" xfId="36982"/>
    <cellStyle name="Normal 19 2 4 7 9 3" xfId="13050"/>
    <cellStyle name="Normal 19 2 4 7 9 3 2" xfId="17250"/>
    <cellStyle name="Normal 19 2 4 7 9 3 2 2" xfId="29981"/>
    <cellStyle name="Normal 19 2 4 7 9 3 2 3" xfId="42582"/>
    <cellStyle name="Normal 19 2 4 7 9 3 3" xfId="21520"/>
    <cellStyle name="Normal 19 2 4 7 9 3 3 2" xfId="34182"/>
    <cellStyle name="Normal 19 2 4 7 9 3 3 3" xfId="46782"/>
    <cellStyle name="Normal 19 2 4 7 9 3 4" xfId="25781"/>
    <cellStyle name="Normal 19 2 4 7 9 3 5" xfId="38382"/>
    <cellStyle name="Normal 19 2 4 7 9 4" xfId="14450"/>
    <cellStyle name="Normal 19 2 4 7 9 4 2" xfId="27181"/>
    <cellStyle name="Normal 19 2 4 7 9 4 3" xfId="39782"/>
    <cellStyle name="Normal 19 2 4 7 9 5" xfId="18720"/>
    <cellStyle name="Normal 19 2 4 7 9 5 2" xfId="31382"/>
    <cellStyle name="Normal 19 2 4 7 9 5 3" xfId="43982"/>
    <cellStyle name="Normal 19 2 4 7 9 6" xfId="22981"/>
    <cellStyle name="Normal 19 2 4 7 9 7" xfId="35582"/>
    <cellStyle name="Normal 19 2 4 8" xfId="7152"/>
    <cellStyle name="Normal 19 2 4 8 2" xfId="10536"/>
    <cellStyle name="Normal 19 2 4 8 2 2" xfId="14750"/>
    <cellStyle name="Normal 19 2 4 8 2 2 2" xfId="27481"/>
    <cellStyle name="Normal 19 2 4 8 2 2 3" xfId="40082"/>
    <cellStyle name="Normal 19 2 4 8 2 3" xfId="19020"/>
    <cellStyle name="Normal 19 2 4 8 2 3 2" xfId="31682"/>
    <cellStyle name="Normal 19 2 4 8 2 3 3" xfId="44282"/>
    <cellStyle name="Normal 19 2 4 8 2 4" xfId="23281"/>
    <cellStyle name="Normal 19 2 4 8 2 5" xfId="35882"/>
    <cellStyle name="Normal 19 2 4 8 3" xfId="11950"/>
    <cellStyle name="Normal 19 2 4 8 3 2" xfId="16150"/>
    <cellStyle name="Normal 19 2 4 8 3 2 2" xfId="28881"/>
    <cellStyle name="Normal 19 2 4 8 3 2 3" xfId="41482"/>
    <cellStyle name="Normal 19 2 4 8 3 3" xfId="20420"/>
    <cellStyle name="Normal 19 2 4 8 3 3 2" xfId="33082"/>
    <cellStyle name="Normal 19 2 4 8 3 3 3" xfId="45682"/>
    <cellStyle name="Normal 19 2 4 8 3 4" xfId="24681"/>
    <cellStyle name="Normal 19 2 4 8 3 5" xfId="37282"/>
    <cellStyle name="Normal 19 2 4 8 4" xfId="13350"/>
    <cellStyle name="Normal 19 2 4 8 4 2" xfId="26081"/>
    <cellStyle name="Normal 19 2 4 8 4 3" xfId="38682"/>
    <cellStyle name="Normal 19 2 4 8 5" xfId="17620"/>
    <cellStyle name="Normal 19 2 4 8 5 2" xfId="30282"/>
    <cellStyle name="Normal 19 2 4 8 5 3" xfId="42882"/>
    <cellStyle name="Normal 19 2 4 8 6" xfId="21881"/>
    <cellStyle name="Normal 19 2 4 8 7" xfId="34482"/>
    <cellStyle name="Normal 19 2 4 9" xfId="7292"/>
    <cellStyle name="Normal 19 2 4 9 2" xfId="10676"/>
    <cellStyle name="Normal 19 2 4 9 2 2" xfId="14890"/>
    <cellStyle name="Normal 19 2 4 9 2 2 2" xfId="27621"/>
    <cellStyle name="Normal 19 2 4 9 2 2 3" xfId="40222"/>
    <cellStyle name="Normal 19 2 4 9 2 3" xfId="19160"/>
    <cellStyle name="Normal 19 2 4 9 2 3 2" xfId="31822"/>
    <cellStyle name="Normal 19 2 4 9 2 3 3" xfId="44422"/>
    <cellStyle name="Normal 19 2 4 9 2 4" xfId="23421"/>
    <cellStyle name="Normal 19 2 4 9 2 5" xfId="36022"/>
    <cellStyle name="Normal 19 2 4 9 3" xfId="12090"/>
    <cellStyle name="Normal 19 2 4 9 3 2" xfId="16290"/>
    <cellStyle name="Normal 19 2 4 9 3 2 2" xfId="29021"/>
    <cellStyle name="Normal 19 2 4 9 3 2 3" xfId="41622"/>
    <cellStyle name="Normal 19 2 4 9 3 3" xfId="20560"/>
    <cellStyle name="Normal 19 2 4 9 3 3 2" xfId="33222"/>
    <cellStyle name="Normal 19 2 4 9 3 3 3" xfId="45822"/>
    <cellStyle name="Normal 19 2 4 9 3 4" xfId="24821"/>
    <cellStyle name="Normal 19 2 4 9 3 5" xfId="37422"/>
    <cellStyle name="Normal 19 2 4 9 4" xfId="13490"/>
    <cellStyle name="Normal 19 2 4 9 4 2" xfId="26221"/>
    <cellStyle name="Normal 19 2 4 9 4 3" xfId="38822"/>
    <cellStyle name="Normal 19 2 4 9 5" xfId="17760"/>
    <cellStyle name="Normal 19 2 4 9 5 2" xfId="30422"/>
    <cellStyle name="Normal 19 2 4 9 5 3" xfId="43022"/>
    <cellStyle name="Normal 19 2 4 9 6" xfId="22021"/>
    <cellStyle name="Normal 19 2 4 9 7" xfId="34622"/>
    <cellStyle name="Normal 19 2 5" xfId="7016"/>
    <cellStyle name="Normal 19 2 5 10" xfId="9309"/>
    <cellStyle name="Normal 19 2 5 10 2" xfId="10827"/>
    <cellStyle name="Normal 19 2 5 10 2 2" xfId="15034"/>
    <cellStyle name="Normal 19 2 5 10 2 2 2" xfId="27765"/>
    <cellStyle name="Normal 19 2 5 10 2 2 3" xfId="40366"/>
    <cellStyle name="Normal 19 2 5 10 2 3" xfId="19304"/>
    <cellStyle name="Normal 19 2 5 10 2 3 2" xfId="31966"/>
    <cellStyle name="Normal 19 2 5 10 2 3 3" xfId="44566"/>
    <cellStyle name="Normal 19 2 5 10 2 4" xfId="23565"/>
    <cellStyle name="Normal 19 2 5 10 2 5" xfId="36166"/>
    <cellStyle name="Normal 19 2 5 10 3" xfId="12234"/>
    <cellStyle name="Normal 19 2 5 10 3 2" xfId="16434"/>
    <cellStyle name="Normal 19 2 5 10 3 2 2" xfId="29165"/>
    <cellStyle name="Normal 19 2 5 10 3 2 3" xfId="41766"/>
    <cellStyle name="Normal 19 2 5 10 3 3" xfId="20704"/>
    <cellStyle name="Normal 19 2 5 10 3 3 2" xfId="33366"/>
    <cellStyle name="Normal 19 2 5 10 3 3 3" xfId="45966"/>
    <cellStyle name="Normal 19 2 5 10 3 4" xfId="24965"/>
    <cellStyle name="Normal 19 2 5 10 3 5" xfId="37566"/>
    <cellStyle name="Normal 19 2 5 10 4" xfId="13634"/>
    <cellStyle name="Normal 19 2 5 10 4 2" xfId="26365"/>
    <cellStyle name="Normal 19 2 5 10 4 3" xfId="38966"/>
    <cellStyle name="Normal 19 2 5 10 5" xfId="17904"/>
    <cellStyle name="Normal 19 2 5 10 5 2" xfId="30566"/>
    <cellStyle name="Normal 19 2 5 10 5 3" xfId="43166"/>
    <cellStyle name="Normal 19 2 5 10 6" xfId="22165"/>
    <cellStyle name="Normal 19 2 5 10 7" xfId="34766"/>
    <cellStyle name="Normal 19 2 5 11" xfId="9505"/>
    <cellStyle name="Normal 19 2 5 11 2" xfId="10971"/>
    <cellStyle name="Normal 19 2 5 11 2 2" xfId="15174"/>
    <cellStyle name="Normal 19 2 5 11 2 2 2" xfId="27905"/>
    <cellStyle name="Normal 19 2 5 11 2 2 3" xfId="40506"/>
    <cellStyle name="Normal 19 2 5 11 2 3" xfId="19444"/>
    <cellStyle name="Normal 19 2 5 11 2 3 2" xfId="32106"/>
    <cellStyle name="Normal 19 2 5 11 2 3 3" xfId="44706"/>
    <cellStyle name="Normal 19 2 5 11 2 4" xfId="23705"/>
    <cellStyle name="Normal 19 2 5 11 2 5" xfId="36306"/>
    <cellStyle name="Normal 19 2 5 11 3" xfId="12374"/>
    <cellStyle name="Normal 19 2 5 11 3 2" xfId="16574"/>
    <cellStyle name="Normal 19 2 5 11 3 2 2" xfId="29305"/>
    <cellStyle name="Normal 19 2 5 11 3 2 3" xfId="41906"/>
    <cellStyle name="Normal 19 2 5 11 3 3" xfId="20844"/>
    <cellStyle name="Normal 19 2 5 11 3 3 2" xfId="33506"/>
    <cellStyle name="Normal 19 2 5 11 3 3 3" xfId="46106"/>
    <cellStyle name="Normal 19 2 5 11 3 4" xfId="25105"/>
    <cellStyle name="Normal 19 2 5 11 3 5" xfId="37706"/>
    <cellStyle name="Normal 19 2 5 11 4" xfId="13774"/>
    <cellStyle name="Normal 19 2 5 11 4 2" xfId="26505"/>
    <cellStyle name="Normal 19 2 5 11 4 3" xfId="39106"/>
    <cellStyle name="Normal 19 2 5 11 5" xfId="18044"/>
    <cellStyle name="Normal 19 2 5 11 5 2" xfId="30706"/>
    <cellStyle name="Normal 19 2 5 11 5 3" xfId="43306"/>
    <cellStyle name="Normal 19 2 5 11 6" xfId="22305"/>
    <cellStyle name="Normal 19 2 5 11 7" xfId="34906"/>
    <cellStyle name="Normal 19 2 5 12" xfId="9645"/>
    <cellStyle name="Normal 19 2 5 12 2" xfId="11111"/>
    <cellStyle name="Normal 19 2 5 12 2 2" xfId="15314"/>
    <cellStyle name="Normal 19 2 5 12 2 2 2" xfId="28045"/>
    <cellStyle name="Normal 19 2 5 12 2 2 3" xfId="40646"/>
    <cellStyle name="Normal 19 2 5 12 2 3" xfId="19584"/>
    <cellStyle name="Normal 19 2 5 12 2 3 2" xfId="32246"/>
    <cellStyle name="Normal 19 2 5 12 2 3 3" xfId="44846"/>
    <cellStyle name="Normal 19 2 5 12 2 4" xfId="23845"/>
    <cellStyle name="Normal 19 2 5 12 2 5" xfId="36446"/>
    <cellStyle name="Normal 19 2 5 12 3" xfId="12514"/>
    <cellStyle name="Normal 19 2 5 12 3 2" xfId="16714"/>
    <cellStyle name="Normal 19 2 5 12 3 2 2" xfId="29445"/>
    <cellStyle name="Normal 19 2 5 12 3 2 3" xfId="42046"/>
    <cellStyle name="Normal 19 2 5 12 3 3" xfId="20984"/>
    <cellStyle name="Normal 19 2 5 12 3 3 2" xfId="33646"/>
    <cellStyle name="Normal 19 2 5 12 3 3 3" xfId="46246"/>
    <cellStyle name="Normal 19 2 5 12 3 4" xfId="25245"/>
    <cellStyle name="Normal 19 2 5 12 3 5" xfId="37846"/>
    <cellStyle name="Normal 19 2 5 12 4" xfId="13914"/>
    <cellStyle name="Normal 19 2 5 12 4 2" xfId="26645"/>
    <cellStyle name="Normal 19 2 5 12 4 3" xfId="39246"/>
    <cellStyle name="Normal 19 2 5 12 5" xfId="18184"/>
    <cellStyle name="Normal 19 2 5 12 5 2" xfId="30846"/>
    <cellStyle name="Normal 19 2 5 12 5 3" xfId="43446"/>
    <cellStyle name="Normal 19 2 5 12 6" xfId="22445"/>
    <cellStyle name="Normal 19 2 5 12 7" xfId="35046"/>
    <cellStyle name="Normal 19 2 5 13" xfId="9785"/>
    <cellStyle name="Normal 19 2 5 13 2" xfId="11251"/>
    <cellStyle name="Normal 19 2 5 13 2 2" xfId="15454"/>
    <cellStyle name="Normal 19 2 5 13 2 2 2" xfId="28185"/>
    <cellStyle name="Normal 19 2 5 13 2 2 3" xfId="40786"/>
    <cellStyle name="Normal 19 2 5 13 2 3" xfId="19724"/>
    <cellStyle name="Normal 19 2 5 13 2 3 2" xfId="32386"/>
    <cellStyle name="Normal 19 2 5 13 2 3 3" xfId="44986"/>
    <cellStyle name="Normal 19 2 5 13 2 4" xfId="23985"/>
    <cellStyle name="Normal 19 2 5 13 2 5" xfId="36586"/>
    <cellStyle name="Normal 19 2 5 13 3" xfId="12654"/>
    <cellStyle name="Normal 19 2 5 13 3 2" xfId="16854"/>
    <cellStyle name="Normal 19 2 5 13 3 2 2" xfId="29585"/>
    <cellStyle name="Normal 19 2 5 13 3 2 3" xfId="42186"/>
    <cellStyle name="Normal 19 2 5 13 3 3" xfId="21124"/>
    <cellStyle name="Normal 19 2 5 13 3 3 2" xfId="33786"/>
    <cellStyle name="Normal 19 2 5 13 3 3 3" xfId="46386"/>
    <cellStyle name="Normal 19 2 5 13 3 4" xfId="25385"/>
    <cellStyle name="Normal 19 2 5 13 3 5" xfId="37986"/>
    <cellStyle name="Normal 19 2 5 13 4" xfId="14054"/>
    <cellStyle name="Normal 19 2 5 13 4 2" xfId="26785"/>
    <cellStyle name="Normal 19 2 5 13 4 3" xfId="39386"/>
    <cellStyle name="Normal 19 2 5 13 5" xfId="18324"/>
    <cellStyle name="Normal 19 2 5 13 5 2" xfId="30986"/>
    <cellStyle name="Normal 19 2 5 13 5 3" xfId="43586"/>
    <cellStyle name="Normal 19 2 5 13 6" xfId="22585"/>
    <cellStyle name="Normal 19 2 5 13 7" xfId="35186"/>
    <cellStyle name="Normal 19 2 5 14" xfId="9925"/>
    <cellStyle name="Normal 19 2 5 14 2" xfId="11391"/>
    <cellStyle name="Normal 19 2 5 14 2 2" xfId="15594"/>
    <cellStyle name="Normal 19 2 5 14 2 2 2" xfId="28325"/>
    <cellStyle name="Normal 19 2 5 14 2 2 3" xfId="40926"/>
    <cellStyle name="Normal 19 2 5 14 2 3" xfId="19864"/>
    <cellStyle name="Normal 19 2 5 14 2 3 2" xfId="32526"/>
    <cellStyle name="Normal 19 2 5 14 2 3 3" xfId="45126"/>
    <cellStyle name="Normal 19 2 5 14 2 4" xfId="24125"/>
    <cellStyle name="Normal 19 2 5 14 2 5" xfId="36726"/>
    <cellStyle name="Normal 19 2 5 14 3" xfId="12794"/>
    <cellStyle name="Normal 19 2 5 14 3 2" xfId="16994"/>
    <cellStyle name="Normal 19 2 5 14 3 2 2" xfId="29725"/>
    <cellStyle name="Normal 19 2 5 14 3 2 3" xfId="42326"/>
    <cellStyle name="Normal 19 2 5 14 3 3" xfId="21264"/>
    <cellStyle name="Normal 19 2 5 14 3 3 2" xfId="33926"/>
    <cellStyle name="Normal 19 2 5 14 3 3 3" xfId="46526"/>
    <cellStyle name="Normal 19 2 5 14 3 4" xfId="25525"/>
    <cellStyle name="Normal 19 2 5 14 3 5" xfId="38126"/>
    <cellStyle name="Normal 19 2 5 14 4" xfId="14194"/>
    <cellStyle name="Normal 19 2 5 14 4 2" xfId="26925"/>
    <cellStyle name="Normal 19 2 5 14 4 3" xfId="39526"/>
    <cellStyle name="Normal 19 2 5 14 5" xfId="18464"/>
    <cellStyle name="Normal 19 2 5 14 5 2" xfId="31126"/>
    <cellStyle name="Normal 19 2 5 14 5 3" xfId="43726"/>
    <cellStyle name="Normal 19 2 5 14 6" xfId="22725"/>
    <cellStyle name="Normal 19 2 5 14 7" xfId="35326"/>
    <cellStyle name="Normal 19 2 5 15" xfId="10119"/>
    <cellStyle name="Normal 19 2 5 15 2" xfId="11534"/>
    <cellStyle name="Normal 19 2 5 15 2 2" xfId="15734"/>
    <cellStyle name="Normal 19 2 5 15 2 2 2" xfId="28465"/>
    <cellStyle name="Normal 19 2 5 15 2 2 3" xfId="41066"/>
    <cellStyle name="Normal 19 2 5 15 2 3" xfId="20004"/>
    <cellStyle name="Normal 19 2 5 15 2 3 2" xfId="32666"/>
    <cellStyle name="Normal 19 2 5 15 2 3 3" xfId="45266"/>
    <cellStyle name="Normal 19 2 5 15 2 4" xfId="24265"/>
    <cellStyle name="Normal 19 2 5 15 2 5" xfId="36866"/>
    <cellStyle name="Normal 19 2 5 15 3" xfId="12934"/>
    <cellStyle name="Normal 19 2 5 15 3 2" xfId="17134"/>
    <cellStyle name="Normal 19 2 5 15 3 2 2" xfId="29865"/>
    <cellStyle name="Normal 19 2 5 15 3 2 3" xfId="42466"/>
    <cellStyle name="Normal 19 2 5 15 3 3" xfId="21404"/>
    <cellStyle name="Normal 19 2 5 15 3 3 2" xfId="34066"/>
    <cellStyle name="Normal 19 2 5 15 3 3 3" xfId="46666"/>
    <cellStyle name="Normal 19 2 5 15 3 4" xfId="25665"/>
    <cellStyle name="Normal 19 2 5 15 3 5" xfId="38266"/>
    <cellStyle name="Normal 19 2 5 15 4" xfId="14334"/>
    <cellStyle name="Normal 19 2 5 15 4 2" xfId="27065"/>
    <cellStyle name="Normal 19 2 5 15 4 3" xfId="39666"/>
    <cellStyle name="Normal 19 2 5 15 5" xfId="18604"/>
    <cellStyle name="Normal 19 2 5 15 5 2" xfId="31266"/>
    <cellStyle name="Normal 19 2 5 15 5 3" xfId="43866"/>
    <cellStyle name="Normal 19 2 5 15 6" xfId="22865"/>
    <cellStyle name="Normal 19 2 5 15 7" xfId="35466"/>
    <cellStyle name="Normal 19 2 5 16" xfId="10259"/>
    <cellStyle name="Normal 19 2 5 16 2" xfId="11674"/>
    <cellStyle name="Normal 19 2 5 16 2 2" xfId="15874"/>
    <cellStyle name="Normal 19 2 5 16 2 2 2" xfId="28605"/>
    <cellStyle name="Normal 19 2 5 16 2 2 3" xfId="41206"/>
    <cellStyle name="Normal 19 2 5 16 2 3" xfId="20144"/>
    <cellStyle name="Normal 19 2 5 16 2 3 2" xfId="32806"/>
    <cellStyle name="Normal 19 2 5 16 2 3 3" xfId="45406"/>
    <cellStyle name="Normal 19 2 5 16 2 4" xfId="24405"/>
    <cellStyle name="Normal 19 2 5 16 2 5" xfId="37006"/>
    <cellStyle name="Normal 19 2 5 16 3" xfId="13074"/>
    <cellStyle name="Normal 19 2 5 16 3 2" xfId="17274"/>
    <cellStyle name="Normal 19 2 5 16 3 2 2" xfId="30005"/>
    <cellStyle name="Normal 19 2 5 16 3 2 3" xfId="42606"/>
    <cellStyle name="Normal 19 2 5 16 3 3" xfId="21544"/>
    <cellStyle name="Normal 19 2 5 16 3 3 2" xfId="34206"/>
    <cellStyle name="Normal 19 2 5 16 3 3 3" xfId="46806"/>
    <cellStyle name="Normal 19 2 5 16 3 4" xfId="25805"/>
    <cellStyle name="Normal 19 2 5 16 3 5" xfId="38406"/>
    <cellStyle name="Normal 19 2 5 16 4" xfId="14474"/>
    <cellStyle name="Normal 19 2 5 16 4 2" xfId="27205"/>
    <cellStyle name="Normal 19 2 5 16 4 3" xfId="39806"/>
    <cellStyle name="Normal 19 2 5 16 5" xfId="18744"/>
    <cellStyle name="Normal 19 2 5 16 5 2" xfId="31406"/>
    <cellStyle name="Normal 19 2 5 16 5 3" xfId="44006"/>
    <cellStyle name="Normal 19 2 5 16 6" xfId="23005"/>
    <cellStyle name="Normal 19 2 5 16 7" xfId="35606"/>
    <cellStyle name="Normal 19 2 5 17" xfId="10400"/>
    <cellStyle name="Normal 19 2 5 17 2" xfId="14614"/>
    <cellStyle name="Normal 19 2 5 17 2 2" xfId="27345"/>
    <cellStyle name="Normal 19 2 5 17 2 3" xfId="39946"/>
    <cellStyle name="Normal 19 2 5 17 3" xfId="18884"/>
    <cellStyle name="Normal 19 2 5 17 3 2" xfId="31546"/>
    <cellStyle name="Normal 19 2 5 17 3 3" xfId="44146"/>
    <cellStyle name="Normal 19 2 5 17 4" xfId="23145"/>
    <cellStyle name="Normal 19 2 5 17 5" xfId="35746"/>
    <cellStyle name="Normal 19 2 5 18" xfId="11814"/>
    <cellStyle name="Normal 19 2 5 18 2" xfId="16014"/>
    <cellStyle name="Normal 19 2 5 18 2 2" xfId="28745"/>
    <cellStyle name="Normal 19 2 5 18 2 3" xfId="41346"/>
    <cellStyle name="Normal 19 2 5 18 3" xfId="20284"/>
    <cellStyle name="Normal 19 2 5 18 3 2" xfId="32946"/>
    <cellStyle name="Normal 19 2 5 18 3 3" xfId="45546"/>
    <cellStyle name="Normal 19 2 5 18 4" xfId="24545"/>
    <cellStyle name="Normal 19 2 5 18 5" xfId="37146"/>
    <cellStyle name="Normal 19 2 5 19" xfId="13214"/>
    <cellStyle name="Normal 19 2 5 19 2" xfId="25945"/>
    <cellStyle name="Normal 19 2 5 19 3" xfId="38546"/>
    <cellStyle name="Normal 19 2 5 2" xfId="7036"/>
    <cellStyle name="Normal 19 2 5 2 10" xfId="10279"/>
    <cellStyle name="Normal 19 2 5 2 10 2" xfId="11694"/>
    <cellStyle name="Normal 19 2 5 2 10 2 2" xfId="15894"/>
    <cellStyle name="Normal 19 2 5 2 10 2 2 2" xfId="28625"/>
    <cellStyle name="Normal 19 2 5 2 10 2 2 3" xfId="41226"/>
    <cellStyle name="Normal 19 2 5 2 10 2 3" xfId="20164"/>
    <cellStyle name="Normal 19 2 5 2 10 2 3 2" xfId="32826"/>
    <cellStyle name="Normal 19 2 5 2 10 2 3 3" xfId="45426"/>
    <cellStyle name="Normal 19 2 5 2 10 2 4" xfId="24425"/>
    <cellStyle name="Normal 19 2 5 2 10 2 5" xfId="37026"/>
    <cellStyle name="Normal 19 2 5 2 10 3" xfId="13094"/>
    <cellStyle name="Normal 19 2 5 2 10 3 2" xfId="17294"/>
    <cellStyle name="Normal 19 2 5 2 10 3 2 2" xfId="30025"/>
    <cellStyle name="Normal 19 2 5 2 10 3 2 3" xfId="42626"/>
    <cellStyle name="Normal 19 2 5 2 10 3 3" xfId="21564"/>
    <cellStyle name="Normal 19 2 5 2 10 3 3 2" xfId="34226"/>
    <cellStyle name="Normal 19 2 5 2 10 3 3 3" xfId="46826"/>
    <cellStyle name="Normal 19 2 5 2 10 3 4" xfId="25825"/>
    <cellStyle name="Normal 19 2 5 2 10 3 5" xfId="38426"/>
    <cellStyle name="Normal 19 2 5 2 10 4" xfId="14494"/>
    <cellStyle name="Normal 19 2 5 2 10 4 2" xfId="27225"/>
    <cellStyle name="Normal 19 2 5 2 10 4 3" xfId="39826"/>
    <cellStyle name="Normal 19 2 5 2 10 5" xfId="18764"/>
    <cellStyle name="Normal 19 2 5 2 10 5 2" xfId="31426"/>
    <cellStyle name="Normal 19 2 5 2 10 5 3" xfId="44026"/>
    <cellStyle name="Normal 19 2 5 2 10 6" xfId="23025"/>
    <cellStyle name="Normal 19 2 5 2 10 7" xfId="35626"/>
    <cellStyle name="Normal 19 2 5 2 11" xfId="10420"/>
    <cellStyle name="Normal 19 2 5 2 11 2" xfId="14634"/>
    <cellStyle name="Normal 19 2 5 2 11 2 2" xfId="27365"/>
    <cellStyle name="Normal 19 2 5 2 11 2 3" xfId="39966"/>
    <cellStyle name="Normal 19 2 5 2 11 3" xfId="18904"/>
    <cellStyle name="Normal 19 2 5 2 11 3 2" xfId="31566"/>
    <cellStyle name="Normal 19 2 5 2 11 3 3" xfId="44166"/>
    <cellStyle name="Normal 19 2 5 2 11 4" xfId="23165"/>
    <cellStyle name="Normal 19 2 5 2 11 5" xfId="35766"/>
    <cellStyle name="Normal 19 2 5 2 12" xfId="11834"/>
    <cellStyle name="Normal 19 2 5 2 12 2" xfId="16034"/>
    <cellStyle name="Normal 19 2 5 2 12 2 2" xfId="28765"/>
    <cellStyle name="Normal 19 2 5 2 12 2 3" xfId="41366"/>
    <cellStyle name="Normal 19 2 5 2 12 3" xfId="20304"/>
    <cellStyle name="Normal 19 2 5 2 12 3 2" xfId="32966"/>
    <cellStyle name="Normal 19 2 5 2 12 3 3" xfId="45566"/>
    <cellStyle name="Normal 19 2 5 2 12 4" xfId="24565"/>
    <cellStyle name="Normal 19 2 5 2 12 5" xfId="37166"/>
    <cellStyle name="Normal 19 2 5 2 13" xfId="13234"/>
    <cellStyle name="Normal 19 2 5 2 13 2" xfId="25965"/>
    <cellStyle name="Normal 19 2 5 2 13 3" xfId="38566"/>
    <cellStyle name="Normal 19 2 5 2 14" xfId="17504"/>
    <cellStyle name="Normal 19 2 5 2 14 2" xfId="30166"/>
    <cellStyle name="Normal 19 2 5 2 14 3" xfId="42766"/>
    <cellStyle name="Normal 19 2 5 2 15" xfId="21765"/>
    <cellStyle name="Normal 19 2 5 2 16" xfId="34366"/>
    <cellStyle name="Normal 19 2 5 2 2" xfId="7176"/>
    <cellStyle name="Normal 19 2 5 2 2 2" xfId="10560"/>
    <cellStyle name="Normal 19 2 5 2 2 2 2" xfId="14774"/>
    <cellStyle name="Normal 19 2 5 2 2 2 2 2" xfId="27505"/>
    <cellStyle name="Normal 19 2 5 2 2 2 2 3" xfId="40106"/>
    <cellStyle name="Normal 19 2 5 2 2 2 3" xfId="19044"/>
    <cellStyle name="Normal 19 2 5 2 2 2 3 2" xfId="31706"/>
    <cellStyle name="Normal 19 2 5 2 2 2 3 3" xfId="44306"/>
    <cellStyle name="Normal 19 2 5 2 2 2 4" xfId="23305"/>
    <cellStyle name="Normal 19 2 5 2 2 2 5" xfId="35906"/>
    <cellStyle name="Normal 19 2 5 2 2 3" xfId="11974"/>
    <cellStyle name="Normal 19 2 5 2 2 3 2" xfId="16174"/>
    <cellStyle name="Normal 19 2 5 2 2 3 2 2" xfId="28905"/>
    <cellStyle name="Normal 19 2 5 2 2 3 2 3" xfId="41506"/>
    <cellStyle name="Normal 19 2 5 2 2 3 3" xfId="20444"/>
    <cellStyle name="Normal 19 2 5 2 2 3 3 2" xfId="33106"/>
    <cellStyle name="Normal 19 2 5 2 2 3 3 3" xfId="45706"/>
    <cellStyle name="Normal 19 2 5 2 2 3 4" xfId="24705"/>
    <cellStyle name="Normal 19 2 5 2 2 3 5" xfId="37306"/>
    <cellStyle name="Normal 19 2 5 2 2 4" xfId="13374"/>
    <cellStyle name="Normal 19 2 5 2 2 4 2" xfId="26105"/>
    <cellStyle name="Normal 19 2 5 2 2 4 3" xfId="38706"/>
    <cellStyle name="Normal 19 2 5 2 2 5" xfId="17644"/>
    <cellStyle name="Normal 19 2 5 2 2 5 2" xfId="30306"/>
    <cellStyle name="Normal 19 2 5 2 2 5 3" xfId="42906"/>
    <cellStyle name="Normal 19 2 5 2 2 6" xfId="21905"/>
    <cellStyle name="Normal 19 2 5 2 2 7" xfId="34506"/>
    <cellStyle name="Normal 19 2 5 2 3" xfId="7316"/>
    <cellStyle name="Normal 19 2 5 2 3 2" xfId="10700"/>
    <cellStyle name="Normal 19 2 5 2 3 2 2" xfId="14914"/>
    <cellStyle name="Normal 19 2 5 2 3 2 2 2" xfId="27645"/>
    <cellStyle name="Normal 19 2 5 2 3 2 2 3" xfId="40246"/>
    <cellStyle name="Normal 19 2 5 2 3 2 3" xfId="19184"/>
    <cellStyle name="Normal 19 2 5 2 3 2 3 2" xfId="31846"/>
    <cellStyle name="Normal 19 2 5 2 3 2 3 3" xfId="44446"/>
    <cellStyle name="Normal 19 2 5 2 3 2 4" xfId="23445"/>
    <cellStyle name="Normal 19 2 5 2 3 2 5" xfId="36046"/>
    <cellStyle name="Normal 19 2 5 2 3 3" xfId="12114"/>
    <cellStyle name="Normal 19 2 5 2 3 3 2" xfId="16314"/>
    <cellStyle name="Normal 19 2 5 2 3 3 2 2" xfId="29045"/>
    <cellStyle name="Normal 19 2 5 2 3 3 2 3" xfId="41646"/>
    <cellStyle name="Normal 19 2 5 2 3 3 3" xfId="20584"/>
    <cellStyle name="Normal 19 2 5 2 3 3 3 2" xfId="33246"/>
    <cellStyle name="Normal 19 2 5 2 3 3 3 3" xfId="45846"/>
    <cellStyle name="Normal 19 2 5 2 3 3 4" xfId="24845"/>
    <cellStyle name="Normal 19 2 5 2 3 3 5" xfId="37446"/>
    <cellStyle name="Normal 19 2 5 2 3 4" xfId="13514"/>
    <cellStyle name="Normal 19 2 5 2 3 4 2" xfId="26245"/>
    <cellStyle name="Normal 19 2 5 2 3 4 3" xfId="38846"/>
    <cellStyle name="Normal 19 2 5 2 3 5" xfId="17784"/>
    <cellStyle name="Normal 19 2 5 2 3 5 2" xfId="30446"/>
    <cellStyle name="Normal 19 2 5 2 3 5 3" xfId="43046"/>
    <cellStyle name="Normal 19 2 5 2 3 6" xfId="22045"/>
    <cellStyle name="Normal 19 2 5 2 3 7" xfId="34646"/>
    <cellStyle name="Normal 19 2 5 2 4" xfId="9329"/>
    <cellStyle name="Normal 19 2 5 2 4 2" xfId="10847"/>
    <cellStyle name="Normal 19 2 5 2 4 2 2" xfId="15054"/>
    <cellStyle name="Normal 19 2 5 2 4 2 2 2" xfId="27785"/>
    <cellStyle name="Normal 19 2 5 2 4 2 2 3" xfId="40386"/>
    <cellStyle name="Normal 19 2 5 2 4 2 3" xfId="19324"/>
    <cellStyle name="Normal 19 2 5 2 4 2 3 2" xfId="31986"/>
    <cellStyle name="Normal 19 2 5 2 4 2 3 3" xfId="44586"/>
    <cellStyle name="Normal 19 2 5 2 4 2 4" xfId="23585"/>
    <cellStyle name="Normal 19 2 5 2 4 2 5" xfId="36186"/>
    <cellStyle name="Normal 19 2 5 2 4 3" xfId="12254"/>
    <cellStyle name="Normal 19 2 5 2 4 3 2" xfId="16454"/>
    <cellStyle name="Normal 19 2 5 2 4 3 2 2" xfId="29185"/>
    <cellStyle name="Normal 19 2 5 2 4 3 2 3" xfId="41786"/>
    <cellStyle name="Normal 19 2 5 2 4 3 3" xfId="20724"/>
    <cellStyle name="Normal 19 2 5 2 4 3 3 2" xfId="33386"/>
    <cellStyle name="Normal 19 2 5 2 4 3 3 3" xfId="45986"/>
    <cellStyle name="Normal 19 2 5 2 4 3 4" xfId="24985"/>
    <cellStyle name="Normal 19 2 5 2 4 3 5" xfId="37586"/>
    <cellStyle name="Normal 19 2 5 2 4 4" xfId="13654"/>
    <cellStyle name="Normal 19 2 5 2 4 4 2" xfId="26385"/>
    <cellStyle name="Normal 19 2 5 2 4 4 3" xfId="38986"/>
    <cellStyle name="Normal 19 2 5 2 4 5" xfId="17924"/>
    <cellStyle name="Normal 19 2 5 2 4 5 2" xfId="30586"/>
    <cellStyle name="Normal 19 2 5 2 4 5 3" xfId="43186"/>
    <cellStyle name="Normal 19 2 5 2 4 6" xfId="22185"/>
    <cellStyle name="Normal 19 2 5 2 4 7" xfId="34786"/>
    <cellStyle name="Normal 19 2 5 2 5" xfId="9525"/>
    <cellStyle name="Normal 19 2 5 2 5 2" xfId="10991"/>
    <cellStyle name="Normal 19 2 5 2 5 2 2" xfId="15194"/>
    <cellStyle name="Normal 19 2 5 2 5 2 2 2" xfId="27925"/>
    <cellStyle name="Normal 19 2 5 2 5 2 2 3" xfId="40526"/>
    <cellStyle name="Normal 19 2 5 2 5 2 3" xfId="19464"/>
    <cellStyle name="Normal 19 2 5 2 5 2 3 2" xfId="32126"/>
    <cellStyle name="Normal 19 2 5 2 5 2 3 3" xfId="44726"/>
    <cellStyle name="Normal 19 2 5 2 5 2 4" xfId="23725"/>
    <cellStyle name="Normal 19 2 5 2 5 2 5" xfId="36326"/>
    <cellStyle name="Normal 19 2 5 2 5 3" xfId="12394"/>
    <cellStyle name="Normal 19 2 5 2 5 3 2" xfId="16594"/>
    <cellStyle name="Normal 19 2 5 2 5 3 2 2" xfId="29325"/>
    <cellStyle name="Normal 19 2 5 2 5 3 2 3" xfId="41926"/>
    <cellStyle name="Normal 19 2 5 2 5 3 3" xfId="20864"/>
    <cellStyle name="Normal 19 2 5 2 5 3 3 2" xfId="33526"/>
    <cellStyle name="Normal 19 2 5 2 5 3 3 3" xfId="46126"/>
    <cellStyle name="Normal 19 2 5 2 5 3 4" xfId="25125"/>
    <cellStyle name="Normal 19 2 5 2 5 3 5" xfId="37726"/>
    <cellStyle name="Normal 19 2 5 2 5 4" xfId="13794"/>
    <cellStyle name="Normal 19 2 5 2 5 4 2" xfId="26525"/>
    <cellStyle name="Normal 19 2 5 2 5 4 3" xfId="39126"/>
    <cellStyle name="Normal 19 2 5 2 5 5" xfId="18064"/>
    <cellStyle name="Normal 19 2 5 2 5 5 2" xfId="30726"/>
    <cellStyle name="Normal 19 2 5 2 5 5 3" xfId="43326"/>
    <cellStyle name="Normal 19 2 5 2 5 6" xfId="22325"/>
    <cellStyle name="Normal 19 2 5 2 5 7" xfId="34926"/>
    <cellStyle name="Normal 19 2 5 2 6" xfId="9665"/>
    <cellStyle name="Normal 19 2 5 2 6 2" xfId="11131"/>
    <cellStyle name="Normal 19 2 5 2 6 2 2" xfId="15334"/>
    <cellStyle name="Normal 19 2 5 2 6 2 2 2" xfId="28065"/>
    <cellStyle name="Normal 19 2 5 2 6 2 2 3" xfId="40666"/>
    <cellStyle name="Normal 19 2 5 2 6 2 3" xfId="19604"/>
    <cellStyle name="Normal 19 2 5 2 6 2 3 2" xfId="32266"/>
    <cellStyle name="Normal 19 2 5 2 6 2 3 3" xfId="44866"/>
    <cellStyle name="Normal 19 2 5 2 6 2 4" xfId="23865"/>
    <cellStyle name="Normal 19 2 5 2 6 2 5" xfId="36466"/>
    <cellStyle name="Normal 19 2 5 2 6 3" xfId="12534"/>
    <cellStyle name="Normal 19 2 5 2 6 3 2" xfId="16734"/>
    <cellStyle name="Normal 19 2 5 2 6 3 2 2" xfId="29465"/>
    <cellStyle name="Normal 19 2 5 2 6 3 2 3" xfId="42066"/>
    <cellStyle name="Normal 19 2 5 2 6 3 3" xfId="21004"/>
    <cellStyle name="Normal 19 2 5 2 6 3 3 2" xfId="33666"/>
    <cellStyle name="Normal 19 2 5 2 6 3 3 3" xfId="46266"/>
    <cellStyle name="Normal 19 2 5 2 6 3 4" xfId="25265"/>
    <cellStyle name="Normal 19 2 5 2 6 3 5" xfId="37866"/>
    <cellStyle name="Normal 19 2 5 2 6 4" xfId="13934"/>
    <cellStyle name="Normal 19 2 5 2 6 4 2" xfId="26665"/>
    <cellStyle name="Normal 19 2 5 2 6 4 3" xfId="39266"/>
    <cellStyle name="Normal 19 2 5 2 6 5" xfId="18204"/>
    <cellStyle name="Normal 19 2 5 2 6 5 2" xfId="30866"/>
    <cellStyle name="Normal 19 2 5 2 6 5 3" xfId="43466"/>
    <cellStyle name="Normal 19 2 5 2 6 6" xfId="22465"/>
    <cellStyle name="Normal 19 2 5 2 6 7" xfId="35066"/>
    <cellStyle name="Normal 19 2 5 2 7" xfId="9805"/>
    <cellStyle name="Normal 19 2 5 2 7 2" xfId="11271"/>
    <cellStyle name="Normal 19 2 5 2 7 2 2" xfId="15474"/>
    <cellStyle name="Normal 19 2 5 2 7 2 2 2" xfId="28205"/>
    <cellStyle name="Normal 19 2 5 2 7 2 2 3" xfId="40806"/>
    <cellStyle name="Normal 19 2 5 2 7 2 3" xfId="19744"/>
    <cellStyle name="Normal 19 2 5 2 7 2 3 2" xfId="32406"/>
    <cellStyle name="Normal 19 2 5 2 7 2 3 3" xfId="45006"/>
    <cellStyle name="Normal 19 2 5 2 7 2 4" xfId="24005"/>
    <cellStyle name="Normal 19 2 5 2 7 2 5" xfId="36606"/>
    <cellStyle name="Normal 19 2 5 2 7 3" xfId="12674"/>
    <cellStyle name="Normal 19 2 5 2 7 3 2" xfId="16874"/>
    <cellStyle name="Normal 19 2 5 2 7 3 2 2" xfId="29605"/>
    <cellStyle name="Normal 19 2 5 2 7 3 2 3" xfId="42206"/>
    <cellStyle name="Normal 19 2 5 2 7 3 3" xfId="21144"/>
    <cellStyle name="Normal 19 2 5 2 7 3 3 2" xfId="33806"/>
    <cellStyle name="Normal 19 2 5 2 7 3 3 3" xfId="46406"/>
    <cellStyle name="Normal 19 2 5 2 7 3 4" xfId="25405"/>
    <cellStyle name="Normal 19 2 5 2 7 3 5" xfId="38006"/>
    <cellStyle name="Normal 19 2 5 2 7 4" xfId="14074"/>
    <cellStyle name="Normal 19 2 5 2 7 4 2" xfId="26805"/>
    <cellStyle name="Normal 19 2 5 2 7 4 3" xfId="39406"/>
    <cellStyle name="Normal 19 2 5 2 7 5" xfId="18344"/>
    <cellStyle name="Normal 19 2 5 2 7 5 2" xfId="31006"/>
    <cellStyle name="Normal 19 2 5 2 7 5 3" xfId="43606"/>
    <cellStyle name="Normal 19 2 5 2 7 6" xfId="22605"/>
    <cellStyle name="Normal 19 2 5 2 7 7" xfId="35206"/>
    <cellStyle name="Normal 19 2 5 2 8" xfId="9945"/>
    <cellStyle name="Normal 19 2 5 2 8 2" xfId="11411"/>
    <cellStyle name="Normal 19 2 5 2 8 2 2" xfId="15614"/>
    <cellStyle name="Normal 19 2 5 2 8 2 2 2" xfId="28345"/>
    <cellStyle name="Normal 19 2 5 2 8 2 2 3" xfId="40946"/>
    <cellStyle name="Normal 19 2 5 2 8 2 3" xfId="19884"/>
    <cellStyle name="Normal 19 2 5 2 8 2 3 2" xfId="32546"/>
    <cellStyle name="Normal 19 2 5 2 8 2 3 3" xfId="45146"/>
    <cellStyle name="Normal 19 2 5 2 8 2 4" xfId="24145"/>
    <cellStyle name="Normal 19 2 5 2 8 2 5" xfId="36746"/>
    <cellStyle name="Normal 19 2 5 2 8 3" xfId="12814"/>
    <cellStyle name="Normal 19 2 5 2 8 3 2" xfId="17014"/>
    <cellStyle name="Normal 19 2 5 2 8 3 2 2" xfId="29745"/>
    <cellStyle name="Normal 19 2 5 2 8 3 2 3" xfId="42346"/>
    <cellStyle name="Normal 19 2 5 2 8 3 3" xfId="21284"/>
    <cellStyle name="Normal 19 2 5 2 8 3 3 2" xfId="33946"/>
    <cellStyle name="Normal 19 2 5 2 8 3 3 3" xfId="46546"/>
    <cellStyle name="Normal 19 2 5 2 8 3 4" xfId="25545"/>
    <cellStyle name="Normal 19 2 5 2 8 3 5" xfId="38146"/>
    <cellStyle name="Normal 19 2 5 2 8 4" xfId="14214"/>
    <cellStyle name="Normal 19 2 5 2 8 4 2" xfId="26945"/>
    <cellStyle name="Normal 19 2 5 2 8 4 3" xfId="39546"/>
    <cellStyle name="Normal 19 2 5 2 8 5" xfId="18484"/>
    <cellStyle name="Normal 19 2 5 2 8 5 2" xfId="31146"/>
    <cellStyle name="Normal 19 2 5 2 8 5 3" xfId="43746"/>
    <cellStyle name="Normal 19 2 5 2 8 6" xfId="22745"/>
    <cellStyle name="Normal 19 2 5 2 8 7" xfId="35346"/>
    <cellStyle name="Normal 19 2 5 2 9" xfId="10139"/>
    <cellStyle name="Normal 19 2 5 2 9 2" xfId="11554"/>
    <cellStyle name="Normal 19 2 5 2 9 2 2" xfId="15754"/>
    <cellStyle name="Normal 19 2 5 2 9 2 2 2" xfId="28485"/>
    <cellStyle name="Normal 19 2 5 2 9 2 2 3" xfId="41086"/>
    <cellStyle name="Normal 19 2 5 2 9 2 3" xfId="20024"/>
    <cellStyle name="Normal 19 2 5 2 9 2 3 2" xfId="32686"/>
    <cellStyle name="Normal 19 2 5 2 9 2 3 3" xfId="45286"/>
    <cellStyle name="Normal 19 2 5 2 9 2 4" xfId="24285"/>
    <cellStyle name="Normal 19 2 5 2 9 2 5" xfId="36886"/>
    <cellStyle name="Normal 19 2 5 2 9 3" xfId="12954"/>
    <cellStyle name="Normal 19 2 5 2 9 3 2" xfId="17154"/>
    <cellStyle name="Normal 19 2 5 2 9 3 2 2" xfId="29885"/>
    <cellStyle name="Normal 19 2 5 2 9 3 2 3" xfId="42486"/>
    <cellStyle name="Normal 19 2 5 2 9 3 3" xfId="21424"/>
    <cellStyle name="Normal 19 2 5 2 9 3 3 2" xfId="34086"/>
    <cellStyle name="Normal 19 2 5 2 9 3 3 3" xfId="46686"/>
    <cellStyle name="Normal 19 2 5 2 9 3 4" xfId="25685"/>
    <cellStyle name="Normal 19 2 5 2 9 3 5" xfId="38286"/>
    <cellStyle name="Normal 19 2 5 2 9 4" xfId="14354"/>
    <cellStyle name="Normal 19 2 5 2 9 4 2" xfId="27085"/>
    <cellStyle name="Normal 19 2 5 2 9 4 3" xfId="39686"/>
    <cellStyle name="Normal 19 2 5 2 9 5" xfId="18624"/>
    <cellStyle name="Normal 19 2 5 2 9 5 2" xfId="31286"/>
    <cellStyle name="Normal 19 2 5 2 9 5 3" xfId="43886"/>
    <cellStyle name="Normal 19 2 5 2 9 6" xfId="22885"/>
    <cellStyle name="Normal 19 2 5 2 9 7" xfId="35486"/>
    <cellStyle name="Normal 19 2 5 20" xfId="17484"/>
    <cellStyle name="Normal 19 2 5 20 2" xfId="30146"/>
    <cellStyle name="Normal 19 2 5 20 3" xfId="42746"/>
    <cellStyle name="Normal 19 2 5 21" xfId="21745"/>
    <cellStyle name="Normal 19 2 5 22" xfId="34346"/>
    <cellStyle name="Normal 19 2 5 3" xfId="7056"/>
    <cellStyle name="Normal 19 2 5 3 10" xfId="10299"/>
    <cellStyle name="Normal 19 2 5 3 10 2" xfId="11714"/>
    <cellStyle name="Normal 19 2 5 3 10 2 2" xfId="15914"/>
    <cellStyle name="Normal 19 2 5 3 10 2 2 2" xfId="28645"/>
    <cellStyle name="Normal 19 2 5 3 10 2 2 3" xfId="41246"/>
    <cellStyle name="Normal 19 2 5 3 10 2 3" xfId="20184"/>
    <cellStyle name="Normal 19 2 5 3 10 2 3 2" xfId="32846"/>
    <cellStyle name="Normal 19 2 5 3 10 2 3 3" xfId="45446"/>
    <cellStyle name="Normal 19 2 5 3 10 2 4" xfId="24445"/>
    <cellStyle name="Normal 19 2 5 3 10 2 5" xfId="37046"/>
    <cellStyle name="Normal 19 2 5 3 10 3" xfId="13114"/>
    <cellStyle name="Normal 19 2 5 3 10 3 2" xfId="17314"/>
    <cellStyle name="Normal 19 2 5 3 10 3 2 2" xfId="30045"/>
    <cellStyle name="Normal 19 2 5 3 10 3 2 3" xfId="42646"/>
    <cellStyle name="Normal 19 2 5 3 10 3 3" xfId="21584"/>
    <cellStyle name="Normal 19 2 5 3 10 3 3 2" xfId="34246"/>
    <cellStyle name="Normal 19 2 5 3 10 3 3 3" xfId="46846"/>
    <cellStyle name="Normal 19 2 5 3 10 3 4" xfId="25845"/>
    <cellStyle name="Normal 19 2 5 3 10 3 5" xfId="38446"/>
    <cellStyle name="Normal 19 2 5 3 10 4" xfId="14514"/>
    <cellStyle name="Normal 19 2 5 3 10 4 2" xfId="27245"/>
    <cellStyle name="Normal 19 2 5 3 10 4 3" xfId="39846"/>
    <cellStyle name="Normal 19 2 5 3 10 5" xfId="18784"/>
    <cellStyle name="Normal 19 2 5 3 10 5 2" xfId="31446"/>
    <cellStyle name="Normal 19 2 5 3 10 5 3" xfId="44046"/>
    <cellStyle name="Normal 19 2 5 3 10 6" xfId="23045"/>
    <cellStyle name="Normal 19 2 5 3 10 7" xfId="35646"/>
    <cellStyle name="Normal 19 2 5 3 11" xfId="10440"/>
    <cellStyle name="Normal 19 2 5 3 11 2" xfId="14654"/>
    <cellStyle name="Normal 19 2 5 3 11 2 2" xfId="27385"/>
    <cellStyle name="Normal 19 2 5 3 11 2 3" xfId="39986"/>
    <cellStyle name="Normal 19 2 5 3 11 3" xfId="18924"/>
    <cellStyle name="Normal 19 2 5 3 11 3 2" xfId="31586"/>
    <cellStyle name="Normal 19 2 5 3 11 3 3" xfId="44186"/>
    <cellStyle name="Normal 19 2 5 3 11 4" xfId="23185"/>
    <cellStyle name="Normal 19 2 5 3 11 5" xfId="35786"/>
    <cellStyle name="Normal 19 2 5 3 12" xfId="11854"/>
    <cellStyle name="Normal 19 2 5 3 12 2" xfId="16054"/>
    <cellStyle name="Normal 19 2 5 3 12 2 2" xfId="28785"/>
    <cellStyle name="Normal 19 2 5 3 12 2 3" xfId="41386"/>
    <cellStyle name="Normal 19 2 5 3 12 3" xfId="20324"/>
    <cellStyle name="Normal 19 2 5 3 12 3 2" xfId="32986"/>
    <cellStyle name="Normal 19 2 5 3 12 3 3" xfId="45586"/>
    <cellStyle name="Normal 19 2 5 3 12 4" xfId="24585"/>
    <cellStyle name="Normal 19 2 5 3 12 5" xfId="37186"/>
    <cellStyle name="Normal 19 2 5 3 13" xfId="13254"/>
    <cellStyle name="Normal 19 2 5 3 13 2" xfId="25985"/>
    <cellStyle name="Normal 19 2 5 3 13 3" xfId="38586"/>
    <cellStyle name="Normal 19 2 5 3 14" xfId="17524"/>
    <cellStyle name="Normal 19 2 5 3 14 2" xfId="30186"/>
    <cellStyle name="Normal 19 2 5 3 14 3" xfId="42786"/>
    <cellStyle name="Normal 19 2 5 3 15" xfId="21785"/>
    <cellStyle name="Normal 19 2 5 3 16" xfId="34386"/>
    <cellStyle name="Normal 19 2 5 3 2" xfId="7196"/>
    <cellStyle name="Normal 19 2 5 3 2 2" xfId="10580"/>
    <cellStyle name="Normal 19 2 5 3 2 2 2" xfId="14794"/>
    <cellStyle name="Normal 19 2 5 3 2 2 2 2" xfId="27525"/>
    <cellStyle name="Normal 19 2 5 3 2 2 2 3" xfId="40126"/>
    <cellStyle name="Normal 19 2 5 3 2 2 3" xfId="19064"/>
    <cellStyle name="Normal 19 2 5 3 2 2 3 2" xfId="31726"/>
    <cellStyle name="Normal 19 2 5 3 2 2 3 3" xfId="44326"/>
    <cellStyle name="Normal 19 2 5 3 2 2 4" xfId="23325"/>
    <cellStyle name="Normal 19 2 5 3 2 2 5" xfId="35926"/>
    <cellStyle name="Normal 19 2 5 3 2 3" xfId="11994"/>
    <cellStyle name="Normal 19 2 5 3 2 3 2" xfId="16194"/>
    <cellStyle name="Normal 19 2 5 3 2 3 2 2" xfId="28925"/>
    <cellStyle name="Normal 19 2 5 3 2 3 2 3" xfId="41526"/>
    <cellStyle name="Normal 19 2 5 3 2 3 3" xfId="20464"/>
    <cellStyle name="Normal 19 2 5 3 2 3 3 2" xfId="33126"/>
    <cellStyle name="Normal 19 2 5 3 2 3 3 3" xfId="45726"/>
    <cellStyle name="Normal 19 2 5 3 2 3 4" xfId="24725"/>
    <cellStyle name="Normal 19 2 5 3 2 3 5" xfId="37326"/>
    <cellStyle name="Normal 19 2 5 3 2 4" xfId="13394"/>
    <cellStyle name="Normal 19 2 5 3 2 4 2" xfId="26125"/>
    <cellStyle name="Normal 19 2 5 3 2 4 3" xfId="38726"/>
    <cellStyle name="Normal 19 2 5 3 2 5" xfId="17664"/>
    <cellStyle name="Normal 19 2 5 3 2 5 2" xfId="30326"/>
    <cellStyle name="Normal 19 2 5 3 2 5 3" xfId="42926"/>
    <cellStyle name="Normal 19 2 5 3 2 6" xfId="21925"/>
    <cellStyle name="Normal 19 2 5 3 2 7" xfId="34526"/>
    <cellStyle name="Normal 19 2 5 3 3" xfId="7336"/>
    <cellStyle name="Normal 19 2 5 3 3 2" xfId="10720"/>
    <cellStyle name="Normal 19 2 5 3 3 2 2" xfId="14934"/>
    <cellStyle name="Normal 19 2 5 3 3 2 2 2" xfId="27665"/>
    <cellStyle name="Normal 19 2 5 3 3 2 2 3" xfId="40266"/>
    <cellStyle name="Normal 19 2 5 3 3 2 3" xfId="19204"/>
    <cellStyle name="Normal 19 2 5 3 3 2 3 2" xfId="31866"/>
    <cellStyle name="Normal 19 2 5 3 3 2 3 3" xfId="44466"/>
    <cellStyle name="Normal 19 2 5 3 3 2 4" xfId="23465"/>
    <cellStyle name="Normal 19 2 5 3 3 2 5" xfId="36066"/>
    <cellStyle name="Normal 19 2 5 3 3 3" xfId="12134"/>
    <cellStyle name="Normal 19 2 5 3 3 3 2" xfId="16334"/>
    <cellStyle name="Normal 19 2 5 3 3 3 2 2" xfId="29065"/>
    <cellStyle name="Normal 19 2 5 3 3 3 2 3" xfId="41666"/>
    <cellStyle name="Normal 19 2 5 3 3 3 3" xfId="20604"/>
    <cellStyle name="Normal 19 2 5 3 3 3 3 2" xfId="33266"/>
    <cellStyle name="Normal 19 2 5 3 3 3 3 3" xfId="45866"/>
    <cellStyle name="Normal 19 2 5 3 3 3 4" xfId="24865"/>
    <cellStyle name="Normal 19 2 5 3 3 3 5" xfId="37466"/>
    <cellStyle name="Normal 19 2 5 3 3 4" xfId="13534"/>
    <cellStyle name="Normal 19 2 5 3 3 4 2" xfId="26265"/>
    <cellStyle name="Normal 19 2 5 3 3 4 3" xfId="38866"/>
    <cellStyle name="Normal 19 2 5 3 3 5" xfId="17804"/>
    <cellStyle name="Normal 19 2 5 3 3 5 2" xfId="30466"/>
    <cellStyle name="Normal 19 2 5 3 3 5 3" xfId="43066"/>
    <cellStyle name="Normal 19 2 5 3 3 6" xfId="22065"/>
    <cellStyle name="Normal 19 2 5 3 3 7" xfId="34666"/>
    <cellStyle name="Normal 19 2 5 3 4" xfId="9349"/>
    <cellStyle name="Normal 19 2 5 3 4 2" xfId="10867"/>
    <cellStyle name="Normal 19 2 5 3 4 2 2" xfId="15074"/>
    <cellStyle name="Normal 19 2 5 3 4 2 2 2" xfId="27805"/>
    <cellStyle name="Normal 19 2 5 3 4 2 2 3" xfId="40406"/>
    <cellStyle name="Normal 19 2 5 3 4 2 3" xfId="19344"/>
    <cellStyle name="Normal 19 2 5 3 4 2 3 2" xfId="32006"/>
    <cellStyle name="Normal 19 2 5 3 4 2 3 3" xfId="44606"/>
    <cellStyle name="Normal 19 2 5 3 4 2 4" xfId="23605"/>
    <cellStyle name="Normal 19 2 5 3 4 2 5" xfId="36206"/>
    <cellStyle name="Normal 19 2 5 3 4 3" xfId="12274"/>
    <cellStyle name="Normal 19 2 5 3 4 3 2" xfId="16474"/>
    <cellStyle name="Normal 19 2 5 3 4 3 2 2" xfId="29205"/>
    <cellStyle name="Normal 19 2 5 3 4 3 2 3" xfId="41806"/>
    <cellStyle name="Normal 19 2 5 3 4 3 3" xfId="20744"/>
    <cellStyle name="Normal 19 2 5 3 4 3 3 2" xfId="33406"/>
    <cellStyle name="Normal 19 2 5 3 4 3 3 3" xfId="46006"/>
    <cellStyle name="Normal 19 2 5 3 4 3 4" xfId="25005"/>
    <cellStyle name="Normal 19 2 5 3 4 3 5" xfId="37606"/>
    <cellStyle name="Normal 19 2 5 3 4 4" xfId="13674"/>
    <cellStyle name="Normal 19 2 5 3 4 4 2" xfId="26405"/>
    <cellStyle name="Normal 19 2 5 3 4 4 3" xfId="39006"/>
    <cellStyle name="Normal 19 2 5 3 4 5" xfId="17944"/>
    <cellStyle name="Normal 19 2 5 3 4 5 2" xfId="30606"/>
    <cellStyle name="Normal 19 2 5 3 4 5 3" xfId="43206"/>
    <cellStyle name="Normal 19 2 5 3 4 6" xfId="22205"/>
    <cellStyle name="Normal 19 2 5 3 4 7" xfId="34806"/>
    <cellStyle name="Normal 19 2 5 3 5" xfId="9545"/>
    <cellStyle name="Normal 19 2 5 3 5 2" xfId="11011"/>
    <cellStyle name="Normal 19 2 5 3 5 2 2" xfId="15214"/>
    <cellStyle name="Normal 19 2 5 3 5 2 2 2" xfId="27945"/>
    <cellStyle name="Normal 19 2 5 3 5 2 2 3" xfId="40546"/>
    <cellStyle name="Normal 19 2 5 3 5 2 3" xfId="19484"/>
    <cellStyle name="Normal 19 2 5 3 5 2 3 2" xfId="32146"/>
    <cellStyle name="Normal 19 2 5 3 5 2 3 3" xfId="44746"/>
    <cellStyle name="Normal 19 2 5 3 5 2 4" xfId="23745"/>
    <cellStyle name="Normal 19 2 5 3 5 2 5" xfId="36346"/>
    <cellStyle name="Normal 19 2 5 3 5 3" xfId="12414"/>
    <cellStyle name="Normal 19 2 5 3 5 3 2" xfId="16614"/>
    <cellStyle name="Normal 19 2 5 3 5 3 2 2" xfId="29345"/>
    <cellStyle name="Normal 19 2 5 3 5 3 2 3" xfId="41946"/>
    <cellStyle name="Normal 19 2 5 3 5 3 3" xfId="20884"/>
    <cellStyle name="Normal 19 2 5 3 5 3 3 2" xfId="33546"/>
    <cellStyle name="Normal 19 2 5 3 5 3 3 3" xfId="46146"/>
    <cellStyle name="Normal 19 2 5 3 5 3 4" xfId="25145"/>
    <cellStyle name="Normal 19 2 5 3 5 3 5" xfId="37746"/>
    <cellStyle name="Normal 19 2 5 3 5 4" xfId="13814"/>
    <cellStyle name="Normal 19 2 5 3 5 4 2" xfId="26545"/>
    <cellStyle name="Normal 19 2 5 3 5 4 3" xfId="39146"/>
    <cellStyle name="Normal 19 2 5 3 5 5" xfId="18084"/>
    <cellStyle name="Normal 19 2 5 3 5 5 2" xfId="30746"/>
    <cellStyle name="Normal 19 2 5 3 5 5 3" xfId="43346"/>
    <cellStyle name="Normal 19 2 5 3 5 6" xfId="22345"/>
    <cellStyle name="Normal 19 2 5 3 5 7" xfId="34946"/>
    <cellStyle name="Normal 19 2 5 3 6" xfId="9685"/>
    <cellStyle name="Normal 19 2 5 3 6 2" xfId="11151"/>
    <cellStyle name="Normal 19 2 5 3 6 2 2" xfId="15354"/>
    <cellStyle name="Normal 19 2 5 3 6 2 2 2" xfId="28085"/>
    <cellStyle name="Normal 19 2 5 3 6 2 2 3" xfId="40686"/>
    <cellStyle name="Normal 19 2 5 3 6 2 3" xfId="19624"/>
    <cellStyle name="Normal 19 2 5 3 6 2 3 2" xfId="32286"/>
    <cellStyle name="Normal 19 2 5 3 6 2 3 3" xfId="44886"/>
    <cellStyle name="Normal 19 2 5 3 6 2 4" xfId="23885"/>
    <cellStyle name="Normal 19 2 5 3 6 2 5" xfId="36486"/>
    <cellStyle name="Normal 19 2 5 3 6 3" xfId="12554"/>
    <cellStyle name="Normal 19 2 5 3 6 3 2" xfId="16754"/>
    <cellStyle name="Normal 19 2 5 3 6 3 2 2" xfId="29485"/>
    <cellStyle name="Normal 19 2 5 3 6 3 2 3" xfId="42086"/>
    <cellStyle name="Normal 19 2 5 3 6 3 3" xfId="21024"/>
    <cellStyle name="Normal 19 2 5 3 6 3 3 2" xfId="33686"/>
    <cellStyle name="Normal 19 2 5 3 6 3 3 3" xfId="46286"/>
    <cellStyle name="Normal 19 2 5 3 6 3 4" xfId="25285"/>
    <cellStyle name="Normal 19 2 5 3 6 3 5" xfId="37886"/>
    <cellStyle name="Normal 19 2 5 3 6 4" xfId="13954"/>
    <cellStyle name="Normal 19 2 5 3 6 4 2" xfId="26685"/>
    <cellStyle name="Normal 19 2 5 3 6 4 3" xfId="39286"/>
    <cellStyle name="Normal 19 2 5 3 6 5" xfId="18224"/>
    <cellStyle name="Normal 19 2 5 3 6 5 2" xfId="30886"/>
    <cellStyle name="Normal 19 2 5 3 6 5 3" xfId="43486"/>
    <cellStyle name="Normal 19 2 5 3 6 6" xfId="22485"/>
    <cellStyle name="Normal 19 2 5 3 6 7" xfId="35086"/>
    <cellStyle name="Normal 19 2 5 3 7" xfId="9825"/>
    <cellStyle name="Normal 19 2 5 3 7 2" xfId="11291"/>
    <cellStyle name="Normal 19 2 5 3 7 2 2" xfId="15494"/>
    <cellStyle name="Normal 19 2 5 3 7 2 2 2" xfId="28225"/>
    <cellStyle name="Normal 19 2 5 3 7 2 2 3" xfId="40826"/>
    <cellStyle name="Normal 19 2 5 3 7 2 3" xfId="19764"/>
    <cellStyle name="Normal 19 2 5 3 7 2 3 2" xfId="32426"/>
    <cellStyle name="Normal 19 2 5 3 7 2 3 3" xfId="45026"/>
    <cellStyle name="Normal 19 2 5 3 7 2 4" xfId="24025"/>
    <cellStyle name="Normal 19 2 5 3 7 2 5" xfId="36626"/>
    <cellStyle name="Normal 19 2 5 3 7 3" xfId="12694"/>
    <cellStyle name="Normal 19 2 5 3 7 3 2" xfId="16894"/>
    <cellStyle name="Normal 19 2 5 3 7 3 2 2" xfId="29625"/>
    <cellStyle name="Normal 19 2 5 3 7 3 2 3" xfId="42226"/>
    <cellStyle name="Normal 19 2 5 3 7 3 3" xfId="21164"/>
    <cellStyle name="Normal 19 2 5 3 7 3 3 2" xfId="33826"/>
    <cellStyle name="Normal 19 2 5 3 7 3 3 3" xfId="46426"/>
    <cellStyle name="Normal 19 2 5 3 7 3 4" xfId="25425"/>
    <cellStyle name="Normal 19 2 5 3 7 3 5" xfId="38026"/>
    <cellStyle name="Normal 19 2 5 3 7 4" xfId="14094"/>
    <cellStyle name="Normal 19 2 5 3 7 4 2" xfId="26825"/>
    <cellStyle name="Normal 19 2 5 3 7 4 3" xfId="39426"/>
    <cellStyle name="Normal 19 2 5 3 7 5" xfId="18364"/>
    <cellStyle name="Normal 19 2 5 3 7 5 2" xfId="31026"/>
    <cellStyle name="Normal 19 2 5 3 7 5 3" xfId="43626"/>
    <cellStyle name="Normal 19 2 5 3 7 6" xfId="22625"/>
    <cellStyle name="Normal 19 2 5 3 7 7" xfId="35226"/>
    <cellStyle name="Normal 19 2 5 3 8" xfId="9965"/>
    <cellStyle name="Normal 19 2 5 3 8 2" xfId="11431"/>
    <cellStyle name="Normal 19 2 5 3 8 2 2" xfId="15634"/>
    <cellStyle name="Normal 19 2 5 3 8 2 2 2" xfId="28365"/>
    <cellStyle name="Normal 19 2 5 3 8 2 2 3" xfId="40966"/>
    <cellStyle name="Normal 19 2 5 3 8 2 3" xfId="19904"/>
    <cellStyle name="Normal 19 2 5 3 8 2 3 2" xfId="32566"/>
    <cellStyle name="Normal 19 2 5 3 8 2 3 3" xfId="45166"/>
    <cellStyle name="Normal 19 2 5 3 8 2 4" xfId="24165"/>
    <cellStyle name="Normal 19 2 5 3 8 2 5" xfId="36766"/>
    <cellStyle name="Normal 19 2 5 3 8 3" xfId="12834"/>
    <cellStyle name="Normal 19 2 5 3 8 3 2" xfId="17034"/>
    <cellStyle name="Normal 19 2 5 3 8 3 2 2" xfId="29765"/>
    <cellStyle name="Normal 19 2 5 3 8 3 2 3" xfId="42366"/>
    <cellStyle name="Normal 19 2 5 3 8 3 3" xfId="21304"/>
    <cellStyle name="Normal 19 2 5 3 8 3 3 2" xfId="33966"/>
    <cellStyle name="Normal 19 2 5 3 8 3 3 3" xfId="46566"/>
    <cellStyle name="Normal 19 2 5 3 8 3 4" xfId="25565"/>
    <cellStyle name="Normal 19 2 5 3 8 3 5" xfId="38166"/>
    <cellStyle name="Normal 19 2 5 3 8 4" xfId="14234"/>
    <cellStyle name="Normal 19 2 5 3 8 4 2" xfId="26965"/>
    <cellStyle name="Normal 19 2 5 3 8 4 3" xfId="39566"/>
    <cellStyle name="Normal 19 2 5 3 8 5" xfId="18504"/>
    <cellStyle name="Normal 19 2 5 3 8 5 2" xfId="31166"/>
    <cellStyle name="Normal 19 2 5 3 8 5 3" xfId="43766"/>
    <cellStyle name="Normal 19 2 5 3 8 6" xfId="22765"/>
    <cellStyle name="Normal 19 2 5 3 8 7" xfId="35366"/>
    <cellStyle name="Normal 19 2 5 3 9" xfId="10159"/>
    <cellStyle name="Normal 19 2 5 3 9 2" xfId="11574"/>
    <cellStyle name="Normal 19 2 5 3 9 2 2" xfId="15774"/>
    <cellStyle name="Normal 19 2 5 3 9 2 2 2" xfId="28505"/>
    <cellStyle name="Normal 19 2 5 3 9 2 2 3" xfId="41106"/>
    <cellStyle name="Normal 19 2 5 3 9 2 3" xfId="20044"/>
    <cellStyle name="Normal 19 2 5 3 9 2 3 2" xfId="32706"/>
    <cellStyle name="Normal 19 2 5 3 9 2 3 3" xfId="45306"/>
    <cellStyle name="Normal 19 2 5 3 9 2 4" xfId="24305"/>
    <cellStyle name="Normal 19 2 5 3 9 2 5" xfId="36906"/>
    <cellStyle name="Normal 19 2 5 3 9 3" xfId="12974"/>
    <cellStyle name="Normal 19 2 5 3 9 3 2" xfId="17174"/>
    <cellStyle name="Normal 19 2 5 3 9 3 2 2" xfId="29905"/>
    <cellStyle name="Normal 19 2 5 3 9 3 2 3" xfId="42506"/>
    <cellStyle name="Normal 19 2 5 3 9 3 3" xfId="21444"/>
    <cellStyle name="Normal 19 2 5 3 9 3 3 2" xfId="34106"/>
    <cellStyle name="Normal 19 2 5 3 9 3 3 3" xfId="46706"/>
    <cellStyle name="Normal 19 2 5 3 9 3 4" xfId="25705"/>
    <cellStyle name="Normal 19 2 5 3 9 3 5" xfId="38306"/>
    <cellStyle name="Normal 19 2 5 3 9 4" xfId="14374"/>
    <cellStyle name="Normal 19 2 5 3 9 4 2" xfId="27105"/>
    <cellStyle name="Normal 19 2 5 3 9 4 3" xfId="39706"/>
    <cellStyle name="Normal 19 2 5 3 9 5" xfId="18644"/>
    <cellStyle name="Normal 19 2 5 3 9 5 2" xfId="31306"/>
    <cellStyle name="Normal 19 2 5 3 9 5 3" xfId="43906"/>
    <cellStyle name="Normal 19 2 5 3 9 6" xfId="22905"/>
    <cellStyle name="Normal 19 2 5 3 9 7" xfId="35506"/>
    <cellStyle name="Normal 19 2 5 4" xfId="7076"/>
    <cellStyle name="Normal 19 2 5 4 10" xfId="10319"/>
    <cellStyle name="Normal 19 2 5 4 10 2" xfId="11734"/>
    <cellStyle name="Normal 19 2 5 4 10 2 2" xfId="15934"/>
    <cellStyle name="Normal 19 2 5 4 10 2 2 2" xfId="28665"/>
    <cellStyle name="Normal 19 2 5 4 10 2 2 3" xfId="41266"/>
    <cellStyle name="Normal 19 2 5 4 10 2 3" xfId="20204"/>
    <cellStyle name="Normal 19 2 5 4 10 2 3 2" xfId="32866"/>
    <cellStyle name="Normal 19 2 5 4 10 2 3 3" xfId="45466"/>
    <cellStyle name="Normal 19 2 5 4 10 2 4" xfId="24465"/>
    <cellStyle name="Normal 19 2 5 4 10 2 5" xfId="37066"/>
    <cellStyle name="Normal 19 2 5 4 10 3" xfId="13134"/>
    <cellStyle name="Normal 19 2 5 4 10 3 2" xfId="17334"/>
    <cellStyle name="Normal 19 2 5 4 10 3 2 2" xfId="30065"/>
    <cellStyle name="Normal 19 2 5 4 10 3 2 3" xfId="42666"/>
    <cellStyle name="Normal 19 2 5 4 10 3 3" xfId="21604"/>
    <cellStyle name="Normal 19 2 5 4 10 3 3 2" xfId="34266"/>
    <cellStyle name="Normal 19 2 5 4 10 3 3 3" xfId="46866"/>
    <cellStyle name="Normal 19 2 5 4 10 3 4" xfId="25865"/>
    <cellStyle name="Normal 19 2 5 4 10 3 5" xfId="38466"/>
    <cellStyle name="Normal 19 2 5 4 10 4" xfId="14534"/>
    <cellStyle name="Normal 19 2 5 4 10 4 2" xfId="27265"/>
    <cellStyle name="Normal 19 2 5 4 10 4 3" xfId="39866"/>
    <cellStyle name="Normal 19 2 5 4 10 5" xfId="18804"/>
    <cellStyle name="Normal 19 2 5 4 10 5 2" xfId="31466"/>
    <cellStyle name="Normal 19 2 5 4 10 5 3" xfId="44066"/>
    <cellStyle name="Normal 19 2 5 4 10 6" xfId="23065"/>
    <cellStyle name="Normal 19 2 5 4 10 7" xfId="35666"/>
    <cellStyle name="Normal 19 2 5 4 11" xfId="10460"/>
    <cellStyle name="Normal 19 2 5 4 11 2" xfId="14674"/>
    <cellStyle name="Normal 19 2 5 4 11 2 2" xfId="27405"/>
    <cellStyle name="Normal 19 2 5 4 11 2 3" xfId="40006"/>
    <cellStyle name="Normal 19 2 5 4 11 3" xfId="18944"/>
    <cellStyle name="Normal 19 2 5 4 11 3 2" xfId="31606"/>
    <cellStyle name="Normal 19 2 5 4 11 3 3" xfId="44206"/>
    <cellStyle name="Normal 19 2 5 4 11 4" xfId="23205"/>
    <cellStyle name="Normal 19 2 5 4 11 5" xfId="35806"/>
    <cellStyle name="Normal 19 2 5 4 12" xfId="11874"/>
    <cellStyle name="Normal 19 2 5 4 12 2" xfId="16074"/>
    <cellStyle name="Normal 19 2 5 4 12 2 2" xfId="28805"/>
    <cellStyle name="Normal 19 2 5 4 12 2 3" xfId="41406"/>
    <cellStyle name="Normal 19 2 5 4 12 3" xfId="20344"/>
    <cellStyle name="Normal 19 2 5 4 12 3 2" xfId="33006"/>
    <cellStyle name="Normal 19 2 5 4 12 3 3" xfId="45606"/>
    <cellStyle name="Normal 19 2 5 4 12 4" xfId="24605"/>
    <cellStyle name="Normal 19 2 5 4 12 5" xfId="37206"/>
    <cellStyle name="Normal 19 2 5 4 13" xfId="13274"/>
    <cellStyle name="Normal 19 2 5 4 13 2" xfId="26005"/>
    <cellStyle name="Normal 19 2 5 4 13 3" xfId="38606"/>
    <cellStyle name="Normal 19 2 5 4 14" xfId="17544"/>
    <cellStyle name="Normal 19 2 5 4 14 2" xfId="30206"/>
    <cellStyle name="Normal 19 2 5 4 14 3" xfId="42806"/>
    <cellStyle name="Normal 19 2 5 4 15" xfId="21805"/>
    <cellStyle name="Normal 19 2 5 4 16" xfId="34406"/>
    <cellStyle name="Normal 19 2 5 4 2" xfId="7216"/>
    <cellStyle name="Normal 19 2 5 4 2 2" xfId="10600"/>
    <cellStyle name="Normal 19 2 5 4 2 2 2" xfId="14814"/>
    <cellStyle name="Normal 19 2 5 4 2 2 2 2" xfId="27545"/>
    <cellStyle name="Normal 19 2 5 4 2 2 2 3" xfId="40146"/>
    <cellStyle name="Normal 19 2 5 4 2 2 3" xfId="19084"/>
    <cellStyle name="Normal 19 2 5 4 2 2 3 2" xfId="31746"/>
    <cellStyle name="Normal 19 2 5 4 2 2 3 3" xfId="44346"/>
    <cellStyle name="Normal 19 2 5 4 2 2 4" xfId="23345"/>
    <cellStyle name="Normal 19 2 5 4 2 2 5" xfId="35946"/>
    <cellStyle name="Normal 19 2 5 4 2 3" xfId="12014"/>
    <cellStyle name="Normal 19 2 5 4 2 3 2" xfId="16214"/>
    <cellStyle name="Normal 19 2 5 4 2 3 2 2" xfId="28945"/>
    <cellStyle name="Normal 19 2 5 4 2 3 2 3" xfId="41546"/>
    <cellStyle name="Normal 19 2 5 4 2 3 3" xfId="20484"/>
    <cellStyle name="Normal 19 2 5 4 2 3 3 2" xfId="33146"/>
    <cellStyle name="Normal 19 2 5 4 2 3 3 3" xfId="45746"/>
    <cellStyle name="Normal 19 2 5 4 2 3 4" xfId="24745"/>
    <cellStyle name="Normal 19 2 5 4 2 3 5" xfId="37346"/>
    <cellStyle name="Normal 19 2 5 4 2 4" xfId="13414"/>
    <cellStyle name="Normal 19 2 5 4 2 4 2" xfId="26145"/>
    <cellStyle name="Normal 19 2 5 4 2 4 3" xfId="38746"/>
    <cellStyle name="Normal 19 2 5 4 2 5" xfId="17684"/>
    <cellStyle name="Normal 19 2 5 4 2 5 2" xfId="30346"/>
    <cellStyle name="Normal 19 2 5 4 2 5 3" xfId="42946"/>
    <cellStyle name="Normal 19 2 5 4 2 6" xfId="21945"/>
    <cellStyle name="Normal 19 2 5 4 2 7" xfId="34546"/>
    <cellStyle name="Normal 19 2 5 4 3" xfId="7356"/>
    <cellStyle name="Normal 19 2 5 4 3 2" xfId="10740"/>
    <cellStyle name="Normal 19 2 5 4 3 2 2" xfId="14954"/>
    <cellStyle name="Normal 19 2 5 4 3 2 2 2" xfId="27685"/>
    <cellStyle name="Normal 19 2 5 4 3 2 2 3" xfId="40286"/>
    <cellStyle name="Normal 19 2 5 4 3 2 3" xfId="19224"/>
    <cellStyle name="Normal 19 2 5 4 3 2 3 2" xfId="31886"/>
    <cellStyle name="Normal 19 2 5 4 3 2 3 3" xfId="44486"/>
    <cellStyle name="Normal 19 2 5 4 3 2 4" xfId="23485"/>
    <cellStyle name="Normal 19 2 5 4 3 2 5" xfId="36086"/>
    <cellStyle name="Normal 19 2 5 4 3 3" xfId="12154"/>
    <cellStyle name="Normal 19 2 5 4 3 3 2" xfId="16354"/>
    <cellStyle name="Normal 19 2 5 4 3 3 2 2" xfId="29085"/>
    <cellStyle name="Normal 19 2 5 4 3 3 2 3" xfId="41686"/>
    <cellStyle name="Normal 19 2 5 4 3 3 3" xfId="20624"/>
    <cellStyle name="Normal 19 2 5 4 3 3 3 2" xfId="33286"/>
    <cellStyle name="Normal 19 2 5 4 3 3 3 3" xfId="45886"/>
    <cellStyle name="Normal 19 2 5 4 3 3 4" xfId="24885"/>
    <cellStyle name="Normal 19 2 5 4 3 3 5" xfId="37486"/>
    <cellStyle name="Normal 19 2 5 4 3 4" xfId="13554"/>
    <cellStyle name="Normal 19 2 5 4 3 4 2" xfId="26285"/>
    <cellStyle name="Normal 19 2 5 4 3 4 3" xfId="38886"/>
    <cellStyle name="Normal 19 2 5 4 3 5" xfId="17824"/>
    <cellStyle name="Normal 19 2 5 4 3 5 2" xfId="30486"/>
    <cellStyle name="Normal 19 2 5 4 3 5 3" xfId="43086"/>
    <cellStyle name="Normal 19 2 5 4 3 6" xfId="22085"/>
    <cellStyle name="Normal 19 2 5 4 3 7" xfId="34686"/>
    <cellStyle name="Normal 19 2 5 4 4" xfId="9369"/>
    <cellStyle name="Normal 19 2 5 4 4 2" xfId="10887"/>
    <cellStyle name="Normal 19 2 5 4 4 2 2" xfId="15094"/>
    <cellStyle name="Normal 19 2 5 4 4 2 2 2" xfId="27825"/>
    <cellStyle name="Normal 19 2 5 4 4 2 2 3" xfId="40426"/>
    <cellStyle name="Normal 19 2 5 4 4 2 3" xfId="19364"/>
    <cellStyle name="Normal 19 2 5 4 4 2 3 2" xfId="32026"/>
    <cellStyle name="Normal 19 2 5 4 4 2 3 3" xfId="44626"/>
    <cellStyle name="Normal 19 2 5 4 4 2 4" xfId="23625"/>
    <cellStyle name="Normal 19 2 5 4 4 2 5" xfId="36226"/>
    <cellStyle name="Normal 19 2 5 4 4 3" xfId="12294"/>
    <cellStyle name="Normal 19 2 5 4 4 3 2" xfId="16494"/>
    <cellStyle name="Normal 19 2 5 4 4 3 2 2" xfId="29225"/>
    <cellStyle name="Normal 19 2 5 4 4 3 2 3" xfId="41826"/>
    <cellStyle name="Normal 19 2 5 4 4 3 3" xfId="20764"/>
    <cellStyle name="Normal 19 2 5 4 4 3 3 2" xfId="33426"/>
    <cellStyle name="Normal 19 2 5 4 4 3 3 3" xfId="46026"/>
    <cellStyle name="Normal 19 2 5 4 4 3 4" xfId="25025"/>
    <cellStyle name="Normal 19 2 5 4 4 3 5" xfId="37626"/>
    <cellStyle name="Normal 19 2 5 4 4 4" xfId="13694"/>
    <cellStyle name="Normal 19 2 5 4 4 4 2" xfId="26425"/>
    <cellStyle name="Normal 19 2 5 4 4 4 3" xfId="39026"/>
    <cellStyle name="Normal 19 2 5 4 4 5" xfId="17964"/>
    <cellStyle name="Normal 19 2 5 4 4 5 2" xfId="30626"/>
    <cellStyle name="Normal 19 2 5 4 4 5 3" xfId="43226"/>
    <cellStyle name="Normal 19 2 5 4 4 6" xfId="22225"/>
    <cellStyle name="Normal 19 2 5 4 4 7" xfId="34826"/>
    <cellStyle name="Normal 19 2 5 4 5" xfId="9565"/>
    <cellStyle name="Normal 19 2 5 4 5 2" xfId="11031"/>
    <cellStyle name="Normal 19 2 5 4 5 2 2" xfId="15234"/>
    <cellStyle name="Normal 19 2 5 4 5 2 2 2" xfId="27965"/>
    <cellStyle name="Normal 19 2 5 4 5 2 2 3" xfId="40566"/>
    <cellStyle name="Normal 19 2 5 4 5 2 3" xfId="19504"/>
    <cellStyle name="Normal 19 2 5 4 5 2 3 2" xfId="32166"/>
    <cellStyle name="Normal 19 2 5 4 5 2 3 3" xfId="44766"/>
    <cellStyle name="Normal 19 2 5 4 5 2 4" xfId="23765"/>
    <cellStyle name="Normal 19 2 5 4 5 2 5" xfId="36366"/>
    <cellStyle name="Normal 19 2 5 4 5 3" xfId="12434"/>
    <cellStyle name="Normal 19 2 5 4 5 3 2" xfId="16634"/>
    <cellStyle name="Normal 19 2 5 4 5 3 2 2" xfId="29365"/>
    <cellStyle name="Normal 19 2 5 4 5 3 2 3" xfId="41966"/>
    <cellStyle name="Normal 19 2 5 4 5 3 3" xfId="20904"/>
    <cellStyle name="Normal 19 2 5 4 5 3 3 2" xfId="33566"/>
    <cellStyle name="Normal 19 2 5 4 5 3 3 3" xfId="46166"/>
    <cellStyle name="Normal 19 2 5 4 5 3 4" xfId="25165"/>
    <cellStyle name="Normal 19 2 5 4 5 3 5" xfId="37766"/>
    <cellStyle name="Normal 19 2 5 4 5 4" xfId="13834"/>
    <cellStyle name="Normal 19 2 5 4 5 4 2" xfId="26565"/>
    <cellStyle name="Normal 19 2 5 4 5 4 3" xfId="39166"/>
    <cellStyle name="Normal 19 2 5 4 5 5" xfId="18104"/>
    <cellStyle name="Normal 19 2 5 4 5 5 2" xfId="30766"/>
    <cellStyle name="Normal 19 2 5 4 5 5 3" xfId="43366"/>
    <cellStyle name="Normal 19 2 5 4 5 6" xfId="22365"/>
    <cellStyle name="Normal 19 2 5 4 5 7" xfId="34966"/>
    <cellStyle name="Normal 19 2 5 4 6" xfId="9705"/>
    <cellStyle name="Normal 19 2 5 4 6 2" xfId="11171"/>
    <cellStyle name="Normal 19 2 5 4 6 2 2" xfId="15374"/>
    <cellStyle name="Normal 19 2 5 4 6 2 2 2" xfId="28105"/>
    <cellStyle name="Normal 19 2 5 4 6 2 2 3" xfId="40706"/>
    <cellStyle name="Normal 19 2 5 4 6 2 3" xfId="19644"/>
    <cellStyle name="Normal 19 2 5 4 6 2 3 2" xfId="32306"/>
    <cellStyle name="Normal 19 2 5 4 6 2 3 3" xfId="44906"/>
    <cellStyle name="Normal 19 2 5 4 6 2 4" xfId="23905"/>
    <cellStyle name="Normal 19 2 5 4 6 2 5" xfId="36506"/>
    <cellStyle name="Normal 19 2 5 4 6 3" xfId="12574"/>
    <cellStyle name="Normal 19 2 5 4 6 3 2" xfId="16774"/>
    <cellStyle name="Normal 19 2 5 4 6 3 2 2" xfId="29505"/>
    <cellStyle name="Normal 19 2 5 4 6 3 2 3" xfId="42106"/>
    <cellStyle name="Normal 19 2 5 4 6 3 3" xfId="21044"/>
    <cellStyle name="Normal 19 2 5 4 6 3 3 2" xfId="33706"/>
    <cellStyle name="Normal 19 2 5 4 6 3 3 3" xfId="46306"/>
    <cellStyle name="Normal 19 2 5 4 6 3 4" xfId="25305"/>
    <cellStyle name="Normal 19 2 5 4 6 3 5" xfId="37906"/>
    <cellStyle name="Normal 19 2 5 4 6 4" xfId="13974"/>
    <cellStyle name="Normal 19 2 5 4 6 4 2" xfId="26705"/>
    <cellStyle name="Normal 19 2 5 4 6 4 3" xfId="39306"/>
    <cellStyle name="Normal 19 2 5 4 6 5" xfId="18244"/>
    <cellStyle name="Normal 19 2 5 4 6 5 2" xfId="30906"/>
    <cellStyle name="Normal 19 2 5 4 6 5 3" xfId="43506"/>
    <cellStyle name="Normal 19 2 5 4 6 6" xfId="22505"/>
    <cellStyle name="Normal 19 2 5 4 6 7" xfId="35106"/>
    <cellStyle name="Normal 19 2 5 4 7" xfId="9845"/>
    <cellStyle name="Normal 19 2 5 4 7 2" xfId="11311"/>
    <cellStyle name="Normal 19 2 5 4 7 2 2" xfId="15514"/>
    <cellStyle name="Normal 19 2 5 4 7 2 2 2" xfId="28245"/>
    <cellStyle name="Normal 19 2 5 4 7 2 2 3" xfId="40846"/>
    <cellStyle name="Normal 19 2 5 4 7 2 3" xfId="19784"/>
    <cellStyle name="Normal 19 2 5 4 7 2 3 2" xfId="32446"/>
    <cellStyle name="Normal 19 2 5 4 7 2 3 3" xfId="45046"/>
    <cellStyle name="Normal 19 2 5 4 7 2 4" xfId="24045"/>
    <cellStyle name="Normal 19 2 5 4 7 2 5" xfId="36646"/>
    <cellStyle name="Normal 19 2 5 4 7 3" xfId="12714"/>
    <cellStyle name="Normal 19 2 5 4 7 3 2" xfId="16914"/>
    <cellStyle name="Normal 19 2 5 4 7 3 2 2" xfId="29645"/>
    <cellStyle name="Normal 19 2 5 4 7 3 2 3" xfId="42246"/>
    <cellStyle name="Normal 19 2 5 4 7 3 3" xfId="21184"/>
    <cellStyle name="Normal 19 2 5 4 7 3 3 2" xfId="33846"/>
    <cellStyle name="Normal 19 2 5 4 7 3 3 3" xfId="46446"/>
    <cellStyle name="Normal 19 2 5 4 7 3 4" xfId="25445"/>
    <cellStyle name="Normal 19 2 5 4 7 3 5" xfId="38046"/>
    <cellStyle name="Normal 19 2 5 4 7 4" xfId="14114"/>
    <cellStyle name="Normal 19 2 5 4 7 4 2" xfId="26845"/>
    <cellStyle name="Normal 19 2 5 4 7 4 3" xfId="39446"/>
    <cellStyle name="Normal 19 2 5 4 7 5" xfId="18384"/>
    <cellStyle name="Normal 19 2 5 4 7 5 2" xfId="31046"/>
    <cellStyle name="Normal 19 2 5 4 7 5 3" xfId="43646"/>
    <cellStyle name="Normal 19 2 5 4 7 6" xfId="22645"/>
    <cellStyle name="Normal 19 2 5 4 7 7" xfId="35246"/>
    <cellStyle name="Normal 19 2 5 4 8" xfId="9985"/>
    <cellStyle name="Normal 19 2 5 4 8 2" xfId="11451"/>
    <cellStyle name="Normal 19 2 5 4 8 2 2" xfId="15654"/>
    <cellStyle name="Normal 19 2 5 4 8 2 2 2" xfId="28385"/>
    <cellStyle name="Normal 19 2 5 4 8 2 2 3" xfId="40986"/>
    <cellStyle name="Normal 19 2 5 4 8 2 3" xfId="19924"/>
    <cellStyle name="Normal 19 2 5 4 8 2 3 2" xfId="32586"/>
    <cellStyle name="Normal 19 2 5 4 8 2 3 3" xfId="45186"/>
    <cellStyle name="Normal 19 2 5 4 8 2 4" xfId="24185"/>
    <cellStyle name="Normal 19 2 5 4 8 2 5" xfId="36786"/>
    <cellStyle name="Normal 19 2 5 4 8 3" xfId="12854"/>
    <cellStyle name="Normal 19 2 5 4 8 3 2" xfId="17054"/>
    <cellStyle name="Normal 19 2 5 4 8 3 2 2" xfId="29785"/>
    <cellStyle name="Normal 19 2 5 4 8 3 2 3" xfId="42386"/>
    <cellStyle name="Normal 19 2 5 4 8 3 3" xfId="21324"/>
    <cellStyle name="Normal 19 2 5 4 8 3 3 2" xfId="33986"/>
    <cellStyle name="Normal 19 2 5 4 8 3 3 3" xfId="46586"/>
    <cellStyle name="Normal 19 2 5 4 8 3 4" xfId="25585"/>
    <cellStyle name="Normal 19 2 5 4 8 3 5" xfId="38186"/>
    <cellStyle name="Normal 19 2 5 4 8 4" xfId="14254"/>
    <cellStyle name="Normal 19 2 5 4 8 4 2" xfId="26985"/>
    <cellStyle name="Normal 19 2 5 4 8 4 3" xfId="39586"/>
    <cellStyle name="Normal 19 2 5 4 8 5" xfId="18524"/>
    <cellStyle name="Normal 19 2 5 4 8 5 2" xfId="31186"/>
    <cellStyle name="Normal 19 2 5 4 8 5 3" xfId="43786"/>
    <cellStyle name="Normal 19 2 5 4 8 6" xfId="22785"/>
    <cellStyle name="Normal 19 2 5 4 8 7" xfId="35386"/>
    <cellStyle name="Normal 19 2 5 4 9" xfId="10179"/>
    <cellStyle name="Normal 19 2 5 4 9 2" xfId="11594"/>
    <cellStyle name="Normal 19 2 5 4 9 2 2" xfId="15794"/>
    <cellStyle name="Normal 19 2 5 4 9 2 2 2" xfId="28525"/>
    <cellStyle name="Normal 19 2 5 4 9 2 2 3" xfId="41126"/>
    <cellStyle name="Normal 19 2 5 4 9 2 3" xfId="20064"/>
    <cellStyle name="Normal 19 2 5 4 9 2 3 2" xfId="32726"/>
    <cellStyle name="Normal 19 2 5 4 9 2 3 3" xfId="45326"/>
    <cellStyle name="Normal 19 2 5 4 9 2 4" xfId="24325"/>
    <cellStyle name="Normal 19 2 5 4 9 2 5" xfId="36926"/>
    <cellStyle name="Normal 19 2 5 4 9 3" xfId="12994"/>
    <cellStyle name="Normal 19 2 5 4 9 3 2" xfId="17194"/>
    <cellStyle name="Normal 19 2 5 4 9 3 2 2" xfId="29925"/>
    <cellStyle name="Normal 19 2 5 4 9 3 2 3" xfId="42526"/>
    <cellStyle name="Normal 19 2 5 4 9 3 3" xfId="21464"/>
    <cellStyle name="Normal 19 2 5 4 9 3 3 2" xfId="34126"/>
    <cellStyle name="Normal 19 2 5 4 9 3 3 3" xfId="46726"/>
    <cellStyle name="Normal 19 2 5 4 9 3 4" xfId="25725"/>
    <cellStyle name="Normal 19 2 5 4 9 3 5" xfId="38326"/>
    <cellStyle name="Normal 19 2 5 4 9 4" xfId="14394"/>
    <cellStyle name="Normal 19 2 5 4 9 4 2" xfId="27125"/>
    <cellStyle name="Normal 19 2 5 4 9 4 3" xfId="39726"/>
    <cellStyle name="Normal 19 2 5 4 9 5" xfId="18664"/>
    <cellStyle name="Normal 19 2 5 4 9 5 2" xfId="31326"/>
    <cellStyle name="Normal 19 2 5 4 9 5 3" xfId="43926"/>
    <cellStyle name="Normal 19 2 5 4 9 6" xfId="22925"/>
    <cellStyle name="Normal 19 2 5 4 9 7" xfId="35526"/>
    <cellStyle name="Normal 19 2 5 5" xfId="7096"/>
    <cellStyle name="Normal 19 2 5 5 10" xfId="10339"/>
    <cellStyle name="Normal 19 2 5 5 10 2" xfId="11754"/>
    <cellStyle name="Normal 19 2 5 5 10 2 2" xfId="15954"/>
    <cellStyle name="Normal 19 2 5 5 10 2 2 2" xfId="28685"/>
    <cellStyle name="Normal 19 2 5 5 10 2 2 3" xfId="41286"/>
    <cellStyle name="Normal 19 2 5 5 10 2 3" xfId="20224"/>
    <cellStyle name="Normal 19 2 5 5 10 2 3 2" xfId="32886"/>
    <cellStyle name="Normal 19 2 5 5 10 2 3 3" xfId="45486"/>
    <cellStyle name="Normal 19 2 5 5 10 2 4" xfId="24485"/>
    <cellStyle name="Normal 19 2 5 5 10 2 5" xfId="37086"/>
    <cellStyle name="Normal 19 2 5 5 10 3" xfId="13154"/>
    <cellStyle name="Normal 19 2 5 5 10 3 2" xfId="17354"/>
    <cellStyle name="Normal 19 2 5 5 10 3 2 2" xfId="30085"/>
    <cellStyle name="Normal 19 2 5 5 10 3 2 3" xfId="42686"/>
    <cellStyle name="Normal 19 2 5 5 10 3 3" xfId="21624"/>
    <cellStyle name="Normal 19 2 5 5 10 3 3 2" xfId="34286"/>
    <cellStyle name="Normal 19 2 5 5 10 3 3 3" xfId="46886"/>
    <cellStyle name="Normal 19 2 5 5 10 3 4" xfId="25885"/>
    <cellStyle name="Normal 19 2 5 5 10 3 5" xfId="38486"/>
    <cellStyle name="Normal 19 2 5 5 10 4" xfId="14554"/>
    <cellStyle name="Normal 19 2 5 5 10 4 2" xfId="27285"/>
    <cellStyle name="Normal 19 2 5 5 10 4 3" xfId="39886"/>
    <cellStyle name="Normal 19 2 5 5 10 5" xfId="18824"/>
    <cellStyle name="Normal 19 2 5 5 10 5 2" xfId="31486"/>
    <cellStyle name="Normal 19 2 5 5 10 5 3" xfId="44086"/>
    <cellStyle name="Normal 19 2 5 5 10 6" xfId="23085"/>
    <cellStyle name="Normal 19 2 5 5 10 7" xfId="35686"/>
    <cellStyle name="Normal 19 2 5 5 11" xfId="10480"/>
    <cellStyle name="Normal 19 2 5 5 11 2" xfId="14694"/>
    <cellStyle name="Normal 19 2 5 5 11 2 2" xfId="27425"/>
    <cellStyle name="Normal 19 2 5 5 11 2 3" xfId="40026"/>
    <cellStyle name="Normal 19 2 5 5 11 3" xfId="18964"/>
    <cellStyle name="Normal 19 2 5 5 11 3 2" xfId="31626"/>
    <cellStyle name="Normal 19 2 5 5 11 3 3" xfId="44226"/>
    <cellStyle name="Normal 19 2 5 5 11 4" xfId="23225"/>
    <cellStyle name="Normal 19 2 5 5 11 5" xfId="35826"/>
    <cellStyle name="Normal 19 2 5 5 12" xfId="11894"/>
    <cellStyle name="Normal 19 2 5 5 12 2" xfId="16094"/>
    <cellStyle name="Normal 19 2 5 5 12 2 2" xfId="28825"/>
    <cellStyle name="Normal 19 2 5 5 12 2 3" xfId="41426"/>
    <cellStyle name="Normal 19 2 5 5 12 3" xfId="20364"/>
    <cellStyle name="Normal 19 2 5 5 12 3 2" xfId="33026"/>
    <cellStyle name="Normal 19 2 5 5 12 3 3" xfId="45626"/>
    <cellStyle name="Normal 19 2 5 5 12 4" xfId="24625"/>
    <cellStyle name="Normal 19 2 5 5 12 5" xfId="37226"/>
    <cellStyle name="Normal 19 2 5 5 13" xfId="13294"/>
    <cellStyle name="Normal 19 2 5 5 13 2" xfId="26025"/>
    <cellStyle name="Normal 19 2 5 5 13 3" xfId="38626"/>
    <cellStyle name="Normal 19 2 5 5 14" xfId="17564"/>
    <cellStyle name="Normal 19 2 5 5 14 2" xfId="30226"/>
    <cellStyle name="Normal 19 2 5 5 14 3" xfId="42826"/>
    <cellStyle name="Normal 19 2 5 5 15" xfId="21825"/>
    <cellStyle name="Normal 19 2 5 5 16" xfId="34426"/>
    <cellStyle name="Normal 19 2 5 5 2" xfId="7236"/>
    <cellStyle name="Normal 19 2 5 5 2 2" xfId="10620"/>
    <cellStyle name="Normal 19 2 5 5 2 2 2" xfId="14834"/>
    <cellStyle name="Normal 19 2 5 5 2 2 2 2" xfId="27565"/>
    <cellStyle name="Normal 19 2 5 5 2 2 2 3" xfId="40166"/>
    <cellStyle name="Normal 19 2 5 5 2 2 3" xfId="19104"/>
    <cellStyle name="Normal 19 2 5 5 2 2 3 2" xfId="31766"/>
    <cellStyle name="Normal 19 2 5 5 2 2 3 3" xfId="44366"/>
    <cellStyle name="Normal 19 2 5 5 2 2 4" xfId="23365"/>
    <cellStyle name="Normal 19 2 5 5 2 2 5" xfId="35966"/>
    <cellStyle name="Normal 19 2 5 5 2 3" xfId="12034"/>
    <cellStyle name="Normal 19 2 5 5 2 3 2" xfId="16234"/>
    <cellStyle name="Normal 19 2 5 5 2 3 2 2" xfId="28965"/>
    <cellStyle name="Normal 19 2 5 5 2 3 2 3" xfId="41566"/>
    <cellStyle name="Normal 19 2 5 5 2 3 3" xfId="20504"/>
    <cellStyle name="Normal 19 2 5 5 2 3 3 2" xfId="33166"/>
    <cellStyle name="Normal 19 2 5 5 2 3 3 3" xfId="45766"/>
    <cellStyle name="Normal 19 2 5 5 2 3 4" xfId="24765"/>
    <cellStyle name="Normal 19 2 5 5 2 3 5" xfId="37366"/>
    <cellStyle name="Normal 19 2 5 5 2 4" xfId="13434"/>
    <cellStyle name="Normal 19 2 5 5 2 4 2" xfId="26165"/>
    <cellStyle name="Normal 19 2 5 5 2 4 3" xfId="38766"/>
    <cellStyle name="Normal 19 2 5 5 2 5" xfId="17704"/>
    <cellStyle name="Normal 19 2 5 5 2 5 2" xfId="30366"/>
    <cellStyle name="Normal 19 2 5 5 2 5 3" xfId="42966"/>
    <cellStyle name="Normal 19 2 5 5 2 6" xfId="21965"/>
    <cellStyle name="Normal 19 2 5 5 2 7" xfId="34566"/>
    <cellStyle name="Normal 19 2 5 5 3" xfId="7376"/>
    <cellStyle name="Normal 19 2 5 5 3 2" xfId="10760"/>
    <cellStyle name="Normal 19 2 5 5 3 2 2" xfId="14974"/>
    <cellStyle name="Normal 19 2 5 5 3 2 2 2" xfId="27705"/>
    <cellStyle name="Normal 19 2 5 5 3 2 2 3" xfId="40306"/>
    <cellStyle name="Normal 19 2 5 5 3 2 3" xfId="19244"/>
    <cellStyle name="Normal 19 2 5 5 3 2 3 2" xfId="31906"/>
    <cellStyle name="Normal 19 2 5 5 3 2 3 3" xfId="44506"/>
    <cellStyle name="Normal 19 2 5 5 3 2 4" xfId="23505"/>
    <cellStyle name="Normal 19 2 5 5 3 2 5" xfId="36106"/>
    <cellStyle name="Normal 19 2 5 5 3 3" xfId="12174"/>
    <cellStyle name="Normal 19 2 5 5 3 3 2" xfId="16374"/>
    <cellStyle name="Normal 19 2 5 5 3 3 2 2" xfId="29105"/>
    <cellStyle name="Normal 19 2 5 5 3 3 2 3" xfId="41706"/>
    <cellStyle name="Normal 19 2 5 5 3 3 3" xfId="20644"/>
    <cellStyle name="Normal 19 2 5 5 3 3 3 2" xfId="33306"/>
    <cellStyle name="Normal 19 2 5 5 3 3 3 3" xfId="45906"/>
    <cellStyle name="Normal 19 2 5 5 3 3 4" xfId="24905"/>
    <cellStyle name="Normal 19 2 5 5 3 3 5" xfId="37506"/>
    <cellStyle name="Normal 19 2 5 5 3 4" xfId="13574"/>
    <cellStyle name="Normal 19 2 5 5 3 4 2" xfId="26305"/>
    <cellStyle name="Normal 19 2 5 5 3 4 3" xfId="38906"/>
    <cellStyle name="Normal 19 2 5 5 3 5" xfId="17844"/>
    <cellStyle name="Normal 19 2 5 5 3 5 2" xfId="30506"/>
    <cellStyle name="Normal 19 2 5 5 3 5 3" xfId="43106"/>
    <cellStyle name="Normal 19 2 5 5 3 6" xfId="22105"/>
    <cellStyle name="Normal 19 2 5 5 3 7" xfId="34706"/>
    <cellStyle name="Normal 19 2 5 5 4" xfId="9389"/>
    <cellStyle name="Normal 19 2 5 5 4 2" xfId="10907"/>
    <cellStyle name="Normal 19 2 5 5 4 2 2" xfId="15114"/>
    <cellStyle name="Normal 19 2 5 5 4 2 2 2" xfId="27845"/>
    <cellStyle name="Normal 19 2 5 5 4 2 2 3" xfId="40446"/>
    <cellStyle name="Normal 19 2 5 5 4 2 3" xfId="19384"/>
    <cellStyle name="Normal 19 2 5 5 4 2 3 2" xfId="32046"/>
    <cellStyle name="Normal 19 2 5 5 4 2 3 3" xfId="44646"/>
    <cellStyle name="Normal 19 2 5 5 4 2 4" xfId="23645"/>
    <cellStyle name="Normal 19 2 5 5 4 2 5" xfId="36246"/>
    <cellStyle name="Normal 19 2 5 5 4 3" xfId="12314"/>
    <cellStyle name="Normal 19 2 5 5 4 3 2" xfId="16514"/>
    <cellStyle name="Normal 19 2 5 5 4 3 2 2" xfId="29245"/>
    <cellStyle name="Normal 19 2 5 5 4 3 2 3" xfId="41846"/>
    <cellStyle name="Normal 19 2 5 5 4 3 3" xfId="20784"/>
    <cellStyle name="Normal 19 2 5 5 4 3 3 2" xfId="33446"/>
    <cellStyle name="Normal 19 2 5 5 4 3 3 3" xfId="46046"/>
    <cellStyle name="Normal 19 2 5 5 4 3 4" xfId="25045"/>
    <cellStyle name="Normal 19 2 5 5 4 3 5" xfId="37646"/>
    <cellStyle name="Normal 19 2 5 5 4 4" xfId="13714"/>
    <cellStyle name="Normal 19 2 5 5 4 4 2" xfId="26445"/>
    <cellStyle name="Normal 19 2 5 5 4 4 3" xfId="39046"/>
    <cellStyle name="Normal 19 2 5 5 4 5" xfId="17984"/>
    <cellStyle name="Normal 19 2 5 5 4 5 2" xfId="30646"/>
    <cellStyle name="Normal 19 2 5 5 4 5 3" xfId="43246"/>
    <cellStyle name="Normal 19 2 5 5 4 6" xfId="22245"/>
    <cellStyle name="Normal 19 2 5 5 4 7" xfId="34846"/>
    <cellStyle name="Normal 19 2 5 5 5" xfId="9585"/>
    <cellStyle name="Normal 19 2 5 5 5 2" xfId="11051"/>
    <cellStyle name="Normal 19 2 5 5 5 2 2" xfId="15254"/>
    <cellStyle name="Normal 19 2 5 5 5 2 2 2" xfId="27985"/>
    <cellStyle name="Normal 19 2 5 5 5 2 2 3" xfId="40586"/>
    <cellStyle name="Normal 19 2 5 5 5 2 3" xfId="19524"/>
    <cellStyle name="Normal 19 2 5 5 5 2 3 2" xfId="32186"/>
    <cellStyle name="Normal 19 2 5 5 5 2 3 3" xfId="44786"/>
    <cellStyle name="Normal 19 2 5 5 5 2 4" xfId="23785"/>
    <cellStyle name="Normal 19 2 5 5 5 2 5" xfId="36386"/>
    <cellStyle name="Normal 19 2 5 5 5 3" xfId="12454"/>
    <cellStyle name="Normal 19 2 5 5 5 3 2" xfId="16654"/>
    <cellStyle name="Normal 19 2 5 5 5 3 2 2" xfId="29385"/>
    <cellStyle name="Normal 19 2 5 5 5 3 2 3" xfId="41986"/>
    <cellStyle name="Normal 19 2 5 5 5 3 3" xfId="20924"/>
    <cellStyle name="Normal 19 2 5 5 5 3 3 2" xfId="33586"/>
    <cellStyle name="Normal 19 2 5 5 5 3 3 3" xfId="46186"/>
    <cellStyle name="Normal 19 2 5 5 5 3 4" xfId="25185"/>
    <cellStyle name="Normal 19 2 5 5 5 3 5" xfId="37786"/>
    <cellStyle name="Normal 19 2 5 5 5 4" xfId="13854"/>
    <cellStyle name="Normal 19 2 5 5 5 4 2" xfId="26585"/>
    <cellStyle name="Normal 19 2 5 5 5 4 3" xfId="39186"/>
    <cellStyle name="Normal 19 2 5 5 5 5" xfId="18124"/>
    <cellStyle name="Normal 19 2 5 5 5 5 2" xfId="30786"/>
    <cellStyle name="Normal 19 2 5 5 5 5 3" xfId="43386"/>
    <cellStyle name="Normal 19 2 5 5 5 6" xfId="22385"/>
    <cellStyle name="Normal 19 2 5 5 5 7" xfId="34986"/>
    <cellStyle name="Normal 19 2 5 5 6" xfId="9725"/>
    <cellStyle name="Normal 19 2 5 5 6 2" xfId="11191"/>
    <cellStyle name="Normal 19 2 5 5 6 2 2" xfId="15394"/>
    <cellStyle name="Normal 19 2 5 5 6 2 2 2" xfId="28125"/>
    <cellStyle name="Normal 19 2 5 5 6 2 2 3" xfId="40726"/>
    <cellStyle name="Normal 19 2 5 5 6 2 3" xfId="19664"/>
    <cellStyle name="Normal 19 2 5 5 6 2 3 2" xfId="32326"/>
    <cellStyle name="Normal 19 2 5 5 6 2 3 3" xfId="44926"/>
    <cellStyle name="Normal 19 2 5 5 6 2 4" xfId="23925"/>
    <cellStyle name="Normal 19 2 5 5 6 2 5" xfId="36526"/>
    <cellStyle name="Normal 19 2 5 5 6 3" xfId="12594"/>
    <cellStyle name="Normal 19 2 5 5 6 3 2" xfId="16794"/>
    <cellStyle name="Normal 19 2 5 5 6 3 2 2" xfId="29525"/>
    <cellStyle name="Normal 19 2 5 5 6 3 2 3" xfId="42126"/>
    <cellStyle name="Normal 19 2 5 5 6 3 3" xfId="21064"/>
    <cellStyle name="Normal 19 2 5 5 6 3 3 2" xfId="33726"/>
    <cellStyle name="Normal 19 2 5 5 6 3 3 3" xfId="46326"/>
    <cellStyle name="Normal 19 2 5 5 6 3 4" xfId="25325"/>
    <cellStyle name="Normal 19 2 5 5 6 3 5" xfId="37926"/>
    <cellStyle name="Normal 19 2 5 5 6 4" xfId="13994"/>
    <cellStyle name="Normal 19 2 5 5 6 4 2" xfId="26725"/>
    <cellStyle name="Normal 19 2 5 5 6 4 3" xfId="39326"/>
    <cellStyle name="Normal 19 2 5 5 6 5" xfId="18264"/>
    <cellStyle name="Normal 19 2 5 5 6 5 2" xfId="30926"/>
    <cellStyle name="Normal 19 2 5 5 6 5 3" xfId="43526"/>
    <cellStyle name="Normal 19 2 5 5 6 6" xfId="22525"/>
    <cellStyle name="Normal 19 2 5 5 6 7" xfId="35126"/>
    <cellStyle name="Normal 19 2 5 5 7" xfId="9865"/>
    <cellStyle name="Normal 19 2 5 5 7 2" xfId="11331"/>
    <cellStyle name="Normal 19 2 5 5 7 2 2" xfId="15534"/>
    <cellStyle name="Normal 19 2 5 5 7 2 2 2" xfId="28265"/>
    <cellStyle name="Normal 19 2 5 5 7 2 2 3" xfId="40866"/>
    <cellStyle name="Normal 19 2 5 5 7 2 3" xfId="19804"/>
    <cellStyle name="Normal 19 2 5 5 7 2 3 2" xfId="32466"/>
    <cellStyle name="Normal 19 2 5 5 7 2 3 3" xfId="45066"/>
    <cellStyle name="Normal 19 2 5 5 7 2 4" xfId="24065"/>
    <cellStyle name="Normal 19 2 5 5 7 2 5" xfId="36666"/>
    <cellStyle name="Normal 19 2 5 5 7 3" xfId="12734"/>
    <cellStyle name="Normal 19 2 5 5 7 3 2" xfId="16934"/>
    <cellStyle name="Normal 19 2 5 5 7 3 2 2" xfId="29665"/>
    <cellStyle name="Normal 19 2 5 5 7 3 2 3" xfId="42266"/>
    <cellStyle name="Normal 19 2 5 5 7 3 3" xfId="21204"/>
    <cellStyle name="Normal 19 2 5 5 7 3 3 2" xfId="33866"/>
    <cellStyle name="Normal 19 2 5 5 7 3 3 3" xfId="46466"/>
    <cellStyle name="Normal 19 2 5 5 7 3 4" xfId="25465"/>
    <cellStyle name="Normal 19 2 5 5 7 3 5" xfId="38066"/>
    <cellStyle name="Normal 19 2 5 5 7 4" xfId="14134"/>
    <cellStyle name="Normal 19 2 5 5 7 4 2" xfId="26865"/>
    <cellStyle name="Normal 19 2 5 5 7 4 3" xfId="39466"/>
    <cellStyle name="Normal 19 2 5 5 7 5" xfId="18404"/>
    <cellStyle name="Normal 19 2 5 5 7 5 2" xfId="31066"/>
    <cellStyle name="Normal 19 2 5 5 7 5 3" xfId="43666"/>
    <cellStyle name="Normal 19 2 5 5 7 6" xfId="22665"/>
    <cellStyle name="Normal 19 2 5 5 7 7" xfId="35266"/>
    <cellStyle name="Normal 19 2 5 5 8" xfId="10005"/>
    <cellStyle name="Normal 19 2 5 5 8 2" xfId="11471"/>
    <cellStyle name="Normal 19 2 5 5 8 2 2" xfId="15674"/>
    <cellStyle name="Normal 19 2 5 5 8 2 2 2" xfId="28405"/>
    <cellStyle name="Normal 19 2 5 5 8 2 2 3" xfId="41006"/>
    <cellStyle name="Normal 19 2 5 5 8 2 3" xfId="19944"/>
    <cellStyle name="Normal 19 2 5 5 8 2 3 2" xfId="32606"/>
    <cellStyle name="Normal 19 2 5 5 8 2 3 3" xfId="45206"/>
    <cellStyle name="Normal 19 2 5 5 8 2 4" xfId="24205"/>
    <cellStyle name="Normal 19 2 5 5 8 2 5" xfId="36806"/>
    <cellStyle name="Normal 19 2 5 5 8 3" xfId="12874"/>
    <cellStyle name="Normal 19 2 5 5 8 3 2" xfId="17074"/>
    <cellStyle name="Normal 19 2 5 5 8 3 2 2" xfId="29805"/>
    <cellStyle name="Normal 19 2 5 5 8 3 2 3" xfId="42406"/>
    <cellStyle name="Normal 19 2 5 5 8 3 3" xfId="21344"/>
    <cellStyle name="Normal 19 2 5 5 8 3 3 2" xfId="34006"/>
    <cellStyle name="Normal 19 2 5 5 8 3 3 3" xfId="46606"/>
    <cellStyle name="Normal 19 2 5 5 8 3 4" xfId="25605"/>
    <cellStyle name="Normal 19 2 5 5 8 3 5" xfId="38206"/>
    <cellStyle name="Normal 19 2 5 5 8 4" xfId="14274"/>
    <cellStyle name="Normal 19 2 5 5 8 4 2" xfId="27005"/>
    <cellStyle name="Normal 19 2 5 5 8 4 3" xfId="39606"/>
    <cellStyle name="Normal 19 2 5 5 8 5" xfId="18544"/>
    <cellStyle name="Normal 19 2 5 5 8 5 2" xfId="31206"/>
    <cellStyle name="Normal 19 2 5 5 8 5 3" xfId="43806"/>
    <cellStyle name="Normal 19 2 5 5 8 6" xfId="22805"/>
    <cellStyle name="Normal 19 2 5 5 8 7" xfId="35406"/>
    <cellStyle name="Normal 19 2 5 5 9" xfId="10199"/>
    <cellStyle name="Normal 19 2 5 5 9 2" xfId="11614"/>
    <cellStyle name="Normal 19 2 5 5 9 2 2" xfId="15814"/>
    <cellStyle name="Normal 19 2 5 5 9 2 2 2" xfId="28545"/>
    <cellStyle name="Normal 19 2 5 5 9 2 2 3" xfId="41146"/>
    <cellStyle name="Normal 19 2 5 5 9 2 3" xfId="20084"/>
    <cellStyle name="Normal 19 2 5 5 9 2 3 2" xfId="32746"/>
    <cellStyle name="Normal 19 2 5 5 9 2 3 3" xfId="45346"/>
    <cellStyle name="Normal 19 2 5 5 9 2 4" xfId="24345"/>
    <cellStyle name="Normal 19 2 5 5 9 2 5" xfId="36946"/>
    <cellStyle name="Normal 19 2 5 5 9 3" xfId="13014"/>
    <cellStyle name="Normal 19 2 5 5 9 3 2" xfId="17214"/>
    <cellStyle name="Normal 19 2 5 5 9 3 2 2" xfId="29945"/>
    <cellStyle name="Normal 19 2 5 5 9 3 2 3" xfId="42546"/>
    <cellStyle name="Normal 19 2 5 5 9 3 3" xfId="21484"/>
    <cellStyle name="Normal 19 2 5 5 9 3 3 2" xfId="34146"/>
    <cellStyle name="Normal 19 2 5 5 9 3 3 3" xfId="46746"/>
    <cellStyle name="Normal 19 2 5 5 9 3 4" xfId="25745"/>
    <cellStyle name="Normal 19 2 5 5 9 3 5" xfId="38346"/>
    <cellStyle name="Normal 19 2 5 5 9 4" xfId="14414"/>
    <cellStyle name="Normal 19 2 5 5 9 4 2" xfId="27145"/>
    <cellStyle name="Normal 19 2 5 5 9 4 3" xfId="39746"/>
    <cellStyle name="Normal 19 2 5 5 9 5" xfId="18684"/>
    <cellStyle name="Normal 19 2 5 5 9 5 2" xfId="31346"/>
    <cellStyle name="Normal 19 2 5 5 9 5 3" xfId="43946"/>
    <cellStyle name="Normal 19 2 5 5 9 6" xfId="22945"/>
    <cellStyle name="Normal 19 2 5 5 9 7" xfId="35546"/>
    <cellStyle name="Normal 19 2 5 6" xfId="7116"/>
    <cellStyle name="Normal 19 2 5 6 10" xfId="10359"/>
    <cellStyle name="Normal 19 2 5 6 10 2" xfId="11774"/>
    <cellStyle name="Normal 19 2 5 6 10 2 2" xfId="15974"/>
    <cellStyle name="Normal 19 2 5 6 10 2 2 2" xfId="28705"/>
    <cellStyle name="Normal 19 2 5 6 10 2 2 3" xfId="41306"/>
    <cellStyle name="Normal 19 2 5 6 10 2 3" xfId="20244"/>
    <cellStyle name="Normal 19 2 5 6 10 2 3 2" xfId="32906"/>
    <cellStyle name="Normal 19 2 5 6 10 2 3 3" xfId="45506"/>
    <cellStyle name="Normal 19 2 5 6 10 2 4" xfId="24505"/>
    <cellStyle name="Normal 19 2 5 6 10 2 5" xfId="37106"/>
    <cellStyle name="Normal 19 2 5 6 10 3" xfId="13174"/>
    <cellStyle name="Normal 19 2 5 6 10 3 2" xfId="17374"/>
    <cellStyle name="Normal 19 2 5 6 10 3 2 2" xfId="30105"/>
    <cellStyle name="Normal 19 2 5 6 10 3 2 3" xfId="42706"/>
    <cellStyle name="Normal 19 2 5 6 10 3 3" xfId="21644"/>
    <cellStyle name="Normal 19 2 5 6 10 3 3 2" xfId="34306"/>
    <cellStyle name="Normal 19 2 5 6 10 3 3 3" xfId="46906"/>
    <cellStyle name="Normal 19 2 5 6 10 3 4" xfId="25905"/>
    <cellStyle name="Normal 19 2 5 6 10 3 5" xfId="38506"/>
    <cellStyle name="Normal 19 2 5 6 10 4" xfId="14574"/>
    <cellStyle name="Normal 19 2 5 6 10 4 2" xfId="27305"/>
    <cellStyle name="Normal 19 2 5 6 10 4 3" xfId="39906"/>
    <cellStyle name="Normal 19 2 5 6 10 5" xfId="18844"/>
    <cellStyle name="Normal 19 2 5 6 10 5 2" xfId="31506"/>
    <cellStyle name="Normal 19 2 5 6 10 5 3" xfId="44106"/>
    <cellStyle name="Normal 19 2 5 6 10 6" xfId="23105"/>
    <cellStyle name="Normal 19 2 5 6 10 7" xfId="35706"/>
    <cellStyle name="Normal 19 2 5 6 11" xfId="10500"/>
    <cellStyle name="Normal 19 2 5 6 11 2" xfId="14714"/>
    <cellStyle name="Normal 19 2 5 6 11 2 2" xfId="27445"/>
    <cellStyle name="Normal 19 2 5 6 11 2 3" xfId="40046"/>
    <cellStyle name="Normal 19 2 5 6 11 3" xfId="18984"/>
    <cellStyle name="Normal 19 2 5 6 11 3 2" xfId="31646"/>
    <cellStyle name="Normal 19 2 5 6 11 3 3" xfId="44246"/>
    <cellStyle name="Normal 19 2 5 6 11 4" xfId="23245"/>
    <cellStyle name="Normal 19 2 5 6 11 5" xfId="35846"/>
    <cellStyle name="Normal 19 2 5 6 12" xfId="11914"/>
    <cellStyle name="Normal 19 2 5 6 12 2" xfId="16114"/>
    <cellStyle name="Normal 19 2 5 6 12 2 2" xfId="28845"/>
    <cellStyle name="Normal 19 2 5 6 12 2 3" xfId="41446"/>
    <cellStyle name="Normal 19 2 5 6 12 3" xfId="20384"/>
    <cellStyle name="Normal 19 2 5 6 12 3 2" xfId="33046"/>
    <cellStyle name="Normal 19 2 5 6 12 3 3" xfId="45646"/>
    <cellStyle name="Normal 19 2 5 6 12 4" xfId="24645"/>
    <cellStyle name="Normal 19 2 5 6 12 5" xfId="37246"/>
    <cellStyle name="Normal 19 2 5 6 13" xfId="13314"/>
    <cellStyle name="Normal 19 2 5 6 13 2" xfId="26045"/>
    <cellStyle name="Normal 19 2 5 6 13 3" xfId="38646"/>
    <cellStyle name="Normal 19 2 5 6 14" xfId="17584"/>
    <cellStyle name="Normal 19 2 5 6 14 2" xfId="30246"/>
    <cellStyle name="Normal 19 2 5 6 14 3" xfId="42846"/>
    <cellStyle name="Normal 19 2 5 6 15" xfId="21845"/>
    <cellStyle name="Normal 19 2 5 6 16" xfId="34446"/>
    <cellStyle name="Normal 19 2 5 6 2" xfId="7256"/>
    <cellStyle name="Normal 19 2 5 6 2 2" xfId="10640"/>
    <cellStyle name="Normal 19 2 5 6 2 2 2" xfId="14854"/>
    <cellStyle name="Normal 19 2 5 6 2 2 2 2" xfId="27585"/>
    <cellStyle name="Normal 19 2 5 6 2 2 2 3" xfId="40186"/>
    <cellStyle name="Normal 19 2 5 6 2 2 3" xfId="19124"/>
    <cellStyle name="Normal 19 2 5 6 2 2 3 2" xfId="31786"/>
    <cellStyle name="Normal 19 2 5 6 2 2 3 3" xfId="44386"/>
    <cellStyle name="Normal 19 2 5 6 2 2 4" xfId="23385"/>
    <cellStyle name="Normal 19 2 5 6 2 2 5" xfId="35986"/>
    <cellStyle name="Normal 19 2 5 6 2 3" xfId="12054"/>
    <cellStyle name="Normal 19 2 5 6 2 3 2" xfId="16254"/>
    <cellStyle name="Normal 19 2 5 6 2 3 2 2" xfId="28985"/>
    <cellStyle name="Normal 19 2 5 6 2 3 2 3" xfId="41586"/>
    <cellStyle name="Normal 19 2 5 6 2 3 3" xfId="20524"/>
    <cellStyle name="Normal 19 2 5 6 2 3 3 2" xfId="33186"/>
    <cellStyle name="Normal 19 2 5 6 2 3 3 3" xfId="45786"/>
    <cellStyle name="Normal 19 2 5 6 2 3 4" xfId="24785"/>
    <cellStyle name="Normal 19 2 5 6 2 3 5" xfId="37386"/>
    <cellStyle name="Normal 19 2 5 6 2 4" xfId="13454"/>
    <cellStyle name="Normal 19 2 5 6 2 4 2" xfId="26185"/>
    <cellStyle name="Normal 19 2 5 6 2 4 3" xfId="38786"/>
    <cellStyle name="Normal 19 2 5 6 2 5" xfId="17724"/>
    <cellStyle name="Normal 19 2 5 6 2 5 2" xfId="30386"/>
    <cellStyle name="Normal 19 2 5 6 2 5 3" xfId="42986"/>
    <cellStyle name="Normal 19 2 5 6 2 6" xfId="21985"/>
    <cellStyle name="Normal 19 2 5 6 2 7" xfId="34586"/>
    <cellStyle name="Normal 19 2 5 6 3" xfId="7396"/>
    <cellStyle name="Normal 19 2 5 6 3 2" xfId="10780"/>
    <cellStyle name="Normal 19 2 5 6 3 2 2" xfId="14994"/>
    <cellStyle name="Normal 19 2 5 6 3 2 2 2" xfId="27725"/>
    <cellStyle name="Normal 19 2 5 6 3 2 2 3" xfId="40326"/>
    <cellStyle name="Normal 19 2 5 6 3 2 3" xfId="19264"/>
    <cellStyle name="Normal 19 2 5 6 3 2 3 2" xfId="31926"/>
    <cellStyle name="Normal 19 2 5 6 3 2 3 3" xfId="44526"/>
    <cellStyle name="Normal 19 2 5 6 3 2 4" xfId="23525"/>
    <cellStyle name="Normal 19 2 5 6 3 2 5" xfId="36126"/>
    <cellStyle name="Normal 19 2 5 6 3 3" xfId="12194"/>
    <cellStyle name="Normal 19 2 5 6 3 3 2" xfId="16394"/>
    <cellStyle name="Normal 19 2 5 6 3 3 2 2" xfId="29125"/>
    <cellStyle name="Normal 19 2 5 6 3 3 2 3" xfId="41726"/>
    <cellStyle name="Normal 19 2 5 6 3 3 3" xfId="20664"/>
    <cellStyle name="Normal 19 2 5 6 3 3 3 2" xfId="33326"/>
    <cellStyle name="Normal 19 2 5 6 3 3 3 3" xfId="45926"/>
    <cellStyle name="Normal 19 2 5 6 3 3 4" xfId="24925"/>
    <cellStyle name="Normal 19 2 5 6 3 3 5" xfId="37526"/>
    <cellStyle name="Normal 19 2 5 6 3 4" xfId="13594"/>
    <cellStyle name="Normal 19 2 5 6 3 4 2" xfId="26325"/>
    <cellStyle name="Normal 19 2 5 6 3 4 3" xfId="38926"/>
    <cellStyle name="Normal 19 2 5 6 3 5" xfId="17864"/>
    <cellStyle name="Normal 19 2 5 6 3 5 2" xfId="30526"/>
    <cellStyle name="Normal 19 2 5 6 3 5 3" xfId="43126"/>
    <cellStyle name="Normal 19 2 5 6 3 6" xfId="22125"/>
    <cellStyle name="Normal 19 2 5 6 3 7" xfId="34726"/>
    <cellStyle name="Normal 19 2 5 6 4" xfId="9409"/>
    <cellStyle name="Normal 19 2 5 6 4 2" xfId="10927"/>
    <cellStyle name="Normal 19 2 5 6 4 2 2" xfId="15134"/>
    <cellStyle name="Normal 19 2 5 6 4 2 2 2" xfId="27865"/>
    <cellStyle name="Normal 19 2 5 6 4 2 2 3" xfId="40466"/>
    <cellStyle name="Normal 19 2 5 6 4 2 3" xfId="19404"/>
    <cellStyle name="Normal 19 2 5 6 4 2 3 2" xfId="32066"/>
    <cellStyle name="Normal 19 2 5 6 4 2 3 3" xfId="44666"/>
    <cellStyle name="Normal 19 2 5 6 4 2 4" xfId="23665"/>
    <cellStyle name="Normal 19 2 5 6 4 2 5" xfId="36266"/>
    <cellStyle name="Normal 19 2 5 6 4 3" xfId="12334"/>
    <cellStyle name="Normal 19 2 5 6 4 3 2" xfId="16534"/>
    <cellStyle name="Normal 19 2 5 6 4 3 2 2" xfId="29265"/>
    <cellStyle name="Normal 19 2 5 6 4 3 2 3" xfId="41866"/>
    <cellStyle name="Normal 19 2 5 6 4 3 3" xfId="20804"/>
    <cellStyle name="Normal 19 2 5 6 4 3 3 2" xfId="33466"/>
    <cellStyle name="Normal 19 2 5 6 4 3 3 3" xfId="46066"/>
    <cellStyle name="Normal 19 2 5 6 4 3 4" xfId="25065"/>
    <cellStyle name="Normal 19 2 5 6 4 3 5" xfId="37666"/>
    <cellStyle name="Normal 19 2 5 6 4 4" xfId="13734"/>
    <cellStyle name="Normal 19 2 5 6 4 4 2" xfId="26465"/>
    <cellStyle name="Normal 19 2 5 6 4 4 3" xfId="39066"/>
    <cellStyle name="Normal 19 2 5 6 4 5" xfId="18004"/>
    <cellStyle name="Normal 19 2 5 6 4 5 2" xfId="30666"/>
    <cellStyle name="Normal 19 2 5 6 4 5 3" xfId="43266"/>
    <cellStyle name="Normal 19 2 5 6 4 6" xfId="22265"/>
    <cellStyle name="Normal 19 2 5 6 4 7" xfId="34866"/>
    <cellStyle name="Normal 19 2 5 6 5" xfId="9605"/>
    <cellStyle name="Normal 19 2 5 6 5 2" xfId="11071"/>
    <cellStyle name="Normal 19 2 5 6 5 2 2" xfId="15274"/>
    <cellStyle name="Normal 19 2 5 6 5 2 2 2" xfId="28005"/>
    <cellStyle name="Normal 19 2 5 6 5 2 2 3" xfId="40606"/>
    <cellStyle name="Normal 19 2 5 6 5 2 3" xfId="19544"/>
    <cellStyle name="Normal 19 2 5 6 5 2 3 2" xfId="32206"/>
    <cellStyle name="Normal 19 2 5 6 5 2 3 3" xfId="44806"/>
    <cellStyle name="Normal 19 2 5 6 5 2 4" xfId="23805"/>
    <cellStyle name="Normal 19 2 5 6 5 2 5" xfId="36406"/>
    <cellStyle name="Normal 19 2 5 6 5 3" xfId="12474"/>
    <cellStyle name="Normal 19 2 5 6 5 3 2" xfId="16674"/>
    <cellStyle name="Normal 19 2 5 6 5 3 2 2" xfId="29405"/>
    <cellStyle name="Normal 19 2 5 6 5 3 2 3" xfId="42006"/>
    <cellStyle name="Normal 19 2 5 6 5 3 3" xfId="20944"/>
    <cellStyle name="Normal 19 2 5 6 5 3 3 2" xfId="33606"/>
    <cellStyle name="Normal 19 2 5 6 5 3 3 3" xfId="46206"/>
    <cellStyle name="Normal 19 2 5 6 5 3 4" xfId="25205"/>
    <cellStyle name="Normal 19 2 5 6 5 3 5" xfId="37806"/>
    <cellStyle name="Normal 19 2 5 6 5 4" xfId="13874"/>
    <cellStyle name="Normal 19 2 5 6 5 4 2" xfId="26605"/>
    <cellStyle name="Normal 19 2 5 6 5 4 3" xfId="39206"/>
    <cellStyle name="Normal 19 2 5 6 5 5" xfId="18144"/>
    <cellStyle name="Normal 19 2 5 6 5 5 2" xfId="30806"/>
    <cellStyle name="Normal 19 2 5 6 5 5 3" xfId="43406"/>
    <cellStyle name="Normal 19 2 5 6 5 6" xfId="22405"/>
    <cellStyle name="Normal 19 2 5 6 5 7" xfId="35006"/>
    <cellStyle name="Normal 19 2 5 6 6" xfId="9745"/>
    <cellStyle name="Normal 19 2 5 6 6 2" xfId="11211"/>
    <cellStyle name="Normal 19 2 5 6 6 2 2" xfId="15414"/>
    <cellStyle name="Normal 19 2 5 6 6 2 2 2" xfId="28145"/>
    <cellStyle name="Normal 19 2 5 6 6 2 2 3" xfId="40746"/>
    <cellStyle name="Normal 19 2 5 6 6 2 3" xfId="19684"/>
    <cellStyle name="Normal 19 2 5 6 6 2 3 2" xfId="32346"/>
    <cellStyle name="Normal 19 2 5 6 6 2 3 3" xfId="44946"/>
    <cellStyle name="Normal 19 2 5 6 6 2 4" xfId="23945"/>
    <cellStyle name="Normal 19 2 5 6 6 2 5" xfId="36546"/>
    <cellStyle name="Normal 19 2 5 6 6 3" xfId="12614"/>
    <cellStyle name="Normal 19 2 5 6 6 3 2" xfId="16814"/>
    <cellStyle name="Normal 19 2 5 6 6 3 2 2" xfId="29545"/>
    <cellStyle name="Normal 19 2 5 6 6 3 2 3" xfId="42146"/>
    <cellStyle name="Normal 19 2 5 6 6 3 3" xfId="21084"/>
    <cellStyle name="Normal 19 2 5 6 6 3 3 2" xfId="33746"/>
    <cellStyle name="Normal 19 2 5 6 6 3 3 3" xfId="46346"/>
    <cellStyle name="Normal 19 2 5 6 6 3 4" xfId="25345"/>
    <cellStyle name="Normal 19 2 5 6 6 3 5" xfId="37946"/>
    <cellStyle name="Normal 19 2 5 6 6 4" xfId="14014"/>
    <cellStyle name="Normal 19 2 5 6 6 4 2" xfId="26745"/>
    <cellStyle name="Normal 19 2 5 6 6 4 3" xfId="39346"/>
    <cellStyle name="Normal 19 2 5 6 6 5" xfId="18284"/>
    <cellStyle name="Normal 19 2 5 6 6 5 2" xfId="30946"/>
    <cellStyle name="Normal 19 2 5 6 6 5 3" xfId="43546"/>
    <cellStyle name="Normal 19 2 5 6 6 6" xfId="22545"/>
    <cellStyle name="Normal 19 2 5 6 6 7" xfId="35146"/>
    <cellStyle name="Normal 19 2 5 6 7" xfId="9885"/>
    <cellStyle name="Normal 19 2 5 6 7 2" xfId="11351"/>
    <cellStyle name="Normal 19 2 5 6 7 2 2" xfId="15554"/>
    <cellStyle name="Normal 19 2 5 6 7 2 2 2" xfId="28285"/>
    <cellStyle name="Normal 19 2 5 6 7 2 2 3" xfId="40886"/>
    <cellStyle name="Normal 19 2 5 6 7 2 3" xfId="19824"/>
    <cellStyle name="Normal 19 2 5 6 7 2 3 2" xfId="32486"/>
    <cellStyle name="Normal 19 2 5 6 7 2 3 3" xfId="45086"/>
    <cellStyle name="Normal 19 2 5 6 7 2 4" xfId="24085"/>
    <cellStyle name="Normal 19 2 5 6 7 2 5" xfId="36686"/>
    <cellStyle name="Normal 19 2 5 6 7 3" xfId="12754"/>
    <cellStyle name="Normal 19 2 5 6 7 3 2" xfId="16954"/>
    <cellStyle name="Normal 19 2 5 6 7 3 2 2" xfId="29685"/>
    <cellStyle name="Normal 19 2 5 6 7 3 2 3" xfId="42286"/>
    <cellStyle name="Normal 19 2 5 6 7 3 3" xfId="21224"/>
    <cellStyle name="Normal 19 2 5 6 7 3 3 2" xfId="33886"/>
    <cellStyle name="Normal 19 2 5 6 7 3 3 3" xfId="46486"/>
    <cellStyle name="Normal 19 2 5 6 7 3 4" xfId="25485"/>
    <cellStyle name="Normal 19 2 5 6 7 3 5" xfId="38086"/>
    <cellStyle name="Normal 19 2 5 6 7 4" xfId="14154"/>
    <cellStyle name="Normal 19 2 5 6 7 4 2" xfId="26885"/>
    <cellStyle name="Normal 19 2 5 6 7 4 3" xfId="39486"/>
    <cellStyle name="Normal 19 2 5 6 7 5" xfId="18424"/>
    <cellStyle name="Normal 19 2 5 6 7 5 2" xfId="31086"/>
    <cellStyle name="Normal 19 2 5 6 7 5 3" xfId="43686"/>
    <cellStyle name="Normal 19 2 5 6 7 6" xfId="22685"/>
    <cellStyle name="Normal 19 2 5 6 7 7" xfId="35286"/>
    <cellStyle name="Normal 19 2 5 6 8" xfId="10025"/>
    <cellStyle name="Normal 19 2 5 6 8 2" xfId="11491"/>
    <cellStyle name="Normal 19 2 5 6 8 2 2" xfId="15694"/>
    <cellStyle name="Normal 19 2 5 6 8 2 2 2" xfId="28425"/>
    <cellStyle name="Normal 19 2 5 6 8 2 2 3" xfId="41026"/>
    <cellStyle name="Normal 19 2 5 6 8 2 3" xfId="19964"/>
    <cellStyle name="Normal 19 2 5 6 8 2 3 2" xfId="32626"/>
    <cellStyle name="Normal 19 2 5 6 8 2 3 3" xfId="45226"/>
    <cellStyle name="Normal 19 2 5 6 8 2 4" xfId="24225"/>
    <cellStyle name="Normal 19 2 5 6 8 2 5" xfId="36826"/>
    <cellStyle name="Normal 19 2 5 6 8 3" xfId="12894"/>
    <cellStyle name="Normal 19 2 5 6 8 3 2" xfId="17094"/>
    <cellStyle name="Normal 19 2 5 6 8 3 2 2" xfId="29825"/>
    <cellStyle name="Normal 19 2 5 6 8 3 2 3" xfId="42426"/>
    <cellStyle name="Normal 19 2 5 6 8 3 3" xfId="21364"/>
    <cellStyle name="Normal 19 2 5 6 8 3 3 2" xfId="34026"/>
    <cellStyle name="Normal 19 2 5 6 8 3 3 3" xfId="46626"/>
    <cellStyle name="Normal 19 2 5 6 8 3 4" xfId="25625"/>
    <cellStyle name="Normal 19 2 5 6 8 3 5" xfId="38226"/>
    <cellStyle name="Normal 19 2 5 6 8 4" xfId="14294"/>
    <cellStyle name="Normal 19 2 5 6 8 4 2" xfId="27025"/>
    <cellStyle name="Normal 19 2 5 6 8 4 3" xfId="39626"/>
    <cellStyle name="Normal 19 2 5 6 8 5" xfId="18564"/>
    <cellStyle name="Normal 19 2 5 6 8 5 2" xfId="31226"/>
    <cellStyle name="Normal 19 2 5 6 8 5 3" xfId="43826"/>
    <cellStyle name="Normal 19 2 5 6 8 6" xfId="22825"/>
    <cellStyle name="Normal 19 2 5 6 8 7" xfId="35426"/>
    <cellStyle name="Normal 19 2 5 6 9" xfId="10219"/>
    <cellStyle name="Normal 19 2 5 6 9 2" xfId="11634"/>
    <cellStyle name="Normal 19 2 5 6 9 2 2" xfId="15834"/>
    <cellStyle name="Normal 19 2 5 6 9 2 2 2" xfId="28565"/>
    <cellStyle name="Normal 19 2 5 6 9 2 2 3" xfId="41166"/>
    <cellStyle name="Normal 19 2 5 6 9 2 3" xfId="20104"/>
    <cellStyle name="Normal 19 2 5 6 9 2 3 2" xfId="32766"/>
    <cellStyle name="Normal 19 2 5 6 9 2 3 3" xfId="45366"/>
    <cellStyle name="Normal 19 2 5 6 9 2 4" xfId="24365"/>
    <cellStyle name="Normal 19 2 5 6 9 2 5" xfId="36966"/>
    <cellStyle name="Normal 19 2 5 6 9 3" xfId="13034"/>
    <cellStyle name="Normal 19 2 5 6 9 3 2" xfId="17234"/>
    <cellStyle name="Normal 19 2 5 6 9 3 2 2" xfId="29965"/>
    <cellStyle name="Normal 19 2 5 6 9 3 2 3" xfId="42566"/>
    <cellStyle name="Normal 19 2 5 6 9 3 3" xfId="21504"/>
    <cellStyle name="Normal 19 2 5 6 9 3 3 2" xfId="34166"/>
    <cellStyle name="Normal 19 2 5 6 9 3 3 3" xfId="46766"/>
    <cellStyle name="Normal 19 2 5 6 9 3 4" xfId="25765"/>
    <cellStyle name="Normal 19 2 5 6 9 3 5" xfId="38366"/>
    <cellStyle name="Normal 19 2 5 6 9 4" xfId="14434"/>
    <cellStyle name="Normal 19 2 5 6 9 4 2" xfId="27165"/>
    <cellStyle name="Normal 19 2 5 6 9 4 3" xfId="39766"/>
    <cellStyle name="Normal 19 2 5 6 9 5" xfId="18704"/>
    <cellStyle name="Normal 19 2 5 6 9 5 2" xfId="31366"/>
    <cellStyle name="Normal 19 2 5 6 9 5 3" xfId="43966"/>
    <cellStyle name="Normal 19 2 5 6 9 6" xfId="22965"/>
    <cellStyle name="Normal 19 2 5 6 9 7" xfId="35566"/>
    <cellStyle name="Normal 19 2 5 7" xfId="7136"/>
    <cellStyle name="Normal 19 2 5 7 10" xfId="10379"/>
    <cellStyle name="Normal 19 2 5 7 10 2" xfId="11794"/>
    <cellStyle name="Normal 19 2 5 7 10 2 2" xfId="15994"/>
    <cellStyle name="Normal 19 2 5 7 10 2 2 2" xfId="28725"/>
    <cellStyle name="Normal 19 2 5 7 10 2 2 3" xfId="41326"/>
    <cellStyle name="Normal 19 2 5 7 10 2 3" xfId="20264"/>
    <cellStyle name="Normal 19 2 5 7 10 2 3 2" xfId="32926"/>
    <cellStyle name="Normal 19 2 5 7 10 2 3 3" xfId="45526"/>
    <cellStyle name="Normal 19 2 5 7 10 2 4" xfId="24525"/>
    <cellStyle name="Normal 19 2 5 7 10 2 5" xfId="37126"/>
    <cellStyle name="Normal 19 2 5 7 10 3" xfId="13194"/>
    <cellStyle name="Normal 19 2 5 7 10 3 2" xfId="17394"/>
    <cellStyle name="Normal 19 2 5 7 10 3 2 2" xfId="30125"/>
    <cellStyle name="Normal 19 2 5 7 10 3 2 3" xfId="42726"/>
    <cellStyle name="Normal 19 2 5 7 10 3 3" xfId="21664"/>
    <cellStyle name="Normal 19 2 5 7 10 3 3 2" xfId="34326"/>
    <cellStyle name="Normal 19 2 5 7 10 3 3 3" xfId="46926"/>
    <cellStyle name="Normal 19 2 5 7 10 3 4" xfId="25925"/>
    <cellStyle name="Normal 19 2 5 7 10 3 5" xfId="38526"/>
    <cellStyle name="Normal 19 2 5 7 10 4" xfId="14594"/>
    <cellStyle name="Normal 19 2 5 7 10 4 2" xfId="27325"/>
    <cellStyle name="Normal 19 2 5 7 10 4 3" xfId="39926"/>
    <cellStyle name="Normal 19 2 5 7 10 5" xfId="18864"/>
    <cellStyle name="Normal 19 2 5 7 10 5 2" xfId="31526"/>
    <cellStyle name="Normal 19 2 5 7 10 5 3" xfId="44126"/>
    <cellStyle name="Normal 19 2 5 7 10 6" xfId="23125"/>
    <cellStyle name="Normal 19 2 5 7 10 7" xfId="35726"/>
    <cellStyle name="Normal 19 2 5 7 11" xfId="10520"/>
    <cellStyle name="Normal 19 2 5 7 11 2" xfId="14734"/>
    <cellStyle name="Normal 19 2 5 7 11 2 2" xfId="27465"/>
    <cellStyle name="Normal 19 2 5 7 11 2 3" xfId="40066"/>
    <cellStyle name="Normal 19 2 5 7 11 3" xfId="19004"/>
    <cellStyle name="Normal 19 2 5 7 11 3 2" xfId="31666"/>
    <cellStyle name="Normal 19 2 5 7 11 3 3" xfId="44266"/>
    <cellStyle name="Normal 19 2 5 7 11 4" xfId="23265"/>
    <cellStyle name="Normal 19 2 5 7 11 5" xfId="35866"/>
    <cellStyle name="Normal 19 2 5 7 12" xfId="11934"/>
    <cellStyle name="Normal 19 2 5 7 12 2" xfId="16134"/>
    <cellStyle name="Normal 19 2 5 7 12 2 2" xfId="28865"/>
    <cellStyle name="Normal 19 2 5 7 12 2 3" xfId="41466"/>
    <cellStyle name="Normal 19 2 5 7 12 3" xfId="20404"/>
    <cellStyle name="Normal 19 2 5 7 12 3 2" xfId="33066"/>
    <cellStyle name="Normal 19 2 5 7 12 3 3" xfId="45666"/>
    <cellStyle name="Normal 19 2 5 7 12 4" xfId="24665"/>
    <cellStyle name="Normal 19 2 5 7 12 5" xfId="37266"/>
    <cellStyle name="Normal 19 2 5 7 13" xfId="13334"/>
    <cellStyle name="Normal 19 2 5 7 13 2" xfId="26065"/>
    <cellStyle name="Normal 19 2 5 7 13 3" xfId="38666"/>
    <cellStyle name="Normal 19 2 5 7 14" xfId="17604"/>
    <cellStyle name="Normal 19 2 5 7 14 2" xfId="30266"/>
    <cellStyle name="Normal 19 2 5 7 14 3" xfId="42866"/>
    <cellStyle name="Normal 19 2 5 7 15" xfId="21865"/>
    <cellStyle name="Normal 19 2 5 7 16" xfId="34466"/>
    <cellStyle name="Normal 19 2 5 7 2" xfId="7276"/>
    <cellStyle name="Normal 19 2 5 7 2 2" xfId="10660"/>
    <cellStyle name="Normal 19 2 5 7 2 2 2" xfId="14874"/>
    <cellStyle name="Normal 19 2 5 7 2 2 2 2" xfId="27605"/>
    <cellStyle name="Normal 19 2 5 7 2 2 2 3" xfId="40206"/>
    <cellStyle name="Normal 19 2 5 7 2 2 3" xfId="19144"/>
    <cellStyle name="Normal 19 2 5 7 2 2 3 2" xfId="31806"/>
    <cellStyle name="Normal 19 2 5 7 2 2 3 3" xfId="44406"/>
    <cellStyle name="Normal 19 2 5 7 2 2 4" xfId="23405"/>
    <cellStyle name="Normal 19 2 5 7 2 2 5" xfId="36006"/>
    <cellStyle name="Normal 19 2 5 7 2 3" xfId="12074"/>
    <cellStyle name="Normal 19 2 5 7 2 3 2" xfId="16274"/>
    <cellStyle name="Normal 19 2 5 7 2 3 2 2" xfId="29005"/>
    <cellStyle name="Normal 19 2 5 7 2 3 2 3" xfId="41606"/>
    <cellStyle name="Normal 19 2 5 7 2 3 3" xfId="20544"/>
    <cellStyle name="Normal 19 2 5 7 2 3 3 2" xfId="33206"/>
    <cellStyle name="Normal 19 2 5 7 2 3 3 3" xfId="45806"/>
    <cellStyle name="Normal 19 2 5 7 2 3 4" xfId="24805"/>
    <cellStyle name="Normal 19 2 5 7 2 3 5" xfId="37406"/>
    <cellStyle name="Normal 19 2 5 7 2 4" xfId="13474"/>
    <cellStyle name="Normal 19 2 5 7 2 4 2" xfId="26205"/>
    <cellStyle name="Normal 19 2 5 7 2 4 3" xfId="38806"/>
    <cellStyle name="Normal 19 2 5 7 2 5" xfId="17744"/>
    <cellStyle name="Normal 19 2 5 7 2 5 2" xfId="30406"/>
    <cellStyle name="Normal 19 2 5 7 2 5 3" xfId="43006"/>
    <cellStyle name="Normal 19 2 5 7 2 6" xfId="22005"/>
    <cellStyle name="Normal 19 2 5 7 2 7" xfId="34606"/>
    <cellStyle name="Normal 19 2 5 7 3" xfId="7416"/>
    <cellStyle name="Normal 19 2 5 7 3 2" xfId="10800"/>
    <cellStyle name="Normal 19 2 5 7 3 2 2" xfId="15014"/>
    <cellStyle name="Normal 19 2 5 7 3 2 2 2" xfId="27745"/>
    <cellStyle name="Normal 19 2 5 7 3 2 2 3" xfId="40346"/>
    <cellStyle name="Normal 19 2 5 7 3 2 3" xfId="19284"/>
    <cellStyle name="Normal 19 2 5 7 3 2 3 2" xfId="31946"/>
    <cellStyle name="Normal 19 2 5 7 3 2 3 3" xfId="44546"/>
    <cellStyle name="Normal 19 2 5 7 3 2 4" xfId="23545"/>
    <cellStyle name="Normal 19 2 5 7 3 2 5" xfId="36146"/>
    <cellStyle name="Normal 19 2 5 7 3 3" xfId="12214"/>
    <cellStyle name="Normal 19 2 5 7 3 3 2" xfId="16414"/>
    <cellStyle name="Normal 19 2 5 7 3 3 2 2" xfId="29145"/>
    <cellStyle name="Normal 19 2 5 7 3 3 2 3" xfId="41746"/>
    <cellStyle name="Normal 19 2 5 7 3 3 3" xfId="20684"/>
    <cellStyle name="Normal 19 2 5 7 3 3 3 2" xfId="33346"/>
    <cellStyle name="Normal 19 2 5 7 3 3 3 3" xfId="45946"/>
    <cellStyle name="Normal 19 2 5 7 3 3 4" xfId="24945"/>
    <cellStyle name="Normal 19 2 5 7 3 3 5" xfId="37546"/>
    <cellStyle name="Normal 19 2 5 7 3 4" xfId="13614"/>
    <cellStyle name="Normal 19 2 5 7 3 4 2" xfId="26345"/>
    <cellStyle name="Normal 19 2 5 7 3 4 3" xfId="38946"/>
    <cellStyle name="Normal 19 2 5 7 3 5" xfId="17884"/>
    <cellStyle name="Normal 19 2 5 7 3 5 2" xfId="30546"/>
    <cellStyle name="Normal 19 2 5 7 3 5 3" xfId="43146"/>
    <cellStyle name="Normal 19 2 5 7 3 6" xfId="22145"/>
    <cellStyle name="Normal 19 2 5 7 3 7" xfId="34746"/>
    <cellStyle name="Normal 19 2 5 7 4" xfId="9429"/>
    <cellStyle name="Normal 19 2 5 7 4 2" xfId="10947"/>
    <cellStyle name="Normal 19 2 5 7 4 2 2" xfId="15154"/>
    <cellStyle name="Normal 19 2 5 7 4 2 2 2" xfId="27885"/>
    <cellStyle name="Normal 19 2 5 7 4 2 2 3" xfId="40486"/>
    <cellStyle name="Normal 19 2 5 7 4 2 3" xfId="19424"/>
    <cellStyle name="Normal 19 2 5 7 4 2 3 2" xfId="32086"/>
    <cellStyle name="Normal 19 2 5 7 4 2 3 3" xfId="44686"/>
    <cellStyle name="Normal 19 2 5 7 4 2 4" xfId="23685"/>
    <cellStyle name="Normal 19 2 5 7 4 2 5" xfId="36286"/>
    <cellStyle name="Normal 19 2 5 7 4 3" xfId="12354"/>
    <cellStyle name="Normal 19 2 5 7 4 3 2" xfId="16554"/>
    <cellStyle name="Normal 19 2 5 7 4 3 2 2" xfId="29285"/>
    <cellStyle name="Normal 19 2 5 7 4 3 2 3" xfId="41886"/>
    <cellStyle name="Normal 19 2 5 7 4 3 3" xfId="20824"/>
    <cellStyle name="Normal 19 2 5 7 4 3 3 2" xfId="33486"/>
    <cellStyle name="Normal 19 2 5 7 4 3 3 3" xfId="46086"/>
    <cellStyle name="Normal 19 2 5 7 4 3 4" xfId="25085"/>
    <cellStyle name="Normal 19 2 5 7 4 3 5" xfId="37686"/>
    <cellStyle name="Normal 19 2 5 7 4 4" xfId="13754"/>
    <cellStyle name="Normal 19 2 5 7 4 4 2" xfId="26485"/>
    <cellStyle name="Normal 19 2 5 7 4 4 3" xfId="39086"/>
    <cellStyle name="Normal 19 2 5 7 4 5" xfId="18024"/>
    <cellStyle name="Normal 19 2 5 7 4 5 2" xfId="30686"/>
    <cellStyle name="Normal 19 2 5 7 4 5 3" xfId="43286"/>
    <cellStyle name="Normal 19 2 5 7 4 6" xfId="22285"/>
    <cellStyle name="Normal 19 2 5 7 4 7" xfId="34886"/>
    <cellStyle name="Normal 19 2 5 7 5" xfId="9625"/>
    <cellStyle name="Normal 19 2 5 7 5 2" xfId="11091"/>
    <cellStyle name="Normal 19 2 5 7 5 2 2" xfId="15294"/>
    <cellStyle name="Normal 19 2 5 7 5 2 2 2" xfId="28025"/>
    <cellStyle name="Normal 19 2 5 7 5 2 2 3" xfId="40626"/>
    <cellStyle name="Normal 19 2 5 7 5 2 3" xfId="19564"/>
    <cellStyle name="Normal 19 2 5 7 5 2 3 2" xfId="32226"/>
    <cellStyle name="Normal 19 2 5 7 5 2 3 3" xfId="44826"/>
    <cellStyle name="Normal 19 2 5 7 5 2 4" xfId="23825"/>
    <cellStyle name="Normal 19 2 5 7 5 2 5" xfId="36426"/>
    <cellStyle name="Normal 19 2 5 7 5 3" xfId="12494"/>
    <cellStyle name="Normal 19 2 5 7 5 3 2" xfId="16694"/>
    <cellStyle name="Normal 19 2 5 7 5 3 2 2" xfId="29425"/>
    <cellStyle name="Normal 19 2 5 7 5 3 2 3" xfId="42026"/>
    <cellStyle name="Normal 19 2 5 7 5 3 3" xfId="20964"/>
    <cellStyle name="Normal 19 2 5 7 5 3 3 2" xfId="33626"/>
    <cellStyle name="Normal 19 2 5 7 5 3 3 3" xfId="46226"/>
    <cellStyle name="Normal 19 2 5 7 5 3 4" xfId="25225"/>
    <cellStyle name="Normal 19 2 5 7 5 3 5" xfId="37826"/>
    <cellStyle name="Normal 19 2 5 7 5 4" xfId="13894"/>
    <cellStyle name="Normal 19 2 5 7 5 4 2" xfId="26625"/>
    <cellStyle name="Normal 19 2 5 7 5 4 3" xfId="39226"/>
    <cellStyle name="Normal 19 2 5 7 5 5" xfId="18164"/>
    <cellStyle name="Normal 19 2 5 7 5 5 2" xfId="30826"/>
    <cellStyle name="Normal 19 2 5 7 5 5 3" xfId="43426"/>
    <cellStyle name="Normal 19 2 5 7 5 6" xfId="22425"/>
    <cellStyle name="Normal 19 2 5 7 5 7" xfId="35026"/>
    <cellStyle name="Normal 19 2 5 7 6" xfId="9765"/>
    <cellStyle name="Normal 19 2 5 7 6 2" xfId="11231"/>
    <cellStyle name="Normal 19 2 5 7 6 2 2" xfId="15434"/>
    <cellStyle name="Normal 19 2 5 7 6 2 2 2" xfId="28165"/>
    <cellStyle name="Normal 19 2 5 7 6 2 2 3" xfId="40766"/>
    <cellStyle name="Normal 19 2 5 7 6 2 3" xfId="19704"/>
    <cellStyle name="Normal 19 2 5 7 6 2 3 2" xfId="32366"/>
    <cellStyle name="Normal 19 2 5 7 6 2 3 3" xfId="44966"/>
    <cellStyle name="Normal 19 2 5 7 6 2 4" xfId="23965"/>
    <cellStyle name="Normal 19 2 5 7 6 2 5" xfId="36566"/>
    <cellStyle name="Normal 19 2 5 7 6 3" xfId="12634"/>
    <cellStyle name="Normal 19 2 5 7 6 3 2" xfId="16834"/>
    <cellStyle name="Normal 19 2 5 7 6 3 2 2" xfId="29565"/>
    <cellStyle name="Normal 19 2 5 7 6 3 2 3" xfId="42166"/>
    <cellStyle name="Normal 19 2 5 7 6 3 3" xfId="21104"/>
    <cellStyle name="Normal 19 2 5 7 6 3 3 2" xfId="33766"/>
    <cellStyle name="Normal 19 2 5 7 6 3 3 3" xfId="46366"/>
    <cellStyle name="Normal 19 2 5 7 6 3 4" xfId="25365"/>
    <cellStyle name="Normal 19 2 5 7 6 3 5" xfId="37966"/>
    <cellStyle name="Normal 19 2 5 7 6 4" xfId="14034"/>
    <cellStyle name="Normal 19 2 5 7 6 4 2" xfId="26765"/>
    <cellStyle name="Normal 19 2 5 7 6 4 3" xfId="39366"/>
    <cellStyle name="Normal 19 2 5 7 6 5" xfId="18304"/>
    <cellStyle name="Normal 19 2 5 7 6 5 2" xfId="30966"/>
    <cellStyle name="Normal 19 2 5 7 6 5 3" xfId="43566"/>
    <cellStyle name="Normal 19 2 5 7 6 6" xfId="22565"/>
    <cellStyle name="Normal 19 2 5 7 6 7" xfId="35166"/>
    <cellStyle name="Normal 19 2 5 7 7" xfId="9905"/>
    <cellStyle name="Normal 19 2 5 7 7 2" xfId="11371"/>
    <cellStyle name="Normal 19 2 5 7 7 2 2" xfId="15574"/>
    <cellStyle name="Normal 19 2 5 7 7 2 2 2" xfId="28305"/>
    <cellStyle name="Normal 19 2 5 7 7 2 2 3" xfId="40906"/>
    <cellStyle name="Normal 19 2 5 7 7 2 3" xfId="19844"/>
    <cellStyle name="Normal 19 2 5 7 7 2 3 2" xfId="32506"/>
    <cellStyle name="Normal 19 2 5 7 7 2 3 3" xfId="45106"/>
    <cellStyle name="Normal 19 2 5 7 7 2 4" xfId="24105"/>
    <cellStyle name="Normal 19 2 5 7 7 2 5" xfId="36706"/>
    <cellStyle name="Normal 19 2 5 7 7 3" xfId="12774"/>
    <cellStyle name="Normal 19 2 5 7 7 3 2" xfId="16974"/>
    <cellStyle name="Normal 19 2 5 7 7 3 2 2" xfId="29705"/>
    <cellStyle name="Normal 19 2 5 7 7 3 2 3" xfId="42306"/>
    <cellStyle name="Normal 19 2 5 7 7 3 3" xfId="21244"/>
    <cellStyle name="Normal 19 2 5 7 7 3 3 2" xfId="33906"/>
    <cellStyle name="Normal 19 2 5 7 7 3 3 3" xfId="46506"/>
    <cellStyle name="Normal 19 2 5 7 7 3 4" xfId="25505"/>
    <cellStyle name="Normal 19 2 5 7 7 3 5" xfId="38106"/>
    <cellStyle name="Normal 19 2 5 7 7 4" xfId="14174"/>
    <cellStyle name="Normal 19 2 5 7 7 4 2" xfId="26905"/>
    <cellStyle name="Normal 19 2 5 7 7 4 3" xfId="39506"/>
    <cellStyle name="Normal 19 2 5 7 7 5" xfId="18444"/>
    <cellStyle name="Normal 19 2 5 7 7 5 2" xfId="31106"/>
    <cellStyle name="Normal 19 2 5 7 7 5 3" xfId="43706"/>
    <cellStyle name="Normal 19 2 5 7 7 6" xfId="22705"/>
    <cellStyle name="Normal 19 2 5 7 7 7" xfId="35306"/>
    <cellStyle name="Normal 19 2 5 7 8" xfId="10045"/>
    <cellStyle name="Normal 19 2 5 7 8 2" xfId="11511"/>
    <cellStyle name="Normal 19 2 5 7 8 2 2" xfId="15714"/>
    <cellStyle name="Normal 19 2 5 7 8 2 2 2" xfId="28445"/>
    <cellStyle name="Normal 19 2 5 7 8 2 2 3" xfId="41046"/>
    <cellStyle name="Normal 19 2 5 7 8 2 3" xfId="19984"/>
    <cellStyle name="Normal 19 2 5 7 8 2 3 2" xfId="32646"/>
    <cellStyle name="Normal 19 2 5 7 8 2 3 3" xfId="45246"/>
    <cellStyle name="Normal 19 2 5 7 8 2 4" xfId="24245"/>
    <cellStyle name="Normal 19 2 5 7 8 2 5" xfId="36846"/>
    <cellStyle name="Normal 19 2 5 7 8 3" xfId="12914"/>
    <cellStyle name="Normal 19 2 5 7 8 3 2" xfId="17114"/>
    <cellStyle name="Normal 19 2 5 7 8 3 2 2" xfId="29845"/>
    <cellStyle name="Normal 19 2 5 7 8 3 2 3" xfId="42446"/>
    <cellStyle name="Normal 19 2 5 7 8 3 3" xfId="21384"/>
    <cellStyle name="Normal 19 2 5 7 8 3 3 2" xfId="34046"/>
    <cellStyle name="Normal 19 2 5 7 8 3 3 3" xfId="46646"/>
    <cellStyle name="Normal 19 2 5 7 8 3 4" xfId="25645"/>
    <cellStyle name="Normal 19 2 5 7 8 3 5" xfId="38246"/>
    <cellStyle name="Normal 19 2 5 7 8 4" xfId="14314"/>
    <cellStyle name="Normal 19 2 5 7 8 4 2" xfId="27045"/>
    <cellStyle name="Normal 19 2 5 7 8 4 3" xfId="39646"/>
    <cellStyle name="Normal 19 2 5 7 8 5" xfId="18584"/>
    <cellStyle name="Normal 19 2 5 7 8 5 2" xfId="31246"/>
    <cellStyle name="Normal 19 2 5 7 8 5 3" xfId="43846"/>
    <cellStyle name="Normal 19 2 5 7 8 6" xfId="22845"/>
    <cellStyle name="Normal 19 2 5 7 8 7" xfId="35446"/>
    <cellStyle name="Normal 19 2 5 7 9" xfId="10239"/>
    <cellStyle name="Normal 19 2 5 7 9 2" xfId="11654"/>
    <cellStyle name="Normal 19 2 5 7 9 2 2" xfId="15854"/>
    <cellStyle name="Normal 19 2 5 7 9 2 2 2" xfId="28585"/>
    <cellStyle name="Normal 19 2 5 7 9 2 2 3" xfId="41186"/>
    <cellStyle name="Normal 19 2 5 7 9 2 3" xfId="20124"/>
    <cellStyle name="Normal 19 2 5 7 9 2 3 2" xfId="32786"/>
    <cellStyle name="Normal 19 2 5 7 9 2 3 3" xfId="45386"/>
    <cellStyle name="Normal 19 2 5 7 9 2 4" xfId="24385"/>
    <cellStyle name="Normal 19 2 5 7 9 2 5" xfId="36986"/>
    <cellStyle name="Normal 19 2 5 7 9 3" xfId="13054"/>
    <cellStyle name="Normal 19 2 5 7 9 3 2" xfId="17254"/>
    <cellStyle name="Normal 19 2 5 7 9 3 2 2" xfId="29985"/>
    <cellStyle name="Normal 19 2 5 7 9 3 2 3" xfId="42586"/>
    <cellStyle name="Normal 19 2 5 7 9 3 3" xfId="21524"/>
    <cellStyle name="Normal 19 2 5 7 9 3 3 2" xfId="34186"/>
    <cellStyle name="Normal 19 2 5 7 9 3 3 3" xfId="46786"/>
    <cellStyle name="Normal 19 2 5 7 9 3 4" xfId="25785"/>
    <cellStyle name="Normal 19 2 5 7 9 3 5" xfId="38386"/>
    <cellStyle name="Normal 19 2 5 7 9 4" xfId="14454"/>
    <cellStyle name="Normal 19 2 5 7 9 4 2" xfId="27185"/>
    <cellStyle name="Normal 19 2 5 7 9 4 3" xfId="39786"/>
    <cellStyle name="Normal 19 2 5 7 9 5" xfId="18724"/>
    <cellStyle name="Normal 19 2 5 7 9 5 2" xfId="31386"/>
    <cellStyle name="Normal 19 2 5 7 9 5 3" xfId="43986"/>
    <cellStyle name="Normal 19 2 5 7 9 6" xfId="22985"/>
    <cellStyle name="Normal 19 2 5 7 9 7" xfId="35586"/>
    <cellStyle name="Normal 19 2 5 8" xfId="7156"/>
    <cellStyle name="Normal 19 2 5 8 2" xfId="10540"/>
    <cellStyle name="Normal 19 2 5 8 2 2" xfId="14754"/>
    <cellStyle name="Normal 19 2 5 8 2 2 2" xfId="27485"/>
    <cellStyle name="Normal 19 2 5 8 2 2 3" xfId="40086"/>
    <cellStyle name="Normal 19 2 5 8 2 3" xfId="19024"/>
    <cellStyle name="Normal 19 2 5 8 2 3 2" xfId="31686"/>
    <cellStyle name="Normal 19 2 5 8 2 3 3" xfId="44286"/>
    <cellStyle name="Normal 19 2 5 8 2 4" xfId="23285"/>
    <cellStyle name="Normal 19 2 5 8 2 5" xfId="35886"/>
    <cellStyle name="Normal 19 2 5 8 3" xfId="11954"/>
    <cellStyle name="Normal 19 2 5 8 3 2" xfId="16154"/>
    <cellStyle name="Normal 19 2 5 8 3 2 2" xfId="28885"/>
    <cellStyle name="Normal 19 2 5 8 3 2 3" xfId="41486"/>
    <cellStyle name="Normal 19 2 5 8 3 3" xfId="20424"/>
    <cellStyle name="Normal 19 2 5 8 3 3 2" xfId="33086"/>
    <cellStyle name="Normal 19 2 5 8 3 3 3" xfId="45686"/>
    <cellStyle name="Normal 19 2 5 8 3 4" xfId="24685"/>
    <cellStyle name="Normal 19 2 5 8 3 5" xfId="37286"/>
    <cellStyle name="Normal 19 2 5 8 4" xfId="13354"/>
    <cellStyle name="Normal 19 2 5 8 4 2" xfId="26085"/>
    <cellStyle name="Normal 19 2 5 8 4 3" xfId="38686"/>
    <cellStyle name="Normal 19 2 5 8 5" xfId="17624"/>
    <cellStyle name="Normal 19 2 5 8 5 2" xfId="30286"/>
    <cellStyle name="Normal 19 2 5 8 5 3" xfId="42886"/>
    <cellStyle name="Normal 19 2 5 8 6" xfId="21885"/>
    <cellStyle name="Normal 19 2 5 8 7" xfId="34486"/>
    <cellStyle name="Normal 19 2 5 9" xfId="7296"/>
    <cellStyle name="Normal 19 2 5 9 2" xfId="10680"/>
    <cellStyle name="Normal 19 2 5 9 2 2" xfId="14894"/>
    <cellStyle name="Normal 19 2 5 9 2 2 2" xfId="27625"/>
    <cellStyle name="Normal 19 2 5 9 2 2 3" xfId="40226"/>
    <cellStyle name="Normal 19 2 5 9 2 3" xfId="19164"/>
    <cellStyle name="Normal 19 2 5 9 2 3 2" xfId="31826"/>
    <cellStyle name="Normal 19 2 5 9 2 3 3" xfId="44426"/>
    <cellStyle name="Normal 19 2 5 9 2 4" xfId="23425"/>
    <cellStyle name="Normal 19 2 5 9 2 5" xfId="36026"/>
    <cellStyle name="Normal 19 2 5 9 3" xfId="12094"/>
    <cellStyle name="Normal 19 2 5 9 3 2" xfId="16294"/>
    <cellStyle name="Normal 19 2 5 9 3 2 2" xfId="29025"/>
    <cellStyle name="Normal 19 2 5 9 3 2 3" xfId="41626"/>
    <cellStyle name="Normal 19 2 5 9 3 3" xfId="20564"/>
    <cellStyle name="Normal 19 2 5 9 3 3 2" xfId="33226"/>
    <cellStyle name="Normal 19 2 5 9 3 3 3" xfId="45826"/>
    <cellStyle name="Normal 19 2 5 9 3 4" xfId="24825"/>
    <cellStyle name="Normal 19 2 5 9 3 5" xfId="37426"/>
    <cellStyle name="Normal 19 2 5 9 4" xfId="13494"/>
    <cellStyle name="Normal 19 2 5 9 4 2" xfId="26225"/>
    <cellStyle name="Normal 19 2 5 9 4 3" xfId="38826"/>
    <cellStyle name="Normal 19 2 5 9 5" xfId="17764"/>
    <cellStyle name="Normal 19 2 5 9 5 2" xfId="30426"/>
    <cellStyle name="Normal 19 2 5 9 5 3" xfId="43026"/>
    <cellStyle name="Normal 19 2 5 9 6" xfId="22025"/>
    <cellStyle name="Normal 19 2 5 9 7" xfId="34626"/>
    <cellStyle name="Normal 19 2 6" xfId="7020"/>
    <cellStyle name="Normal 19 2 6 10" xfId="10263"/>
    <cellStyle name="Normal 19 2 6 10 2" xfId="11678"/>
    <cellStyle name="Normal 19 2 6 10 2 2" xfId="15878"/>
    <cellStyle name="Normal 19 2 6 10 2 2 2" xfId="28609"/>
    <cellStyle name="Normal 19 2 6 10 2 2 3" xfId="41210"/>
    <cellStyle name="Normal 19 2 6 10 2 3" xfId="20148"/>
    <cellStyle name="Normal 19 2 6 10 2 3 2" xfId="32810"/>
    <cellStyle name="Normal 19 2 6 10 2 3 3" xfId="45410"/>
    <cellStyle name="Normal 19 2 6 10 2 4" xfId="24409"/>
    <cellStyle name="Normal 19 2 6 10 2 5" xfId="37010"/>
    <cellStyle name="Normal 19 2 6 10 3" xfId="13078"/>
    <cellStyle name="Normal 19 2 6 10 3 2" xfId="17278"/>
    <cellStyle name="Normal 19 2 6 10 3 2 2" xfId="30009"/>
    <cellStyle name="Normal 19 2 6 10 3 2 3" xfId="42610"/>
    <cellStyle name="Normal 19 2 6 10 3 3" xfId="21548"/>
    <cellStyle name="Normal 19 2 6 10 3 3 2" xfId="34210"/>
    <cellStyle name="Normal 19 2 6 10 3 3 3" xfId="46810"/>
    <cellStyle name="Normal 19 2 6 10 3 4" xfId="25809"/>
    <cellStyle name="Normal 19 2 6 10 3 5" xfId="38410"/>
    <cellStyle name="Normal 19 2 6 10 4" xfId="14478"/>
    <cellStyle name="Normal 19 2 6 10 4 2" xfId="27209"/>
    <cellStyle name="Normal 19 2 6 10 4 3" xfId="39810"/>
    <cellStyle name="Normal 19 2 6 10 5" xfId="18748"/>
    <cellStyle name="Normal 19 2 6 10 5 2" xfId="31410"/>
    <cellStyle name="Normal 19 2 6 10 5 3" xfId="44010"/>
    <cellStyle name="Normal 19 2 6 10 6" xfId="23009"/>
    <cellStyle name="Normal 19 2 6 10 7" xfId="35610"/>
    <cellStyle name="Normal 19 2 6 11" xfId="10404"/>
    <cellStyle name="Normal 19 2 6 11 2" xfId="14618"/>
    <cellStyle name="Normal 19 2 6 11 2 2" xfId="27349"/>
    <cellStyle name="Normal 19 2 6 11 2 3" xfId="39950"/>
    <cellStyle name="Normal 19 2 6 11 3" xfId="18888"/>
    <cellStyle name="Normal 19 2 6 11 3 2" xfId="31550"/>
    <cellStyle name="Normal 19 2 6 11 3 3" xfId="44150"/>
    <cellStyle name="Normal 19 2 6 11 4" xfId="23149"/>
    <cellStyle name="Normal 19 2 6 11 5" xfId="35750"/>
    <cellStyle name="Normal 19 2 6 12" xfId="11818"/>
    <cellStyle name="Normal 19 2 6 12 2" xfId="16018"/>
    <cellStyle name="Normal 19 2 6 12 2 2" xfId="28749"/>
    <cellStyle name="Normal 19 2 6 12 2 3" xfId="41350"/>
    <cellStyle name="Normal 19 2 6 12 3" xfId="20288"/>
    <cellStyle name="Normal 19 2 6 12 3 2" xfId="32950"/>
    <cellStyle name="Normal 19 2 6 12 3 3" xfId="45550"/>
    <cellStyle name="Normal 19 2 6 12 4" xfId="24549"/>
    <cellStyle name="Normal 19 2 6 12 5" xfId="37150"/>
    <cellStyle name="Normal 19 2 6 13" xfId="13218"/>
    <cellStyle name="Normal 19 2 6 13 2" xfId="25949"/>
    <cellStyle name="Normal 19 2 6 13 3" xfId="38550"/>
    <cellStyle name="Normal 19 2 6 14" xfId="17488"/>
    <cellStyle name="Normal 19 2 6 14 2" xfId="30150"/>
    <cellStyle name="Normal 19 2 6 14 3" xfId="42750"/>
    <cellStyle name="Normal 19 2 6 15" xfId="21749"/>
    <cellStyle name="Normal 19 2 6 16" xfId="34350"/>
    <cellStyle name="Normal 19 2 6 2" xfId="7160"/>
    <cellStyle name="Normal 19 2 6 2 2" xfId="10544"/>
    <cellStyle name="Normal 19 2 6 2 2 2" xfId="14758"/>
    <cellStyle name="Normal 19 2 6 2 2 2 2" xfId="27489"/>
    <cellStyle name="Normal 19 2 6 2 2 2 3" xfId="40090"/>
    <cellStyle name="Normal 19 2 6 2 2 3" xfId="19028"/>
    <cellStyle name="Normal 19 2 6 2 2 3 2" xfId="31690"/>
    <cellStyle name="Normal 19 2 6 2 2 3 3" xfId="44290"/>
    <cellStyle name="Normal 19 2 6 2 2 4" xfId="23289"/>
    <cellStyle name="Normal 19 2 6 2 2 5" xfId="35890"/>
    <cellStyle name="Normal 19 2 6 2 3" xfId="11958"/>
    <cellStyle name="Normal 19 2 6 2 3 2" xfId="16158"/>
    <cellStyle name="Normal 19 2 6 2 3 2 2" xfId="28889"/>
    <cellStyle name="Normal 19 2 6 2 3 2 3" xfId="41490"/>
    <cellStyle name="Normal 19 2 6 2 3 3" xfId="20428"/>
    <cellStyle name="Normal 19 2 6 2 3 3 2" xfId="33090"/>
    <cellStyle name="Normal 19 2 6 2 3 3 3" xfId="45690"/>
    <cellStyle name="Normal 19 2 6 2 3 4" xfId="24689"/>
    <cellStyle name="Normal 19 2 6 2 3 5" xfId="37290"/>
    <cellStyle name="Normal 19 2 6 2 4" xfId="13358"/>
    <cellStyle name="Normal 19 2 6 2 4 2" xfId="26089"/>
    <cellStyle name="Normal 19 2 6 2 4 3" xfId="38690"/>
    <cellStyle name="Normal 19 2 6 2 5" xfId="17628"/>
    <cellStyle name="Normal 19 2 6 2 5 2" xfId="30290"/>
    <cellStyle name="Normal 19 2 6 2 5 3" xfId="42890"/>
    <cellStyle name="Normal 19 2 6 2 6" xfId="21889"/>
    <cellStyle name="Normal 19 2 6 2 7" xfId="34490"/>
    <cellStyle name="Normal 19 2 6 3" xfId="7300"/>
    <cellStyle name="Normal 19 2 6 3 2" xfId="10684"/>
    <cellStyle name="Normal 19 2 6 3 2 2" xfId="14898"/>
    <cellStyle name="Normal 19 2 6 3 2 2 2" xfId="27629"/>
    <cellStyle name="Normal 19 2 6 3 2 2 3" xfId="40230"/>
    <cellStyle name="Normal 19 2 6 3 2 3" xfId="19168"/>
    <cellStyle name="Normal 19 2 6 3 2 3 2" xfId="31830"/>
    <cellStyle name="Normal 19 2 6 3 2 3 3" xfId="44430"/>
    <cellStyle name="Normal 19 2 6 3 2 4" xfId="23429"/>
    <cellStyle name="Normal 19 2 6 3 2 5" xfId="36030"/>
    <cellStyle name="Normal 19 2 6 3 3" xfId="12098"/>
    <cellStyle name="Normal 19 2 6 3 3 2" xfId="16298"/>
    <cellStyle name="Normal 19 2 6 3 3 2 2" xfId="29029"/>
    <cellStyle name="Normal 19 2 6 3 3 2 3" xfId="41630"/>
    <cellStyle name="Normal 19 2 6 3 3 3" xfId="20568"/>
    <cellStyle name="Normal 19 2 6 3 3 3 2" xfId="33230"/>
    <cellStyle name="Normal 19 2 6 3 3 3 3" xfId="45830"/>
    <cellStyle name="Normal 19 2 6 3 3 4" xfId="24829"/>
    <cellStyle name="Normal 19 2 6 3 3 5" xfId="37430"/>
    <cellStyle name="Normal 19 2 6 3 4" xfId="13498"/>
    <cellStyle name="Normal 19 2 6 3 4 2" xfId="26229"/>
    <cellStyle name="Normal 19 2 6 3 4 3" xfId="38830"/>
    <cellStyle name="Normal 19 2 6 3 5" xfId="17768"/>
    <cellStyle name="Normal 19 2 6 3 5 2" xfId="30430"/>
    <cellStyle name="Normal 19 2 6 3 5 3" xfId="43030"/>
    <cellStyle name="Normal 19 2 6 3 6" xfId="22029"/>
    <cellStyle name="Normal 19 2 6 3 7" xfId="34630"/>
    <cellStyle name="Normal 19 2 6 4" xfId="9313"/>
    <cellStyle name="Normal 19 2 6 4 2" xfId="10831"/>
    <cellStyle name="Normal 19 2 6 4 2 2" xfId="15038"/>
    <cellStyle name="Normal 19 2 6 4 2 2 2" xfId="27769"/>
    <cellStyle name="Normal 19 2 6 4 2 2 3" xfId="40370"/>
    <cellStyle name="Normal 19 2 6 4 2 3" xfId="19308"/>
    <cellStyle name="Normal 19 2 6 4 2 3 2" xfId="31970"/>
    <cellStyle name="Normal 19 2 6 4 2 3 3" xfId="44570"/>
    <cellStyle name="Normal 19 2 6 4 2 4" xfId="23569"/>
    <cellStyle name="Normal 19 2 6 4 2 5" xfId="36170"/>
    <cellStyle name="Normal 19 2 6 4 3" xfId="12238"/>
    <cellStyle name="Normal 19 2 6 4 3 2" xfId="16438"/>
    <cellStyle name="Normal 19 2 6 4 3 2 2" xfId="29169"/>
    <cellStyle name="Normal 19 2 6 4 3 2 3" xfId="41770"/>
    <cellStyle name="Normal 19 2 6 4 3 3" xfId="20708"/>
    <cellStyle name="Normal 19 2 6 4 3 3 2" xfId="33370"/>
    <cellStyle name="Normal 19 2 6 4 3 3 3" xfId="45970"/>
    <cellStyle name="Normal 19 2 6 4 3 4" xfId="24969"/>
    <cellStyle name="Normal 19 2 6 4 3 5" xfId="37570"/>
    <cellStyle name="Normal 19 2 6 4 4" xfId="13638"/>
    <cellStyle name="Normal 19 2 6 4 4 2" xfId="26369"/>
    <cellStyle name="Normal 19 2 6 4 4 3" xfId="38970"/>
    <cellStyle name="Normal 19 2 6 4 5" xfId="17908"/>
    <cellStyle name="Normal 19 2 6 4 5 2" xfId="30570"/>
    <cellStyle name="Normal 19 2 6 4 5 3" xfId="43170"/>
    <cellStyle name="Normal 19 2 6 4 6" xfId="22169"/>
    <cellStyle name="Normal 19 2 6 4 7" xfId="34770"/>
    <cellStyle name="Normal 19 2 6 5" xfId="9509"/>
    <cellStyle name="Normal 19 2 6 5 2" xfId="10975"/>
    <cellStyle name="Normal 19 2 6 5 2 2" xfId="15178"/>
    <cellStyle name="Normal 19 2 6 5 2 2 2" xfId="27909"/>
    <cellStyle name="Normal 19 2 6 5 2 2 3" xfId="40510"/>
    <cellStyle name="Normal 19 2 6 5 2 3" xfId="19448"/>
    <cellStyle name="Normal 19 2 6 5 2 3 2" xfId="32110"/>
    <cellStyle name="Normal 19 2 6 5 2 3 3" xfId="44710"/>
    <cellStyle name="Normal 19 2 6 5 2 4" xfId="23709"/>
    <cellStyle name="Normal 19 2 6 5 2 5" xfId="36310"/>
    <cellStyle name="Normal 19 2 6 5 3" xfId="12378"/>
    <cellStyle name="Normal 19 2 6 5 3 2" xfId="16578"/>
    <cellStyle name="Normal 19 2 6 5 3 2 2" xfId="29309"/>
    <cellStyle name="Normal 19 2 6 5 3 2 3" xfId="41910"/>
    <cellStyle name="Normal 19 2 6 5 3 3" xfId="20848"/>
    <cellStyle name="Normal 19 2 6 5 3 3 2" xfId="33510"/>
    <cellStyle name="Normal 19 2 6 5 3 3 3" xfId="46110"/>
    <cellStyle name="Normal 19 2 6 5 3 4" xfId="25109"/>
    <cellStyle name="Normal 19 2 6 5 3 5" xfId="37710"/>
    <cellStyle name="Normal 19 2 6 5 4" xfId="13778"/>
    <cellStyle name="Normal 19 2 6 5 4 2" xfId="26509"/>
    <cellStyle name="Normal 19 2 6 5 4 3" xfId="39110"/>
    <cellStyle name="Normal 19 2 6 5 5" xfId="18048"/>
    <cellStyle name="Normal 19 2 6 5 5 2" xfId="30710"/>
    <cellStyle name="Normal 19 2 6 5 5 3" xfId="43310"/>
    <cellStyle name="Normal 19 2 6 5 6" xfId="22309"/>
    <cellStyle name="Normal 19 2 6 5 7" xfId="34910"/>
    <cellStyle name="Normal 19 2 6 6" xfId="9649"/>
    <cellStyle name="Normal 19 2 6 6 2" xfId="11115"/>
    <cellStyle name="Normal 19 2 6 6 2 2" xfId="15318"/>
    <cellStyle name="Normal 19 2 6 6 2 2 2" xfId="28049"/>
    <cellStyle name="Normal 19 2 6 6 2 2 3" xfId="40650"/>
    <cellStyle name="Normal 19 2 6 6 2 3" xfId="19588"/>
    <cellStyle name="Normal 19 2 6 6 2 3 2" xfId="32250"/>
    <cellStyle name="Normal 19 2 6 6 2 3 3" xfId="44850"/>
    <cellStyle name="Normal 19 2 6 6 2 4" xfId="23849"/>
    <cellStyle name="Normal 19 2 6 6 2 5" xfId="36450"/>
    <cellStyle name="Normal 19 2 6 6 3" xfId="12518"/>
    <cellStyle name="Normal 19 2 6 6 3 2" xfId="16718"/>
    <cellStyle name="Normal 19 2 6 6 3 2 2" xfId="29449"/>
    <cellStyle name="Normal 19 2 6 6 3 2 3" xfId="42050"/>
    <cellStyle name="Normal 19 2 6 6 3 3" xfId="20988"/>
    <cellStyle name="Normal 19 2 6 6 3 3 2" xfId="33650"/>
    <cellStyle name="Normal 19 2 6 6 3 3 3" xfId="46250"/>
    <cellStyle name="Normal 19 2 6 6 3 4" xfId="25249"/>
    <cellStyle name="Normal 19 2 6 6 3 5" xfId="37850"/>
    <cellStyle name="Normal 19 2 6 6 4" xfId="13918"/>
    <cellStyle name="Normal 19 2 6 6 4 2" xfId="26649"/>
    <cellStyle name="Normal 19 2 6 6 4 3" xfId="39250"/>
    <cellStyle name="Normal 19 2 6 6 5" xfId="18188"/>
    <cellStyle name="Normal 19 2 6 6 5 2" xfId="30850"/>
    <cellStyle name="Normal 19 2 6 6 5 3" xfId="43450"/>
    <cellStyle name="Normal 19 2 6 6 6" xfId="22449"/>
    <cellStyle name="Normal 19 2 6 6 7" xfId="35050"/>
    <cellStyle name="Normal 19 2 6 7" xfId="9789"/>
    <cellStyle name="Normal 19 2 6 7 2" xfId="11255"/>
    <cellStyle name="Normal 19 2 6 7 2 2" xfId="15458"/>
    <cellStyle name="Normal 19 2 6 7 2 2 2" xfId="28189"/>
    <cellStyle name="Normal 19 2 6 7 2 2 3" xfId="40790"/>
    <cellStyle name="Normal 19 2 6 7 2 3" xfId="19728"/>
    <cellStyle name="Normal 19 2 6 7 2 3 2" xfId="32390"/>
    <cellStyle name="Normal 19 2 6 7 2 3 3" xfId="44990"/>
    <cellStyle name="Normal 19 2 6 7 2 4" xfId="23989"/>
    <cellStyle name="Normal 19 2 6 7 2 5" xfId="36590"/>
    <cellStyle name="Normal 19 2 6 7 3" xfId="12658"/>
    <cellStyle name="Normal 19 2 6 7 3 2" xfId="16858"/>
    <cellStyle name="Normal 19 2 6 7 3 2 2" xfId="29589"/>
    <cellStyle name="Normal 19 2 6 7 3 2 3" xfId="42190"/>
    <cellStyle name="Normal 19 2 6 7 3 3" xfId="21128"/>
    <cellStyle name="Normal 19 2 6 7 3 3 2" xfId="33790"/>
    <cellStyle name="Normal 19 2 6 7 3 3 3" xfId="46390"/>
    <cellStyle name="Normal 19 2 6 7 3 4" xfId="25389"/>
    <cellStyle name="Normal 19 2 6 7 3 5" xfId="37990"/>
    <cellStyle name="Normal 19 2 6 7 4" xfId="14058"/>
    <cellStyle name="Normal 19 2 6 7 4 2" xfId="26789"/>
    <cellStyle name="Normal 19 2 6 7 4 3" xfId="39390"/>
    <cellStyle name="Normal 19 2 6 7 5" xfId="18328"/>
    <cellStyle name="Normal 19 2 6 7 5 2" xfId="30990"/>
    <cellStyle name="Normal 19 2 6 7 5 3" xfId="43590"/>
    <cellStyle name="Normal 19 2 6 7 6" xfId="22589"/>
    <cellStyle name="Normal 19 2 6 7 7" xfId="35190"/>
    <cellStyle name="Normal 19 2 6 8" xfId="9929"/>
    <cellStyle name="Normal 19 2 6 8 2" xfId="11395"/>
    <cellStyle name="Normal 19 2 6 8 2 2" xfId="15598"/>
    <cellStyle name="Normal 19 2 6 8 2 2 2" xfId="28329"/>
    <cellStyle name="Normal 19 2 6 8 2 2 3" xfId="40930"/>
    <cellStyle name="Normal 19 2 6 8 2 3" xfId="19868"/>
    <cellStyle name="Normal 19 2 6 8 2 3 2" xfId="32530"/>
    <cellStyle name="Normal 19 2 6 8 2 3 3" xfId="45130"/>
    <cellStyle name="Normal 19 2 6 8 2 4" xfId="24129"/>
    <cellStyle name="Normal 19 2 6 8 2 5" xfId="36730"/>
    <cellStyle name="Normal 19 2 6 8 3" xfId="12798"/>
    <cellStyle name="Normal 19 2 6 8 3 2" xfId="16998"/>
    <cellStyle name="Normal 19 2 6 8 3 2 2" xfId="29729"/>
    <cellStyle name="Normal 19 2 6 8 3 2 3" xfId="42330"/>
    <cellStyle name="Normal 19 2 6 8 3 3" xfId="21268"/>
    <cellStyle name="Normal 19 2 6 8 3 3 2" xfId="33930"/>
    <cellStyle name="Normal 19 2 6 8 3 3 3" xfId="46530"/>
    <cellStyle name="Normal 19 2 6 8 3 4" xfId="25529"/>
    <cellStyle name="Normal 19 2 6 8 3 5" xfId="38130"/>
    <cellStyle name="Normal 19 2 6 8 4" xfId="14198"/>
    <cellStyle name="Normal 19 2 6 8 4 2" xfId="26929"/>
    <cellStyle name="Normal 19 2 6 8 4 3" xfId="39530"/>
    <cellStyle name="Normal 19 2 6 8 5" xfId="18468"/>
    <cellStyle name="Normal 19 2 6 8 5 2" xfId="31130"/>
    <cellStyle name="Normal 19 2 6 8 5 3" xfId="43730"/>
    <cellStyle name="Normal 19 2 6 8 6" xfId="22729"/>
    <cellStyle name="Normal 19 2 6 8 7" xfId="35330"/>
    <cellStyle name="Normal 19 2 6 9" xfId="10123"/>
    <cellStyle name="Normal 19 2 6 9 2" xfId="11538"/>
    <cellStyle name="Normal 19 2 6 9 2 2" xfId="15738"/>
    <cellStyle name="Normal 19 2 6 9 2 2 2" xfId="28469"/>
    <cellStyle name="Normal 19 2 6 9 2 2 3" xfId="41070"/>
    <cellStyle name="Normal 19 2 6 9 2 3" xfId="20008"/>
    <cellStyle name="Normal 19 2 6 9 2 3 2" xfId="32670"/>
    <cellStyle name="Normal 19 2 6 9 2 3 3" xfId="45270"/>
    <cellStyle name="Normal 19 2 6 9 2 4" xfId="24269"/>
    <cellStyle name="Normal 19 2 6 9 2 5" xfId="36870"/>
    <cellStyle name="Normal 19 2 6 9 3" xfId="12938"/>
    <cellStyle name="Normal 19 2 6 9 3 2" xfId="17138"/>
    <cellStyle name="Normal 19 2 6 9 3 2 2" xfId="29869"/>
    <cellStyle name="Normal 19 2 6 9 3 2 3" xfId="42470"/>
    <cellStyle name="Normal 19 2 6 9 3 3" xfId="21408"/>
    <cellStyle name="Normal 19 2 6 9 3 3 2" xfId="34070"/>
    <cellStyle name="Normal 19 2 6 9 3 3 3" xfId="46670"/>
    <cellStyle name="Normal 19 2 6 9 3 4" xfId="25669"/>
    <cellStyle name="Normal 19 2 6 9 3 5" xfId="38270"/>
    <cellStyle name="Normal 19 2 6 9 4" xfId="14338"/>
    <cellStyle name="Normal 19 2 6 9 4 2" xfId="27069"/>
    <cellStyle name="Normal 19 2 6 9 4 3" xfId="39670"/>
    <cellStyle name="Normal 19 2 6 9 5" xfId="18608"/>
    <cellStyle name="Normal 19 2 6 9 5 2" xfId="31270"/>
    <cellStyle name="Normal 19 2 6 9 5 3" xfId="43870"/>
    <cellStyle name="Normal 19 2 6 9 6" xfId="22869"/>
    <cellStyle name="Normal 19 2 6 9 7" xfId="35470"/>
    <cellStyle name="Normal 19 2 7" xfId="7040"/>
    <cellStyle name="Normal 19 2 7 10" xfId="10283"/>
    <cellStyle name="Normal 19 2 7 10 2" xfId="11698"/>
    <cellStyle name="Normal 19 2 7 10 2 2" xfId="15898"/>
    <cellStyle name="Normal 19 2 7 10 2 2 2" xfId="28629"/>
    <cellStyle name="Normal 19 2 7 10 2 2 3" xfId="41230"/>
    <cellStyle name="Normal 19 2 7 10 2 3" xfId="20168"/>
    <cellStyle name="Normal 19 2 7 10 2 3 2" xfId="32830"/>
    <cellStyle name="Normal 19 2 7 10 2 3 3" xfId="45430"/>
    <cellStyle name="Normal 19 2 7 10 2 4" xfId="24429"/>
    <cellStyle name="Normal 19 2 7 10 2 5" xfId="37030"/>
    <cellStyle name="Normal 19 2 7 10 3" xfId="13098"/>
    <cellStyle name="Normal 19 2 7 10 3 2" xfId="17298"/>
    <cellStyle name="Normal 19 2 7 10 3 2 2" xfId="30029"/>
    <cellStyle name="Normal 19 2 7 10 3 2 3" xfId="42630"/>
    <cellStyle name="Normal 19 2 7 10 3 3" xfId="21568"/>
    <cellStyle name="Normal 19 2 7 10 3 3 2" xfId="34230"/>
    <cellStyle name="Normal 19 2 7 10 3 3 3" xfId="46830"/>
    <cellStyle name="Normal 19 2 7 10 3 4" xfId="25829"/>
    <cellStyle name="Normal 19 2 7 10 3 5" xfId="38430"/>
    <cellStyle name="Normal 19 2 7 10 4" xfId="14498"/>
    <cellStyle name="Normal 19 2 7 10 4 2" xfId="27229"/>
    <cellStyle name="Normal 19 2 7 10 4 3" xfId="39830"/>
    <cellStyle name="Normal 19 2 7 10 5" xfId="18768"/>
    <cellStyle name="Normal 19 2 7 10 5 2" xfId="31430"/>
    <cellStyle name="Normal 19 2 7 10 5 3" xfId="44030"/>
    <cellStyle name="Normal 19 2 7 10 6" xfId="23029"/>
    <cellStyle name="Normal 19 2 7 10 7" xfId="35630"/>
    <cellStyle name="Normal 19 2 7 11" xfId="10424"/>
    <cellStyle name="Normal 19 2 7 11 2" xfId="14638"/>
    <cellStyle name="Normal 19 2 7 11 2 2" xfId="27369"/>
    <cellStyle name="Normal 19 2 7 11 2 3" xfId="39970"/>
    <cellStyle name="Normal 19 2 7 11 3" xfId="18908"/>
    <cellStyle name="Normal 19 2 7 11 3 2" xfId="31570"/>
    <cellStyle name="Normal 19 2 7 11 3 3" xfId="44170"/>
    <cellStyle name="Normal 19 2 7 11 4" xfId="23169"/>
    <cellStyle name="Normal 19 2 7 11 5" xfId="35770"/>
    <cellStyle name="Normal 19 2 7 12" xfId="11838"/>
    <cellStyle name="Normal 19 2 7 12 2" xfId="16038"/>
    <cellStyle name="Normal 19 2 7 12 2 2" xfId="28769"/>
    <cellStyle name="Normal 19 2 7 12 2 3" xfId="41370"/>
    <cellStyle name="Normal 19 2 7 12 3" xfId="20308"/>
    <cellStyle name="Normal 19 2 7 12 3 2" xfId="32970"/>
    <cellStyle name="Normal 19 2 7 12 3 3" xfId="45570"/>
    <cellStyle name="Normal 19 2 7 12 4" xfId="24569"/>
    <cellStyle name="Normal 19 2 7 12 5" xfId="37170"/>
    <cellStyle name="Normal 19 2 7 13" xfId="13238"/>
    <cellStyle name="Normal 19 2 7 13 2" xfId="25969"/>
    <cellStyle name="Normal 19 2 7 13 3" xfId="38570"/>
    <cellStyle name="Normal 19 2 7 14" xfId="17508"/>
    <cellStyle name="Normal 19 2 7 14 2" xfId="30170"/>
    <cellStyle name="Normal 19 2 7 14 3" xfId="42770"/>
    <cellStyle name="Normal 19 2 7 15" xfId="21769"/>
    <cellStyle name="Normal 19 2 7 16" xfId="34370"/>
    <cellStyle name="Normal 19 2 7 2" xfId="7180"/>
    <cellStyle name="Normal 19 2 7 2 2" xfId="10564"/>
    <cellStyle name="Normal 19 2 7 2 2 2" xfId="14778"/>
    <cellStyle name="Normal 19 2 7 2 2 2 2" xfId="27509"/>
    <cellStyle name="Normal 19 2 7 2 2 2 3" xfId="40110"/>
    <cellStyle name="Normal 19 2 7 2 2 3" xfId="19048"/>
    <cellStyle name="Normal 19 2 7 2 2 3 2" xfId="31710"/>
    <cellStyle name="Normal 19 2 7 2 2 3 3" xfId="44310"/>
    <cellStyle name="Normal 19 2 7 2 2 4" xfId="23309"/>
    <cellStyle name="Normal 19 2 7 2 2 5" xfId="35910"/>
    <cellStyle name="Normal 19 2 7 2 3" xfId="11978"/>
    <cellStyle name="Normal 19 2 7 2 3 2" xfId="16178"/>
    <cellStyle name="Normal 19 2 7 2 3 2 2" xfId="28909"/>
    <cellStyle name="Normal 19 2 7 2 3 2 3" xfId="41510"/>
    <cellStyle name="Normal 19 2 7 2 3 3" xfId="20448"/>
    <cellStyle name="Normal 19 2 7 2 3 3 2" xfId="33110"/>
    <cellStyle name="Normal 19 2 7 2 3 3 3" xfId="45710"/>
    <cellStyle name="Normal 19 2 7 2 3 4" xfId="24709"/>
    <cellStyle name="Normal 19 2 7 2 3 5" xfId="37310"/>
    <cellStyle name="Normal 19 2 7 2 4" xfId="13378"/>
    <cellStyle name="Normal 19 2 7 2 4 2" xfId="26109"/>
    <cellStyle name="Normal 19 2 7 2 4 3" xfId="38710"/>
    <cellStyle name="Normal 19 2 7 2 5" xfId="17648"/>
    <cellStyle name="Normal 19 2 7 2 5 2" xfId="30310"/>
    <cellStyle name="Normal 19 2 7 2 5 3" xfId="42910"/>
    <cellStyle name="Normal 19 2 7 2 6" xfId="21909"/>
    <cellStyle name="Normal 19 2 7 2 7" xfId="34510"/>
    <cellStyle name="Normal 19 2 7 3" xfId="7320"/>
    <cellStyle name="Normal 19 2 7 3 2" xfId="10704"/>
    <cellStyle name="Normal 19 2 7 3 2 2" xfId="14918"/>
    <cellStyle name="Normal 19 2 7 3 2 2 2" xfId="27649"/>
    <cellStyle name="Normal 19 2 7 3 2 2 3" xfId="40250"/>
    <cellStyle name="Normal 19 2 7 3 2 3" xfId="19188"/>
    <cellStyle name="Normal 19 2 7 3 2 3 2" xfId="31850"/>
    <cellStyle name="Normal 19 2 7 3 2 3 3" xfId="44450"/>
    <cellStyle name="Normal 19 2 7 3 2 4" xfId="23449"/>
    <cellStyle name="Normal 19 2 7 3 2 5" xfId="36050"/>
    <cellStyle name="Normal 19 2 7 3 3" xfId="12118"/>
    <cellStyle name="Normal 19 2 7 3 3 2" xfId="16318"/>
    <cellStyle name="Normal 19 2 7 3 3 2 2" xfId="29049"/>
    <cellStyle name="Normal 19 2 7 3 3 2 3" xfId="41650"/>
    <cellStyle name="Normal 19 2 7 3 3 3" xfId="20588"/>
    <cellStyle name="Normal 19 2 7 3 3 3 2" xfId="33250"/>
    <cellStyle name="Normal 19 2 7 3 3 3 3" xfId="45850"/>
    <cellStyle name="Normal 19 2 7 3 3 4" xfId="24849"/>
    <cellStyle name="Normal 19 2 7 3 3 5" xfId="37450"/>
    <cellStyle name="Normal 19 2 7 3 4" xfId="13518"/>
    <cellStyle name="Normal 19 2 7 3 4 2" xfId="26249"/>
    <cellStyle name="Normal 19 2 7 3 4 3" xfId="38850"/>
    <cellStyle name="Normal 19 2 7 3 5" xfId="17788"/>
    <cellStyle name="Normal 19 2 7 3 5 2" xfId="30450"/>
    <cellStyle name="Normal 19 2 7 3 5 3" xfId="43050"/>
    <cellStyle name="Normal 19 2 7 3 6" xfId="22049"/>
    <cellStyle name="Normal 19 2 7 3 7" xfId="34650"/>
    <cellStyle name="Normal 19 2 7 4" xfId="9333"/>
    <cellStyle name="Normal 19 2 7 4 2" xfId="10851"/>
    <cellStyle name="Normal 19 2 7 4 2 2" xfId="15058"/>
    <cellStyle name="Normal 19 2 7 4 2 2 2" xfId="27789"/>
    <cellStyle name="Normal 19 2 7 4 2 2 3" xfId="40390"/>
    <cellStyle name="Normal 19 2 7 4 2 3" xfId="19328"/>
    <cellStyle name="Normal 19 2 7 4 2 3 2" xfId="31990"/>
    <cellStyle name="Normal 19 2 7 4 2 3 3" xfId="44590"/>
    <cellStyle name="Normal 19 2 7 4 2 4" xfId="23589"/>
    <cellStyle name="Normal 19 2 7 4 2 5" xfId="36190"/>
    <cellStyle name="Normal 19 2 7 4 3" xfId="12258"/>
    <cellStyle name="Normal 19 2 7 4 3 2" xfId="16458"/>
    <cellStyle name="Normal 19 2 7 4 3 2 2" xfId="29189"/>
    <cellStyle name="Normal 19 2 7 4 3 2 3" xfId="41790"/>
    <cellStyle name="Normal 19 2 7 4 3 3" xfId="20728"/>
    <cellStyle name="Normal 19 2 7 4 3 3 2" xfId="33390"/>
    <cellStyle name="Normal 19 2 7 4 3 3 3" xfId="45990"/>
    <cellStyle name="Normal 19 2 7 4 3 4" xfId="24989"/>
    <cellStyle name="Normal 19 2 7 4 3 5" xfId="37590"/>
    <cellStyle name="Normal 19 2 7 4 4" xfId="13658"/>
    <cellStyle name="Normal 19 2 7 4 4 2" xfId="26389"/>
    <cellStyle name="Normal 19 2 7 4 4 3" xfId="38990"/>
    <cellStyle name="Normal 19 2 7 4 5" xfId="17928"/>
    <cellStyle name="Normal 19 2 7 4 5 2" xfId="30590"/>
    <cellStyle name="Normal 19 2 7 4 5 3" xfId="43190"/>
    <cellStyle name="Normal 19 2 7 4 6" xfId="22189"/>
    <cellStyle name="Normal 19 2 7 4 7" xfId="34790"/>
    <cellStyle name="Normal 19 2 7 5" xfId="9529"/>
    <cellStyle name="Normal 19 2 7 5 2" xfId="10995"/>
    <cellStyle name="Normal 19 2 7 5 2 2" xfId="15198"/>
    <cellStyle name="Normal 19 2 7 5 2 2 2" xfId="27929"/>
    <cellStyle name="Normal 19 2 7 5 2 2 3" xfId="40530"/>
    <cellStyle name="Normal 19 2 7 5 2 3" xfId="19468"/>
    <cellStyle name="Normal 19 2 7 5 2 3 2" xfId="32130"/>
    <cellStyle name="Normal 19 2 7 5 2 3 3" xfId="44730"/>
    <cellStyle name="Normal 19 2 7 5 2 4" xfId="23729"/>
    <cellStyle name="Normal 19 2 7 5 2 5" xfId="36330"/>
    <cellStyle name="Normal 19 2 7 5 3" xfId="12398"/>
    <cellStyle name="Normal 19 2 7 5 3 2" xfId="16598"/>
    <cellStyle name="Normal 19 2 7 5 3 2 2" xfId="29329"/>
    <cellStyle name="Normal 19 2 7 5 3 2 3" xfId="41930"/>
    <cellStyle name="Normal 19 2 7 5 3 3" xfId="20868"/>
    <cellStyle name="Normal 19 2 7 5 3 3 2" xfId="33530"/>
    <cellStyle name="Normal 19 2 7 5 3 3 3" xfId="46130"/>
    <cellStyle name="Normal 19 2 7 5 3 4" xfId="25129"/>
    <cellStyle name="Normal 19 2 7 5 3 5" xfId="37730"/>
    <cellStyle name="Normal 19 2 7 5 4" xfId="13798"/>
    <cellStyle name="Normal 19 2 7 5 4 2" xfId="26529"/>
    <cellStyle name="Normal 19 2 7 5 4 3" xfId="39130"/>
    <cellStyle name="Normal 19 2 7 5 5" xfId="18068"/>
    <cellStyle name="Normal 19 2 7 5 5 2" xfId="30730"/>
    <cellStyle name="Normal 19 2 7 5 5 3" xfId="43330"/>
    <cellStyle name="Normal 19 2 7 5 6" xfId="22329"/>
    <cellStyle name="Normal 19 2 7 5 7" xfId="34930"/>
    <cellStyle name="Normal 19 2 7 6" xfId="9669"/>
    <cellStyle name="Normal 19 2 7 6 2" xfId="11135"/>
    <cellStyle name="Normal 19 2 7 6 2 2" xfId="15338"/>
    <cellStyle name="Normal 19 2 7 6 2 2 2" xfId="28069"/>
    <cellStyle name="Normal 19 2 7 6 2 2 3" xfId="40670"/>
    <cellStyle name="Normal 19 2 7 6 2 3" xfId="19608"/>
    <cellStyle name="Normal 19 2 7 6 2 3 2" xfId="32270"/>
    <cellStyle name="Normal 19 2 7 6 2 3 3" xfId="44870"/>
    <cellStyle name="Normal 19 2 7 6 2 4" xfId="23869"/>
    <cellStyle name="Normal 19 2 7 6 2 5" xfId="36470"/>
    <cellStyle name="Normal 19 2 7 6 3" xfId="12538"/>
    <cellStyle name="Normal 19 2 7 6 3 2" xfId="16738"/>
    <cellStyle name="Normal 19 2 7 6 3 2 2" xfId="29469"/>
    <cellStyle name="Normal 19 2 7 6 3 2 3" xfId="42070"/>
    <cellStyle name="Normal 19 2 7 6 3 3" xfId="21008"/>
    <cellStyle name="Normal 19 2 7 6 3 3 2" xfId="33670"/>
    <cellStyle name="Normal 19 2 7 6 3 3 3" xfId="46270"/>
    <cellStyle name="Normal 19 2 7 6 3 4" xfId="25269"/>
    <cellStyle name="Normal 19 2 7 6 3 5" xfId="37870"/>
    <cellStyle name="Normal 19 2 7 6 4" xfId="13938"/>
    <cellStyle name="Normal 19 2 7 6 4 2" xfId="26669"/>
    <cellStyle name="Normal 19 2 7 6 4 3" xfId="39270"/>
    <cellStyle name="Normal 19 2 7 6 5" xfId="18208"/>
    <cellStyle name="Normal 19 2 7 6 5 2" xfId="30870"/>
    <cellStyle name="Normal 19 2 7 6 5 3" xfId="43470"/>
    <cellStyle name="Normal 19 2 7 6 6" xfId="22469"/>
    <cellStyle name="Normal 19 2 7 6 7" xfId="35070"/>
    <cellStyle name="Normal 19 2 7 7" xfId="9809"/>
    <cellStyle name="Normal 19 2 7 7 2" xfId="11275"/>
    <cellStyle name="Normal 19 2 7 7 2 2" xfId="15478"/>
    <cellStyle name="Normal 19 2 7 7 2 2 2" xfId="28209"/>
    <cellStyle name="Normal 19 2 7 7 2 2 3" xfId="40810"/>
    <cellStyle name="Normal 19 2 7 7 2 3" xfId="19748"/>
    <cellStyle name="Normal 19 2 7 7 2 3 2" xfId="32410"/>
    <cellStyle name="Normal 19 2 7 7 2 3 3" xfId="45010"/>
    <cellStyle name="Normal 19 2 7 7 2 4" xfId="24009"/>
    <cellStyle name="Normal 19 2 7 7 2 5" xfId="36610"/>
    <cellStyle name="Normal 19 2 7 7 3" xfId="12678"/>
    <cellStyle name="Normal 19 2 7 7 3 2" xfId="16878"/>
    <cellStyle name="Normal 19 2 7 7 3 2 2" xfId="29609"/>
    <cellStyle name="Normal 19 2 7 7 3 2 3" xfId="42210"/>
    <cellStyle name="Normal 19 2 7 7 3 3" xfId="21148"/>
    <cellStyle name="Normal 19 2 7 7 3 3 2" xfId="33810"/>
    <cellStyle name="Normal 19 2 7 7 3 3 3" xfId="46410"/>
    <cellStyle name="Normal 19 2 7 7 3 4" xfId="25409"/>
    <cellStyle name="Normal 19 2 7 7 3 5" xfId="38010"/>
    <cellStyle name="Normal 19 2 7 7 4" xfId="14078"/>
    <cellStyle name="Normal 19 2 7 7 4 2" xfId="26809"/>
    <cellStyle name="Normal 19 2 7 7 4 3" xfId="39410"/>
    <cellStyle name="Normal 19 2 7 7 5" xfId="18348"/>
    <cellStyle name="Normal 19 2 7 7 5 2" xfId="31010"/>
    <cellStyle name="Normal 19 2 7 7 5 3" xfId="43610"/>
    <cellStyle name="Normal 19 2 7 7 6" xfId="22609"/>
    <cellStyle name="Normal 19 2 7 7 7" xfId="35210"/>
    <cellStyle name="Normal 19 2 7 8" xfId="9949"/>
    <cellStyle name="Normal 19 2 7 8 2" xfId="11415"/>
    <cellStyle name="Normal 19 2 7 8 2 2" xfId="15618"/>
    <cellStyle name="Normal 19 2 7 8 2 2 2" xfId="28349"/>
    <cellStyle name="Normal 19 2 7 8 2 2 3" xfId="40950"/>
    <cellStyle name="Normal 19 2 7 8 2 3" xfId="19888"/>
    <cellStyle name="Normal 19 2 7 8 2 3 2" xfId="32550"/>
    <cellStyle name="Normal 19 2 7 8 2 3 3" xfId="45150"/>
    <cellStyle name="Normal 19 2 7 8 2 4" xfId="24149"/>
    <cellStyle name="Normal 19 2 7 8 2 5" xfId="36750"/>
    <cellStyle name="Normal 19 2 7 8 3" xfId="12818"/>
    <cellStyle name="Normal 19 2 7 8 3 2" xfId="17018"/>
    <cellStyle name="Normal 19 2 7 8 3 2 2" xfId="29749"/>
    <cellStyle name="Normal 19 2 7 8 3 2 3" xfId="42350"/>
    <cellStyle name="Normal 19 2 7 8 3 3" xfId="21288"/>
    <cellStyle name="Normal 19 2 7 8 3 3 2" xfId="33950"/>
    <cellStyle name="Normal 19 2 7 8 3 3 3" xfId="46550"/>
    <cellStyle name="Normal 19 2 7 8 3 4" xfId="25549"/>
    <cellStyle name="Normal 19 2 7 8 3 5" xfId="38150"/>
    <cellStyle name="Normal 19 2 7 8 4" xfId="14218"/>
    <cellStyle name="Normal 19 2 7 8 4 2" xfId="26949"/>
    <cellStyle name="Normal 19 2 7 8 4 3" xfId="39550"/>
    <cellStyle name="Normal 19 2 7 8 5" xfId="18488"/>
    <cellStyle name="Normal 19 2 7 8 5 2" xfId="31150"/>
    <cellStyle name="Normal 19 2 7 8 5 3" xfId="43750"/>
    <cellStyle name="Normal 19 2 7 8 6" xfId="22749"/>
    <cellStyle name="Normal 19 2 7 8 7" xfId="35350"/>
    <cellStyle name="Normal 19 2 7 9" xfId="10143"/>
    <cellStyle name="Normal 19 2 7 9 2" xfId="11558"/>
    <cellStyle name="Normal 19 2 7 9 2 2" xfId="15758"/>
    <cellStyle name="Normal 19 2 7 9 2 2 2" xfId="28489"/>
    <cellStyle name="Normal 19 2 7 9 2 2 3" xfId="41090"/>
    <cellStyle name="Normal 19 2 7 9 2 3" xfId="20028"/>
    <cellStyle name="Normal 19 2 7 9 2 3 2" xfId="32690"/>
    <cellStyle name="Normal 19 2 7 9 2 3 3" xfId="45290"/>
    <cellStyle name="Normal 19 2 7 9 2 4" xfId="24289"/>
    <cellStyle name="Normal 19 2 7 9 2 5" xfId="36890"/>
    <cellStyle name="Normal 19 2 7 9 3" xfId="12958"/>
    <cellStyle name="Normal 19 2 7 9 3 2" xfId="17158"/>
    <cellStyle name="Normal 19 2 7 9 3 2 2" xfId="29889"/>
    <cellStyle name="Normal 19 2 7 9 3 2 3" xfId="42490"/>
    <cellStyle name="Normal 19 2 7 9 3 3" xfId="21428"/>
    <cellStyle name="Normal 19 2 7 9 3 3 2" xfId="34090"/>
    <cellStyle name="Normal 19 2 7 9 3 3 3" xfId="46690"/>
    <cellStyle name="Normal 19 2 7 9 3 4" xfId="25689"/>
    <cellStyle name="Normal 19 2 7 9 3 5" xfId="38290"/>
    <cellStyle name="Normal 19 2 7 9 4" xfId="14358"/>
    <cellStyle name="Normal 19 2 7 9 4 2" xfId="27089"/>
    <cellStyle name="Normal 19 2 7 9 4 3" xfId="39690"/>
    <cellStyle name="Normal 19 2 7 9 5" xfId="18628"/>
    <cellStyle name="Normal 19 2 7 9 5 2" xfId="31290"/>
    <cellStyle name="Normal 19 2 7 9 5 3" xfId="43890"/>
    <cellStyle name="Normal 19 2 7 9 6" xfId="22889"/>
    <cellStyle name="Normal 19 2 7 9 7" xfId="35490"/>
    <cellStyle name="Normal 19 2 8" xfId="7060"/>
    <cellStyle name="Normal 19 2 8 10" xfId="10303"/>
    <cellStyle name="Normal 19 2 8 10 2" xfId="11718"/>
    <cellStyle name="Normal 19 2 8 10 2 2" xfId="15918"/>
    <cellStyle name="Normal 19 2 8 10 2 2 2" xfId="28649"/>
    <cellStyle name="Normal 19 2 8 10 2 2 3" xfId="41250"/>
    <cellStyle name="Normal 19 2 8 10 2 3" xfId="20188"/>
    <cellStyle name="Normal 19 2 8 10 2 3 2" xfId="32850"/>
    <cellStyle name="Normal 19 2 8 10 2 3 3" xfId="45450"/>
    <cellStyle name="Normal 19 2 8 10 2 4" xfId="24449"/>
    <cellStyle name="Normal 19 2 8 10 2 5" xfId="37050"/>
    <cellStyle name="Normal 19 2 8 10 3" xfId="13118"/>
    <cellStyle name="Normal 19 2 8 10 3 2" xfId="17318"/>
    <cellStyle name="Normal 19 2 8 10 3 2 2" xfId="30049"/>
    <cellStyle name="Normal 19 2 8 10 3 2 3" xfId="42650"/>
    <cellStyle name="Normal 19 2 8 10 3 3" xfId="21588"/>
    <cellStyle name="Normal 19 2 8 10 3 3 2" xfId="34250"/>
    <cellStyle name="Normal 19 2 8 10 3 3 3" xfId="46850"/>
    <cellStyle name="Normal 19 2 8 10 3 4" xfId="25849"/>
    <cellStyle name="Normal 19 2 8 10 3 5" xfId="38450"/>
    <cellStyle name="Normal 19 2 8 10 4" xfId="14518"/>
    <cellStyle name="Normal 19 2 8 10 4 2" xfId="27249"/>
    <cellStyle name="Normal 19 2 8 10 4 3" xfId="39850"/>
    <cellStyle name="Normal 19 2 8 10 5" xfId="18788"/>
    <cellStyle name="Normal 19 2 8 10 5 2" xfId="31450"/>
    <cellStyle name="Normal 19 2 8 10 5 3" xfId="44050"/>
    <cellStyle name="Normal 19 2 8 10 6" xfId="23049"/>
    <cellStyle name="Normal 19 2 8 10 7" xfId="35650"/>
    <cellStyle name="Normal 19 2 8 11" xfId="10444"/>
    <cellStyle name="Normal 19 2 8 11 2" xfId="14658"/>
    <cellStyle name="Normal 19 2 8 11 2 2" xfId="27389"/>
    <cellStyle name="Normal 19 2 8 11 2 3" xfId="39990"/>
    <cellStyle name="Normal 19 2 8 11 3" xfId="18928"/>
    <cellStyle name="Normal 19 2 8 11 3 2" xfId="31590"/>
    <cellStyle name="Normal 19 2 8 11 3 3" xfId="44190"/>
    <cellStyle name="Normal 19 2 8 11 4" xfId="23189"/>
    <cellStyle name="Normal 19 2 8 11 5" xfId="35790"/>
    <cellStyle name="Normal 19 2 8 12" xfId="11858"/>
    <cellStyle name="Normal 19 2 8 12 2" xfId="16058"/>
    <cellStyle name="Normal 19 2 8 12 2 2" xfId="28789"/>
    <cellStyle name="Normal 19 2 8 12 2 3" xfId="41390"/>
    <cellStyle name="Normal 19 2 8 12 3" xfId="20328"/>
    <cellStyle name="Normal 19 2 8 12 3 2" xfId="32990"/>
    <cellStyle name="Normal 19 2 8 12 3 3" xfId="45590"/>
    <cellStyle name="Normal 19 2 8 12 4" xfId="24589"/>
    <cellStyle name="Normal 19 2 8 12 5" xfId="37190"/>
    <cellStyle name="Normal 19 2 8 13" xfId="13258"/>
    <cellStyle name="Normal 19 2 8 13 2" xfId="25989"/>
    <cellStyle name="Normal 19 2 8 13 3" xfId="38590"/>
    <cellStyle name="Normal 19 2 8 14" xfId="17528"/>
    <cellStyle name="Normal 19 2 8 14 2" xfId="30190"/>
    <cellStyle name="Normal 19 2 8 14 3" xfId="42790"/>
    <cellStyle name="Normal 19 2 8 15" xfId="21789"/>
    <cellStyle name="Normal 19 2 8 16" xfId="34390"/>
    <cellStyle name="Normal 19 2 8 2" xfId="7200"/>
    <cellStyle name="Normal 19 2 8 2 2" xfId="10584"/>
    <cellStyle name="Normal 19 2 8 2 2 2" xfId="14798"/>
    <cellStyle name="Normal 19 2 8 2 2 2 2" xfId="27529"/>
    <cellStyle name="Normal 19 2 8 2 2 2 3" xfId="40130"/>
    <cellStyle name="Normal 19 2 8 2 2 3" xfId="19068"/>
    <cellStyle name="Normal 19 2 8 2 2 3 2" xfId="31730"/>
    <cellStyle name="Normal 19 2 8 2 2 3 3" xfId="44330"/>
    <cellStyle name="Normal 19 2 8 2 2 4" xfId="23329"/>
    <cellStyle name="Normal 19 2 8 2 2 5" xfId="35930"/>
    <cellStyle name="Normal 19 2 8 2 3" xfId="11998"/>
    <cellStyle name="Normal 19 2 8 2 3 2" xfId="16198"/>
    <cellStyle name="Normal 19 2 8 2 3 2 2" xfId="28929"/>
    <cellStyle name="Normal 19 2 8 2 3 2 3" xfId="41530"/>
    <cellStyle name="Normal 19 2 8 2 3 3" xfId="20468"/>
    <cellStyle name="Normal 19 2 8 2 3 3 2" xfId="33130"/>
    <cellStyle name="Normal 19 2 8 2 3 3 3" xfId="45730"/>
    <cellStyle name="Normal 19 2 8 2 3 4" xfId="24729"/>
    <cellStyle name="Normal 19 2 8 2 3 5" xfId="37330"/>
    <cellStyle name="Normal 19 2 8 2 4" xfId="13398"/>
    <cellStyle name="Normal 19 2 8 2 4 2" xfId="26129"/>
    <cellStyle name="Normal 19 2 8 2 4 3" xfId="38730"/>
    <cellStyle name="Normal 19 2 8 2 5" xfId="17668"/>
    <cellStyle name="Normal 19 2 8 2 5 2" xfId="30330"/>
    <cellStyle name="Normal 19 2 8 2 5 3" xfId="42930"/>
    <cellStyle name="Normal 19 2 8 2 6" xfId="21929"/>
    <cellStyle name="Normal 19 2 8 2 7" xfId="34530"/>
    <cellStyle name="Normal 19 2 8 3" xfId="7340"/>
    <cellStyle name="Normal 19 2 8 3 2" xfId="10724"/>
    <cellStyle name="Normal 19 2 8 3 2 2" xfId="14938"/>
    <cellStyle name="Normal 19 2 8 3 2 2 2" xfId="27669"/>
    <cellStyle name="Normal 19 2 8 3 2 2 3" xfId="40270"/>
    <cellStyle name="Normal 19 2 8 3 2 3" xfId="19208"/>
    <cellStyle name="Normal 19 2 8 3 2 3 2" xfId="31870"/>
    <cellStyle name="Normal 19 2 8 3 2 3 3" xfId="44470"/>
    <cellStyle name="Normal 19 2 8 3 2 4" xfId="23469"/>
    <cellStyle name="Normal 19 2 8 3 2 5" xfId="36070"/>
    <cellStyle name="Normal 19 2 8 3 3" xfId="12138"/>
    <cellStyle name="Normal 19 2 8 3 3 2" xfId="16338"/>
    <cellStyle name="Normal 19 2 8 3 3 2 2" xfId="29069"/>
    <cellStyle name="Normal 19 2 8 3 3 2 3" xfId="41670"/>
    <cellStyle name="Normal 19 2 8 3 3 3" xfId="20608"/>
    <cellStyle name="Normal 19 2 8 3 3 3 2" xfId="33270"/>
    <cellStyle name="Normal 19 2 8 3 3 3 3" xfId="45870"/>
    <cellStyle name="Normal 19 2 8 3 3 4" xfId="24869"/>
    <cellStyle name="Normal 19 2 8 3 3 5" xfId="37470"/>
    <cellStyle name="Normal 19 2 8 3 4" xfId="13538"/>
    <cellStyle name="Normal 19 2 8 3 4 2" xfId="26269"/>
    <cellStyle name="Normal 19 2 8 3 4 3" xfId="38870"/>
    <cellStyle name="Normal 19 2 8 3 5" xfId="17808"/>
    <cellStyle name="Normal 19 2 8 3 5 2" xfId="30470"/>
    <cellStyle name="Normal 19 2 8 3 5 3" xfId="43070"/>
    <cellStyle name="Normal 19 2 8 3 6" xfId="22069"/>
    <cellStyle name="Normal 19 2 8 3 7" xfId="34670"/>
    <cellStyle name="Normal 19 2 8 4" xfId="9353"/>
    <cellStyle name="Normal 19 2 8 4 2" xfId="10871"/>
    <cellStyle name="Normal 19 2 8 4 2 2" xfId="15078"/>
    <cellStyle name="Normal 19 2 8 4 2 2 2" xfId="27809"/>
    <cellStyle name="Normal 19 2 8 4 2 2 3" xfId="40410"/>
    <cellStyle name="Normal 19 2 8 4 2 3" xfId="19348"/>
    <cellStyle name="Normal 19 2 8 4 2 3 2" xfId="32010"/>
    <cellStyle name="Normal 19 2 8 4 2 3 3" xfId="44610"/>
    <cellStyle name="Normal 19 2 8 4 2 4" xfId="23609"/>
    <cellStyle name="Normal 19 2 8 4 2 5" xfId="36210"/>
    <cellStyle name="Normal 19 2 8 4 3" xfId="12278"/>
    <cellStyle name="Normal 19 2 8 4 3 2" xfId="16478"/>
    <cellStyle name="Normal 19 2 8 4 3 2 2" xfId="29209"/>
    <cellStyle name="Normal 19 2 8 4 3 2 3" xfId="41810"/>
    <cellStyle name="Normal 19 2 8 4 3 3" xfId="20748"/>
    <cellStyle name="Normal 19 2 8 4 3 3 2" xfId="33410"/>
    <cellStyle name="Normal 19 2 8 4 3 3 3" xfId="46010"/>
    <cellStyle name="Normal 19 2 8 4 3 4" xfId="25009"/>
    <cellStyle name="Normal 19 2 8 4 3 5" xfId="37610"/>
    <cellStyle name="Normal 19 2 8 4 4" xfId="13678"/>
    <cellStyle name="Normal 19 2 8 4 4 2" xfId="26409"/>
    <cellStyle name="Normal 19 2 8 4 4 3" xfId="39010"/>
    <cellStyle name="Normal 19 2 8 4 5" xfId="17948"/>
    <cellStyle name="Normal 19 2 8 4 5 2" xfId="30610"/>
    <cellStyle name="Normal 19 2 8 4 5 3" xfId="43210"/>
    <cellStyle name="Normal 19 2 8 4 6" xfId="22209"/>
    <cellStyle name="Normal 19 2 8 4 7" xfId="34810"/>
    <cellStyle name="Normal 19 2 8 5" xfId="9549"/>
    <cellStyle name="Normal 19 2 8 5 2" xfId="11015"/>
    <cellStyle name="Normal 19 2 8 5 2 2" xfId="15218"/>
    <cellStyle name="Normal 19 2 8 5 2 2 2" xfId="27949"/>
    <cellStyle name="Normal 19 2 8 5 2 2 3" xfId="40550"/>
    <cellStyle name="Normal 19 2 8 5 2 3" xfId="19488"/>
    <cellStyle name="Normal 19 2 8 5 2 3 2" xfId="32150"/>
    <cellStyle name="Normal 19 2 8 5 2 3 3" xfId="44750"/>
    <cellStyle name="Normal 19 2 8 5 2 4" xfId="23749"/>
    <cellStyle name="Normal 19 2 8 5 2 5" xfId="36350"/>
    <cellStyle name="Normal 19 2 8 5 3" xfId="12418"/>
    <cellStyle name="Normal 19 2 8 5 3 2" xfId="16618"/>
    <cellStyle name="Normal 19 2 8 5 3 2 2" xfId="29349"/>
    <cellStyle name="Normal 19 2 8 5 3 2 3" xfId="41950"/>
    <cellStyle name="Normal 19 2 8 5 3 3" xfId="20888"/>
    <cellStyle name="Normal 19 2 8 5 3 3 2" xfId="33550"/>
    <cellStyle name="Normal 19 2 8 5 3 3 3" xfId="46150"/>
    <cellStyle name="Normal 19 2 8 5 3 4" xfId="25149"/>
    <cellStyle name="Normal 19 2 8 5 3 5" xfId="37750"/>
    <cellStyle name="Normal 19 2 8 5 4" xfId="13818"/>
    <cellStyle name="Normal 19 2 8 5 4 2" xfId="26549"/>
    <cellStyle name="Normal 19 2 8 5 4 3" xfId="39150"/>
    <cellStyle name="Normal 19 2 8 5 5" xfId="18088"/>
    <cellStyle name="Normal 19 2 8 5 5 2" xfId="30750"/>
    <cellStyle name="Normal 19 2 8 5 5 3" xfId="43350"/>
    <cellStyle name="Normal 19 2 8 5 6" xfId="22349"/>
    <cellStyle name="Normal 19 2 8 5 7" xfId="34950"/>
    <cellStyle name="Normal 19 2 8 6" xfId="9689"/>
    <cellStyle name="Normal 19 2 8 6 2" xfId="11155"/>
    <cellStyle name="Normal 19 2 8 6 2 2" xfId="15358"/>
    <cellStyle name="Normal 19 2 8 6 2 2 2" xfId="28089"/>
    <cellStyle name="Normal 19 2 8 6 2 2 3" xfId="40690"/>
    <cellStyle name="Normal 19 2 8 6 2 3" xfId="19628"/>
    <cellStyle name="Normal 19 2 8 6 2 3 2" xfId="32290"/>
    <cellStyle name="Normal 19 2 8 6 2 3 3" xfId="44890"/>
    <cellStyle name="Normal 19 2 8 6 2 4" xfId="23889"/>
    <cellStyle name="Normal 19 2 8 6 2 5" xfId="36490"/>
    <cellStyle name="Normal 19 2 8 6 3" xfId="12558"/>
    <cellStyle name="Normal 19 2 8 6 3 2" xfId="16758"/>
    <cellStyle name="Normal 19 2 8 6 3 2 2" xfId="29489"/>
    <cellStyle name="Normal 19 2 8 6 3 2 3" xfId="42090"/>
    <cellStyle name="Normal 19 2 8 6 3 3" xfId="21028"/>
    <cellStyle name="Normal 19 2 8 6 3 3 2" xfId="33690"/>
    <cellStyle name="Normal 19 2 8 6 3 3 3" xfId="46290"/>
    <cellStyle name="Normal 19 2 8 6 3 4" xfId="25289"/>
    <cellStyle name="Normal 19 2 8 6 3 5" xfId="37890"/>
    <cellStyle name="Normal 19 2 8 6 4" xfId="13958"/>
    <cellStyle name="Normal 19 2 8 6 4 2" xfId="26689"/>
    <cellStyle name="Normal 19 2 8 6 4 3" xfId="39290"/>
    <cellStyle name="Normal 19 2 8 6 5" xfId="18228"/>
    <cellStyle name="Normal 19 2 8 6 5 2" xfId="30890"/>
    <cellStyle name="Normal 19 2 8 6 5 3" xfId="43490"/>
    <cellStyle name="Normal 19 2 8 6 6" xfId="22489"/>
    <cellStyle name="Normal 19 2 8 6 7" xfId="35090"/>
    <cellStyle name="Normal 19 2 8 7" xfId="9829"/>
    <cellStyle name="Normal 19 2 8 7 2" xfId="11295"/>
    <cellStyle name="Normal 19 2 8 7 2 2" xfId="15498"/>
    <cellStyle name="Normal 19 2 8 7 2 2 2" xfId="28229"/>
    <cellStyle name="Normal 19 2 8 7 2 2 3" xfId="40830"/>
    <cellStyle name="Normal 19 2 8 7 2 3" xfId="19768"/>
    <cellStyle name="Normal 19 2 8 7 2 3 2" xfId="32430"/>
    <cellStyle name="Normal 19 2 8 7 2 3 3" xfId="45030"/>
    <cellStyle name="Normal 19 2 8 7 2 4" xfId="24029"/>
    <cellStyle name="Normal 19 2 8 7 2 5" xfId="36630"/>
    <cellStyle name="Normal 19 2 8 7 3" xfId="12698"/>
    <cellStyle name="Normal 19 2 8 7 3 2" xfId="16898"/>
    <cellStyle name="Normal 19 2 8 7 3 2 2" xfId="29629"/>
    <cellStyle name="Normal 19 2 8 7 3 2 3" xfId="42230"/>
    <cellStyle name="Normal 19 2 8 7 3 3" xfId="21168"/>
    <cellStyle name="Normal 19 2 8 7 3 3 2" xfId="33830"/>
    <cellStyle name="Normal 19 2 8 7 3 3 3" xfId="46430"/>
    <cellStyle name="Normal 19 2 8 7 3 4" xfId="25429"/>
    <cellStyle name="Normal 19 2 8 7 3 5" xfId="38030"/>
    <cellStyle name="Normal 19 2 8 7 4" xfId="14098"/>
    <cellStyle name="Normal 19 2 8 7 4 2" xfId="26829"/>
    <cellStyle name="Normal 19 2 8 7 4 3" xfId="39430"/>
    <cellStyle name="Normal 19 2 8 7 5" xfId="18368"/>
    <cellStyle name="Normal 19 2 8 7 5 2" xfId="31030"/>
    <cellStyle name="Normal 19 2 8 7 5 3" xfId="43630"/>
    <cellStyle name="Normal 19 2 8 7 6" xfId="22629"/>
    <cellStyle name="Normal 19 2 8 7 7" xfId="35230"/>
    <cellStyle name="Normal 19 2 8 8" xfId="9969"/>
    <cellStyle name="Normal 19 2 8 8 2" xfId="11435"/>
    <cellStyle name="Normal 19 2 8 8 2 2" xfId="15638"/>
    <cellStyle name="Normal 19 2 8 8 2 2 2" xfId="28369"/>
    <cellStyle name="Normal 19 2 8 8 2 2 3" xfId="40970"/>
    <cellStyle name="Normal 19 2 8 8 2 3" xfId="19908"/>
    <cellStyle name="Normal 19 2 8 8 2 3 2" xfId="32570"/>
    <cellStyle name="Normal 19 2 8 8 2 3 3" xfId="45170"/>
    <cellStyle name="Normal 19 2 8 8 2 4" xfId="24169"/>
    <cellStyle name="Normal 19 2 8 8 2 5" xfId="36770"/>
    <cellStyle name="Normal 19 2 8 8 3" xfId="12838"/>
    <cellStyle name="Normal 19 2 8 8 3 2" xfId="17038"/>
    <cellStyle name="Normal 19 2 8 8 3 2 2" xfId="29769"/>
    <cellStyle name="Normal 19 2 8 8 3 2 3" xfId="42370"/>
    <cellStyle name="Normal 19 2 8 8 3 3" xfId="21308"/>
    <cellStyle name="Normal 19 2 8 8 3 3 2" xfId="33970"/>
    <cellStyle name="Normal 19 2 8 8 3 3 3" xfId="46570"/>
    <cellStyle name="Normal 19 2 8 8 3 4" xfId="25569"/>
    <cellStyle name="Normal 19 2 8 8 3 5" xfId="38170"/>
    <cellStyle name="Normal 19 2 8 8 4" xfId="14238"/>
    <cellStyle name="Normal 19 2 8 8 4 2" xfId="26969"/>
    <cellStyle name="Normal 19 2 8 8 4 3" xfId="39570"/>
    <cellStyle name="Normal 19 2 8 8 5" xfId="18508"/>
    <cellStyle name="Normal 19 2 8 8 5 2" xfId="31170"/>
    <cellStyle name="Normal 19 2 8 8 5 3" xfId="43770"/>
    <cellStyle name="Normal 19 2 8 8 6" xfId="22769"/>
    <cellStyle name="Normal 19 2 8 8 7" xfId="35370"/>
    <cellStyle name="Normal 19 2 8 9" xfId="10163"/>
    <cellStyle name="Normal 19 2 8 9 2" xfId="11578"/>
    <cellStyle name="Normal 19 2 8 9 2 2" xfId="15778"/>
    <cellStyle name="Normal 19 2 8 9 2 2 2" xfId="28509"/>
    <cellStyle name="Normal 19 2 8 9 2 2 3" xfId="41110"/>
    <cellStyle name="Normal 19 2 8 9 2 3" xfId="20048"/>
    <cellStyle name="Normal 19 2 8 9 2 3 2" xfId="32710"/>
    <cellStyle name="Normal 19 2 8 9 2 3 3" xfId="45310"/>
    <cellStyle name="Normal 19 2 8 9 2 4" xfId="24309"/>
    <cellStyle name="Normal 19 2 8 9 2 5" xfId="36910"/>
    <cellStyle name="Normal 19 2 8 9 3" xfId="12978"/>
    <cellStyle name="Normal 19 2 8 9 3 2" xfId="17178"/>
    <cellStyle name="Normal 19 2 8 9 3 2 2" xfId="29909"/>
    <cellStyle name="Normal 19 2 8 9 3 2 3" xfId="42510"/>
    <cellStyle name="Normal 19 2 8 9 3 3" xfId="21448"/>
    <cellStyle name="Normal 19 2 8 9 3 3 2" xfId="34110"/>
    <cellStyle name="Normal 19 2 8 9 3 3 3" xfId="46710"/>
    <cellStyle name="Normal 19 2 8 9 3 4" xfId="25709"/>
    <cellStyle name="Normal 19 2 8 9 3 5" xfId="38310"/>
    <cellStyle name="Normal 19 2 8 9 4" xfId="14378"/>
    <cellStyle name="Normal 19 2 8 9 4 2" xfId="27109"/>
    <cellStyle name="Normal 19 2 8 9 4 3" xfId="39710"/>
    <cellStyle name="Normal 19 2 8 9 5" xfId="18648"/>
    <cellStyle name="Normal 19 2 8 9 5 2" xfId="31310"/>
    <cellStyle name="Normal 19 2 8 9 5 3" xfId="43910"/>
    <cellStyle name="Normal 19 2 8 9 6" xfId="22909"/>
    <cellStyle name="Normal 19 2 8 9 7" xfId="35510"/>
    <cellStyle name="Normal 19 2 9" xfId="7080"/>
    <cellStyle name="Normal 19 2 9 10" xfId="10323"/>
    <cellStyle name="Normal 19 2 9 10 2" xfId="11738"/>
    <cellStyle name="Normal 19 2 9 10 2 2" xfId="15938"/>
    <cellStyle name="Normal 19 2 9 10 2 2 2" xfId="28669"/>
    <cellStyle name="Normal 19 2 9 10 2 2 3" xfId="41270"/>
    <cellStyle name="Normal 19 2 9 10 2 3" xfId="20208"/>
    <cellStyle name="Normal 19 2 9 10 2 3 2" xfId="32870"/>
    <cellStyle name="Normal 19 2 9 10 2 3 3" xfId="45470"/>
    <cellStyle name="Normal 19 2 9 10 2 4" xfId="24469"/>
    <cellStyle name="Normal 19 2 9 10 2 5" xfId="37070"/>
    <cellStyle name="Normal 19 2 9 10 3" xfId="13138"/>
    <cellStyle name="Normal 19 2 9 10 3 2" xfId="17338"/>
    <cellStyle name="Normal 19 2 9 10 3 2 2" xfId="30069"/>
    <cellStyle name="Normal 19 2 9 10 3 2 3" xfId="42670"/>
    <cellStyle name="Normal 19 2 9 10 3 3" xfId="21608"/>
    <cellStyle name="Normal 19 2 9 10 3 3 2" xfId="34270"/>
    <cellStyle name="Normal 19 2 9 10 3 3 3" xfId="46870"/>
    <cellStyle name="Normal 19 2 9 10 3 4" xfId="25869"/>
    <cellStyle name="Normal 19 2 9 10 3 5" xfId="38470"/>
    <cellStyle name="Normal 19 2 9 10 4" xfId="14538"/>
    <cellStyle name="Normal 19 2 9 10 4 2" xfId="27269"/>
    <cellStyle name="Normal 19 2 9 10 4 3" xfId="39870"/>
    <cellStyle name="Normal 19 2 9 10 5" xfId="18808"/>
    <cellStyle name="Normal 19 2 9 10 5 2" xfId="31470"/>
    <cellStyle name="Normal 19 2 9 10 5 3" xfId="44070"/>
    <cellStyle name="Normal 19 2 9 10 6" xfId="23069"/>
    <cellStyle name="Normal 19 2 9 10 7" xfId="35670"/>
    <cellStyle name="Normal 19 2 9 11" xfId="10464"/>
    <cellStyle name="Normal 19 2 9 11 2" xfId="14678"/>
    <cellStyle name="Normal 19 2 9 11 2 2" xfId="27409"/>
    <cellStyle name="Normal 19 2 9 11 2 3" xfId="40010"/>
    <cellStyle name="Normal 19 2 9 11 3" xfId="18948"/>
    <cellStyle name="Normal 19 2 9 11 3 2" xfId="31610"/>
    <cellStyle name="Normal 19 2 9 11 3 3" xfId="44210"/>
    <cellStyle name="Normal 19 2 9 11 4" xfId="23209"/>
    <cellStyle name="Normal 19 2 9 11 5" xfId="35810"/>
    <cellStyle name="Normal 19 2 9 12" xfId="11878"/>
    <cellStyle name="Normal 19 2 9 12 2" xfId="16078"/>
    <cellStyle name="Normal 19 2 9 12 2 2" xfId="28809"/>
    <cellStyle name="Normal 19 2 9 12 2 3" xfId="41410"/>
    <cellStyle name="Normal 19 2 9 12 3" xfId="20348"/>
    <cellStyle name="Normal 19 2 9 12 3 2" xfId="33010"/>
    <cellStyle name="Normal 19 2 9 12 3 3" xfId="45610"/>
    <cellStyle name="Normal 19 2 9 12 4" xfId="24609"/>
    <cellStyle name="Normal 19 2 9 12 5" xfId="37210"/>
    <cellStyle name="Normal 19 2 9 13" xfId="13278"/>
    <cellStyle name="Normal 19 2 9 13 2" xfId="26009"/>
    <cellStyle name="Normal 19 2 9 13 3" xfId="38610"/>
    <cellStyle name="Normal 19 2 9 14" xfId="17548"/>
    <cellStyle name="Normal 19 2 9 14 2" xfId="30210"/>
    <cellStyle name="Normal 19 2 9 14 3" xfId="42810"/>
    <cellStyle name="Normal 19 2 9 15" xfId="21809"/>
    <cellStyle name="Normal 19 2 9 16" xfId="34410"/>
    <cellStyle name="Normal 19 2 9 2" xfId="7220"/>
    <cellStyle name="Normal 19 2 9 2 2" xfId="10604"/>
    <cellStyle name="Normal 19 2 9 2 2 2" xfId="14818"/>
    <cellStyle name="Normal 19 2 9 2 2 2 2" xfId="27549"/>
    <cellStyle name="Normal 19 2 9 2 2 2 3" xfId="40150"/>
    <cellStyle name="Normal 19 2 9 2 2 3" xfId="19088"/>
    <cellStyle name="Normal 19 2 9 2 2 3 2" xfId="31750"/>
    <cellStyle name="Normal 19 2 9 2 2 3 3" xfId="44350"/>
    <cellStyle name="Normal 19 2 9 2 2 4" xfId="23349"/>
    <cellStyle name="Normal 19 2 9 2 2 5" xfId="35950"/>
    <cellStyle name="Normal 19 2 9 2 3" xfId="12018"/>
    <cellStyle name="Normal 19 2 9 2 3 2" xfId="16218"/>
    <cellStyle name="Normal 19 2 9 2 3 2 2" xfId="28949"/>
    <cellStyle name="Normal 19 2 9 2 3 2 3" xfId="41550"/>
    <cellStyle name="Normal 19 2 9 2 3 3" xfId="20488"/>
    <cellStyle name="Normal 19 2 9 2 3 3 2" xfId="33150"/>
    <cellStyle name="Normal 19 2 9 2 3 3 3" xfId="45750"/>
    <cellStyle name="Normal 19 2 9 2 3 4" xfId="24749"/>
    <cellStyle name="Normal 19 2 9 2 3 5" xfId="37350"/>
    <cellStyle name="Normal 19 2 9 2 4" xfId="13418"/>
    <cellStyle name="Normal 19 2 9 2 4 2" xfId="26149"/>
    <cellStyle name="Normal 19 2 9 2 4 3" xfId="38750"/>
    <cellStyle name="Normal 19 2 9 2 5" xfId="17688"/>
    <cellStyle name="Normal 19 2 9 2 5 2" xfId="30350"/>
    <cellStyle name="Normal 19 2 9 2 5 3" xfId="42950"/>
    <cellStyle name="Normal 19 2 9 2 6" xfId="21949"/>
    <cellStyle name="Normal 19 2 9 2 7" xfId="34550"/>
    <cellStyle name="Normal 19 2 9 3" xfId="7360"/>
    <cellStyle name="Normal 19 2 9 3 2" xfId="10744"/>
    <cellStyle name="Normal 19 2 9 3 2 2" xfId="14958"/>
    <cellStyle name="Normal 19 2 9 3 2 2 2" xfId="27689"/>
    <cellStyle name="Normal 19 2 9 3 2 2 3" xfId="40290"/>
    <cellStyle name="Normal 19 2 9 3 2 3" xfId="19228"/>
    <cellStyle name="Normal 19 2 9 3 2 3 2" xfId="31890"/>
    <cellStyle name="Normal 19 2 9 3 2 3 3" xfId="44490"/>
    <cellStyle name="Normal 19 2 9 3 2 4" xfId="23489"/>
    <cellStyle name="Normal 19 2 9 3 2 5" xfId="36090"/>
    <cellStyle name="Normal 19 2 9 3 3" xfId="12158"/>
    <cellStyle name="Normal 19 2 9 3 3 2" xfId="16358"/>
    <cellStyle name="Normal 19 2 9 3 3 2 2" xfId="29089"/>
    <cellStyle name="Normal 19 2 9 3 3 2 3" xfId="41690"/>
    <cellStyle name="Normal 19 2 9 3 3 3" xfId="20628"/>
    <cellStyle name="Normal 19 2 9 3 3 3 2" xfId="33290"/>
    <cellStyle name="Normal 19 2 9 3 3 3 3" xfId="45890"/>
    <cellStyle name="Normal 19 2 9 3 3 4" xfId="24889"/>
    <cellStyle name="Normal 19 2 9 3 3 5" xfId="37490"/>
    <cellStyle name="Normal 19 2 9 3 4" xfId="13558"/>
    <cellStyle name="Normal 19 2 9 3 4 2" xfId="26289"/>
    <cellStyle name="Normal 19 2 9 3 4 3" xfId="38890"/>
    <cellStyle name="Normal 19 2 9 3 5" xfId="17828"/>
    <cellStyle name="Normal 19 2 9 3 5 2" xfId="30490"/>
    <cellStyle name="Normal 19 2 9 3 5 3" xfId="43090"/>
    <cellStyle name="Normal 19 2 9 3 6" xfId="22089"/>
    <cellStyle name="Normal 19 2 9 3 7" xfId="34690"/>
    <cellStyle name="Normal 19 2 9 4" xfId="9373"/>
    <cellStyle name="Normal 19 2 9 4 2" xfId="10891"/>
    <cellStyle name="Normal 19 2 9 4 2 2" xfId="15098"/>
    <cellStyle name="Normal 19 2 9 4 2 2 2" xfId="27829"/>
    <cellStyle name="Normal 19 2 9 4 2 2 3" xfId="40430"/>
    <cellStyle name="Normal 19 2 9 4 2 3" xfId="19368"/>
    <cellStyle name="Normal 19 2 9 4 2 3 2" xfId="32030"/>
    <cellStyle name="Normal 19 2 9 4 2 3 3" xfId="44630"/>
    <cellStyle name="Normal 19 2 9 4 2 4" xfId="23629"/>
    <cellStyle name="Normal 19 2 9 4 2 5" xfId="36230"/>
    <cellStyle name="Normal 19 2 9 4 3" xfId="12298"/>
    <cellStyle name="Normal 19 2 9 4 3 2" xfId="16498"/>
    <cellStyle name="Normal 19 2 9 4 3 2 2" xfId="29229"/>
    <cellStyle name="Normal 19 2 9 4 3 2 3" xfId="41830"/>
    <cellStyle name="Normal 19 2 9 4 3 3" xfId="20768"/>
    <cellStyle name="Normal 19 2 9 4 3 3 2" xfId="33430"/>
    <cellStyle name="Normal 19 2 9 4 3 3 3" xfId="46030"/>
    <cellStyle name="Normal 19 2 9 4 3 4" xfId="25029"/>
    <cellStyle name="Normal 19 2 9 4 3 5" xfId="37630"/>
    <cellStyle name="Normal 19 2 9 4 4" xfId="13698"/>
    <cellStyle name="Normal 19 2 9 4 4 2" xfId="26429"/>
    <cellStyle name="Normal 19 2 9 4 4 3" xfId="39030"/>
    <cellStyle name="Normal 19 2 9 4 5" xfId="17968"/>
    <cellStyle name="Normal 19 2 9 4 5 2" xfId="30630"/>
    <cellStyle name="Normal 19 2 9 4 5 3" xfId="43230"/>
    <cellStyle name="Normal 19 2 9 4 6" xfId="22229"/>
    <cellStyle name="Normal 19 2 9 4 7" xfId="34830"/>
    <cellStyle name="Normal 19 2 9 5" xfId="9569"/>
    <cellStyle name="Normal 19 2 9 5 2" xfId="11035"/>
    <cellStyle name="Normal 19 2 9 5 2 2" xfId="15238"/>
    <cellStyle name="Normal 19 2 9 5 2 2 2" xfId="27969"/>
    <cellStyle name="Normal 19 2 9 5 2 2 3" xfId="40570"/>
    <cellStyle name="Normal 19 2 9 5 2 3" xfId="19508"/>
    <cellStyle name="Normal 19 2 9 5 2 3 2" xfId="32170"/>
    <cellStyle name="Normal 19 2 9 5 2 3 3" xfId="44770"/>
    <cellStyle name="Normal 19 2 9 5 2 4" xfId="23769"/>
    <cellStyle name="Normal 19 2 9 5 2 5" xfId="36370"/>
    <cellStyle name="Normal 19 2 9 5 3" xfId="12438"/>
    <cellStyle name="Normal 19 2 9 5 3 2" xfId="16638"/>
    <cellStyle name="Normal 19 2 9 5 3 2 2" xfId="29369"/>
    <cellStyle name="Normal 19 2 9 5 3 2 3" xfId="41970"/>
    <cellStyle name="Normal 19 2 9 5 3 3" xfId="20908"/>
    <cellStyle name="Normal 19 2 9 5 3 3 2" xfId="33570"/>
    <cellStyle name="Normal 19 2 9 5 3 3 3" xfId="46170"/>
    <cellStyle name="Normal 19 2 9 5 3 4" xfId="25169"/>
    <cellStyle name="Normal 19 2 9 5 3 5" xfId="37770"/>
    <cellStyle name="Normal 19 2 9 5 4" xfId="13838"/>
    <cellStyle name="Normal 19 2 9 5 4 2" xfId="26569"/>
    <cellStyle name="Normal 19 2 9 5 4 3" xfId="39170"/>
    <cellStyle name="Normal 19 2 9 5 5" xfId="18108"/>
    <cellStyle name="Normal 19 2 9 5 5 2" xfId="30770"/>
    <cellStyle name="Normal 19 2 9 5 5 3" xfId="43370"/>
    <cellStyle name="Normal 19 2 9 5 6" xfId="22369"/>
    <cellStyle name="Normal 19 2 9 5 7" xfId="34970"/>
    <cellStyle name="Normal 19 2 9 6" xfId="9709"/>
    <cellStyle name="Normal 19 2 9 6 2" xfId="11175"/>
    <cellStyle name="Normal 19 2 9 6 2 2" xfId="15378"/>
    <cellStyle name="Normal 19 2 9 6 2 2 2" xfId="28109"/>
    <cellStyle name="Normal 19 2 9 6 2 2 3" xfId="40710"/>
    <cellStyle name="Normal 19 2 9 6 2 3" xfId="19648"/>
    <cellStyle name="Normal 19 2 9 6 2 3 2" xfId="32310"/>
    <cellStyle name="Normal 19 2 9 6 2 3 3" xfId="44910"/>
    <cellStyle name="Normal 19 2 9 6 2 4" xfId="23909"/>
    <cellStyle name="Normal 19 2 9 6 2 5" xfId="36510"/>
    <cellStyle name="Normal 19 2 9 6 3" xfId="12578"/>
    <cellStyle name="Normal 19 2 9 6 3 2" xfId="16778"/>
    <cellStyle name="Normal 19 2 9 6 3 2 2" xfId="29509"/>
    <cellStyle name="Normal 19 2 9 6 3 2 3" xfId="42110"/>
    <cellStyle name="Normal 19 2 9 6 3 3" xfId="21048"/>
    <cellStyle name="Normal 19 2 9 6 3 3 2" xfId="33710"/>
    <cellStyle name="Normal 19 2 9 6 3 3 3" xfId="46310"/>
    <cellStyle name="Normal 19 2 9 6 3 4" xfId="25309"/>
    <cellStyle name="Normal 19 2 9 6 3 5" xfId="37910"/>
    <cellStyle name="Normal 19 2 9 6 4" xfId="13978"/>
    <cellStyle name="Normal 19 2 9 6 4 2" xfId="26709"/>
    <cellStyle name="Normal 19 2 9 6 4 3" xfId="39310"/>
    <cellStyle name="Normal 19 2 9 6 5" xfId="18248"/>
    <cellStyle name="Normal 19 2 9 6 5 2" xfId="30910"/>
    <cellStyle name="Normal 19 2 9 6 5 3" xfId="43510"/>
    <cellStyle name="Normal 19 2 9 6 6" xfId="22509"/>
    <cellStyle name="Normal 19 2 9 6 7" xfId="35110"/>
    <cellStyle name="Normal 19 2 9 7" xfId="9849"/>
    <cellStyle name="Normal 19 2 9 7 2" xfId="11315"/>
    <cellStyle name="Normal 19 2 9 7 2 2" xfId="15518"/>
    <cellStyle name="Normal 19 2 9 7 2 2 2" xfId="28249"/>
    <cellStyle name="Normal 19 2 9 7 2 2 3" xfId="40850"/>
    <cellStyle name="Normal 19 2 9 7 2 3" xfId="19788"/>
    <cellStyle name="Normal 19 2 9 7 2 3 2" xfId="32450"/>
    <cellStyle name="Normal 19 2 9 7 2 3 3" xfId="45050"/>
    <cellStyle name="Normal 19 2 9 7 2 4" xfId="24049"/>
    <cellStyle name="Normal 19 2 9 7 2 5" xfId="36650"/>
    <cellStyle name="Normal 19 2 9 7 3" xfId="12718"/>
    <cellStyle name="Normal 19 2 9 7 3 2" xfId="16918"/>
    <cellStyle name="Normal 19 2 9 7 3 2 2" xfId="29649"/>
    <cellStyle name="Normal 19 2 9 7 3 2 3" xfId="42250"/>
    <cellStyle name="Normal 19 2 9 7 3 3" xfId="21188"/>
    <cellStyle name="Normal 19 2 9 7 3 3 2" xfId="33850"/>
    <cellStyle name="Normal 19 2 9 7 3 3 3" xfId="46450"/>
    <cellStyle name="Normal 19 2 9 7 3 4" xfId="25449"/>
    <cellStyle name="Normal 19 2 9 7 3 5" xfId="38050"/>
    <cellStyle name="Normal 19 2 9 7 4" xfId="14118"/>
    <cellStyle name="Normal 19 2 9 7 4 2" xfId="26849"/>
    <cellStyle name="Normal 19 2 9 7 4 3" xfId="39450"/>
    <cellStyle name="Normal 19 2 9 7 5" xfId="18388"/>
    <cellStyle name="Normal 19 2 9 7 5 2" xfId="31050"/>
    <cellStyle name="Normal 19 2 9 7 5 3" xfId="43650"/>
    <cellStyle name="Normal 19 2 9 7 6" xfId="22649"/>
    <cellStyle name="Normal 19 2 9 7 7" xfId="35250"/>
    <cellStyle name="Normal 19 2 9 8" xfId="9989"/>
    <cellStyle name="Normal 19 2 9 8 2" xfId="11455"/>
    <cellStyle name="Normal 19 2 9 8 2 2" xfId="15658"/>
    <cellStyle name="Normal 19 2 9 8 2 2 2" xfId="28389"/>
    <cellStyle name="Normal 19 2 9 8 2 2 3" xfId="40990"/>
    <cellStyle name="Normal 19 2 9 8 2 3" xfId="19928"/>
    <cellStyle name="Normal 19 2 9 8 2 3 2" xfId="32590"/>
    <cellStyle name="Normal 19 2 9 8 2 3 3" xfId="45190"/>
    <cellStyle name="Normal 19 2 9 8 2 4" xfId="24189"/>
    <cellStyle name="Normal 19 2 9 8 2 5" xfId="36790"/>
    <cellStyle name="Normal 19 2 9 8 3" xfId="12858"/>
    <cellStyle name="Normal 19 2 9 8 3 2" xfId="17058"/>
    <cellStyle name="Normal 19 2 9 8 3 2 2" xfId="29789"/>
    <cellStyle name="Normal 19 2 9 8 3 2 3" xfId="42390"/>
    <cellStyle name="Normal 19 2 9 8 3 3" xfId="21328"/>
    <cellStyle name="Normal 19 2 9 8 3 3 2" xfId="33990"/>
    <cellStyle name="Normal 19 2 9 8 3 3 3" xfId="46590"/>
    <cellStyle name="Normal 19 2 9 8 3 4" xfId="25589"/>
    <cellStyle name="Normal 19 2 9 8 3 5" xfId="38190"/>
    <cellStyle name="Normal 19 2 9 8 4" xfId="14258"/>
    <cellStyle name="Normal 19 2 9 8 4 2" xfId="26989"/>
    <cellStyle name="Normal 19 2 9 8 4 3" xfId="39590"/>
    <cellStyle name="Normal 19 2 9 8 5" xfId="18528"/>
    <cellStyle name="Normal 19 2 9 8 5 2" xfId="31190"/>
    <cellStyle name="Normal 19 2 9 8 5 3" xfId="43790"/>
    <cellStyle name="Normal 19 2 9 8 6" xfId="22789"/>
    <cellStyle name="Normal 19 2 9 8 7" xfId="35390"/>
    <cellStyle name="Normal 19 2 9 9" xfId="10183"/>
    <cellStyle name="Normal 19 2 9 9 2" xfId="11598"/>
    <cellStyle name="Normal 19 2 9 9 2 2" xfId="15798"/>
    <cellStyle name="Normal 19 2 9 9 2 2 2" xfId="28529"/>
    <cellStyle name="Normal 19 2 9 9 2 2 3" xfId="41130"/>
    <cellStyle name="Normal 19 2 9 9 2 3" xfId="20068"/>
    <cellStyle name="Normal 19 2 9 9 2 3 2" xfId="32730"/>
    <cellStyle name="Normal 19 2 9 9 2 3 3" xfId="45330"/>
    <cellStyle name="Normal 19 2 9 9 2 4" xfId="24329"/>
    <cellStyle name="Normal 19 2 9 9 2 5" xfId="36930"/>
    <cellStyle name="Normal 19 2 9 9 3" xfId="12998"/>
    <cellStyle name="Normal 19 2 9 9 3 2" xfId="17198"/>
    <cellStyle name="Normal 19 2 9 9 3 2 2" xfId="29929"/>
    <cellStyle name="Normal 19 2 9 9 3 2 3" xfId="42530"/>
    <cellStyle name="Normal 19 2 9 9 3 3" xfId="21468"/>
    <cellStyle name="Normal 19 2 9 9 3 3 2" xfId="34130"/>
    <cellStyle name="Normal 19 2 9 9 3 3 3" xfId="46730"/>
    <cellStyle name="Normal 19 2 9 9 3 4" xfId="25729"/>
    <cellStyle name="Normal 19 2 9 9 3 5" xfId="38330"/>
    <cellStyle name="Normal 19 2 9 9 4" xfId="14398"/>
    <cellStyle name="Normal 19 2 9 9 4 2" xfId="27129"/>
    <cellStyle name="Normal 19 2 9 9 4 3" xfId="39730"/>
    <cellStyle name="Normal 19 2 9 9 5" xfId="18668"/>
    <cellStyle name="Normal 19 2 9 9 5 2" xfId="31330"/>
    <cellStyle name="Normal 19 2 9 9 5 3" xfId="43930"/>
    <cellStyle name="Normal 19 2 9 9 6" xfId="22929"/>
    <cellStyle name="Normal 19 2 9 9 7" xfId="35530"/>
    <cellStyle name="Normal 19 20" xfId="10240"/>
    <cellStyle name="Normal 19 20 2" xfId="11655"/>
    <cellStyle name="Normal 19 20 2 2" xfId="15855"/>
    <cellStyle name="Normal 19 20 2 2 2" xfId="28586"/>
    <cellStyle name="Normal 19 20 2 2 3" xfId="41187"/>
    <cellStyle name="Normal 19 20 2 3" xfId="20125"/>
    <cellStyle name="Normal 19 20 2 3 2" xfId="32787"/>
    <cellStyle name="Normal 19 20 2 3 3" xfId="45387"/>
    <cellStyle name="Normal 19 20 2 4" xfId="24386"/>
    <cellStyle name="Normal 19 20 2 5" xfId="36987"/>
    <cellStyle name="Normal 19 20 3" xfId="13055"/>
    <cellStyle name="Normal 19 20 3 2" xfId="17255"/>
    <cellStyle name="Normal 19 20 3 2 2" xfId="29986"/>
    <cellStyle name="Normal 19 20 3 2 3" xfId="42587"/>
    <cellStyle name="Normal 19 20 3 3" xfId="21525"/>
    <cellStyle name="Normal 19 20 3 3 2" xfId="34187"/>
    <cellStyle name="Normal 19 20 3 3 3" xfId="46787"/>
    <cellStyle name="Normal 19 20 3 4" xfId="25786"/>
    <cellStyle name="Normal 19 20 3 5" xfId="38387"/>
    <cellStyle name="Normal 19 20 4" xfId="14455"/>
    <cellStyle name="Normal 19 20 4 2" xfId="27186"/>
    <cellStyle name="Normal 19 20 4 3" xfId="39787"/>
    <cellStyle name="Normal 19 20 5" xfId="18725"/>
    <cellStyle name="Normal 19 20 5 2" xfId="31387"/>
    <cellStyle name="Normal 19 20 5 3" xfId="43987"/>
    <cellStyle name="Normal 19 20 6" xfId="22986"/>
    <cellStyle name="Normal 19 20 7" xfId="35587"/>
    <cellStyle name="Normal 19 21" xfId="10381"/>
    <cellStyle name="Normal 19 21 2" xfId="14595"/>
    <cellStyle name="Normal 19 21 2 2" xfId="27326"/>
    <cellStyle name="Normal 19 21 2 3" xfId="39927"/>
    <cellStyle name="Normal 19 21 3" xfId="18865"/>
    <cellStyle name="Normal 19 21 3 2" xfId="31527"/>
    <cellStyle name="Normal 19 21 3 3" xfId="44127"/>
    <cellStyle name="Normal 19 21 4" xfId="23126"/>
    <cellStyle name="Normal 19 21 5" xfId="35727"/>
    <cellStyle name="Normal 19 22" xfId="11795"/>
    <cellStyle name="Normal 19 22 2" xfId="15995"/>
    <cellStyle name="Normal 19 22 2 2" xfId="28726"/>
    <cellStyle name="Normal 19 22 2 3" xfId="41327"/>
    <cellStyle name="Normal 19 22 3" xfId="20265"/>
    <cellStyle name="Normal 19 22 3 2" xfId="32927"/>
    <cellStyle name="Normal 19 22 3 3" xfId="45527"/>
    <cellStyle name="Normal 19 22 4" xfId="24526"/>
    <cellStyle name="Normal 19 22 5" xfId="37127"/>
    <cellStyle name="Normal 19 23" xfId="13195"/>
    <cellStyle name="Normal 19 23 2" xfId="25926"/>
    <cellStyle name="Normal 19 23 3" xfId="38527"/>
    <cellStyle name="Normal 19 24" xfId="17465"/>
    <cellStyle name="Normal 19 24 2" xfId="30127"/>
    <cellStyle name="Normal 19 24 3" xfId="42727"/>
    <cellStyle name="Normal 19 25" xfId="21726"/>
    <cellStyle name="Normal 19 26" xfId="34327"/>
    <cellStyle name="Normal 19 3" xfId="7001"/>
    <cellStyle name="Normal 19 3 10" xfId="9294"/>
    <cellStyle name="Normal 19 3 10 2" xfId="10812"/>
    <cellStyle name="Normal 19 3 10 2 2" xfId="15019"/>
    <cellStyle name="Normal 19 3 10 2 2 2" xfId="27750"/>
    <cellStyle name="Normal 19 3 10 2 2 3" xfId="40351"/>
    <cellStyle name="Normal 19 3 10 2 3" xfId="19289"/>
    <cellStyle name="Normal 19 3 10 2 3 2" xfId="31951"/>
    <cellStyle name="Normal 19 3 10 2 3 3" xfId="44551"/>
    <cellStyle name="Normal 19 3 10 2 4" xfId="23550"/>
    <cellStyle name="Normal 19 3 10 2 5" xfId="36151"/>
    <cellStyle name="Normal 19 3 10 3" xfId="12219"/>
    <cellStyle name="Normal 19 3 10 3 2" xfId="16419"/>
    <cellStyle name="Normal 19 3 10 3 2 2" xfId="29150"/>
    <cellStyle name="Normal 19 3 10 3 2 3" xfId="41751"/>
    <cellStyle name="Normal 19 3 10 3 3" xfId="20689"/>
    <cellStyle name="Normal 19 3 10 3 3 2" xfId="33351"/>
    <cellStyle name="Normal 19 3 10 3 3 3" xfId="45951"/>
    <cellStyle name="Normal 19 3 10 3 4" xfId="24950"/>
    <cellStyle name="Normal 19 3 10 3 5" xfId="37551"/>
    <cellStyle name="Normal 19 3 10 4" xfId="13619"/>
    <cellStyle name="Normal 19 3 10 4 2" xfId="26350"/>
    <cellStyle name="Normal 19 3 10 4 3" xfId="38951"/>
    <cellStyle name="Normal 19 3 10 5" xfId="17889"/>
    <cellStyle name="Normal 19 3 10 5 2" xfId="30551"/>
    <cellStyle name="Normal 19 3 10 5 3" xfId="43151"/>
    <cellStyle name="Normal 19 3 10 6" xfId="22150"/>
    <cellStyle name="Normal 19 3 10 7" xfId="34751"/>
    <cellStyle name="Normal 19 3 11" xfId="9490"/>
    <cellStyle name="Normal 19 3 11 2" xfId="10956"/>
    <cellStyle name="Normal 19 3 11 2 2" xfId="15159"/>
    <cellStyle name="Normal 19 3 11 2 2 2" xfId="27890"/>
    <cellStyle name="Normal 19 3 11 2 2 3" xfId="40491"/>
    <cellStyle name="Normal 19 3 11 2 3" xfId="19429"/>
    <cellStyle name="Normal 19 3 11 2 3 2" xfId="32091"/>
    <cellStyle name="Normal 19 3 11 2 3 3" xfId="44691"/>
    <cellStyle name="Normal 19 3 11 2 4" xfId="23690"/>
    <cellStyle name="Normal 19 3 11 2 5" xfId="36291"/>
    <cellStyle name="Normal 19 3 11 3" xfId="12359"/>
    <cellStyle name="Normal 19 3 11 3 2" xfId="16559"/>
    <cellStyle name="Normal 19 3 11 3 2 2" xfId="29290"/>
    <cellStyle name="Normal 19 3 11 3 2 3" xfId="41891"/>
    <cellStyle name="Normal 19 3 11 3 3" xfId="20829"/>
    <cellStyle name="Normal 19 3 11 3 3 2" xfId="33491"/>
    <cellStyle name="Normal 19 3 11 3 3 3" xfId="46091"/>
    <cellStyle name="Normal 19 3 11 3 4" xfId="25090"/>
    <cellStyle name="Normal 19 3 11 3 5" xfId="37691"/>
    <cellStyle name="Normal 19 3 11 4" xfId="13759"/>
    <cellStyle name="Normal 19 3 11 4 2" xfId="26490"/>
    <cellStyle name="Normal 19 3 11 4 3" xfId="39091"/>
    <cellStyle name="Normal 19 3 11 5" xfId="18029"/>
    <cellStyle name="Normal 19 3 11 5 2" xfId="30691"/>
    <cellStyle name="Normal 19 3 11 5 3" xfId="43291"/>
    <cellStyle name="Normal 19 3 11 6" xfId="22290"/>
    <cellStyle name="Normal 19 3 11 7" xfId="34891"/>
    <cellStyle name="Normal 19 3 12" xfId="9630"/>
    <cellStyle name="Normal 19 3 12 2" xfId="11096"/>
    <cellStyle name="Normal 19 3 12 2 2" xfId="15299"/>
    <cellStyle name="Normal 19 3 12 2 2 2" xfId="28030"/>
    <cellStyle name="Normal 19 3 12 2 2 3" xfId="40631"/>
    <cellStyle name="Normal 19 3 12 2 3" xfId="19569"/>
    <cellStyle name="Normal 19 3 12 2 3 2" xfId="32231"/>
    <cellStyle name="Normal 19 3 12 2 3 3" xfId="44831"/>
    <cellStyle name="Normal 19 3 12 2 4" xfId="23830"/>
    <cellStyle name="Normal 19 3 12 2 5" xfId="36431"/>
    <cellStyle name="Normal 19 3 12 3" xfId="12499"/>
    <cellStyle name="Normal 19 3 12 3 2" xfId="16699"/>
    <cellStyle name="Normal 19 3 12 3 2 2" xfId="29430"/>
    <cellStyle name="Normal 19 3 12 3 2 3" xfId="42031"/>
    <cellStyle name="Normal 19 3 12 3 3" xfId="20969"/>
    <cellStyle name="Normal 19 3 12 3 3 2" xfId="33631"/>
    <cellStyle name="Normal 19 3 12 3 3 3" xfId="46231"/>
    <cellStyle name="Normal 19 3 12 3 4" xfId="25230"/>
    <cellStyle name="Normal 19 3 12 3 5" xfId="37831"/>
    <cellStyle name="Normal 19 3 12 4" xfId="13899"/>
    <cellStyle name="Normal 19 3 12 4 2" xfId="26630"/>
    <cellStyle name="Normal 19 3 12 4 3" xfId="39231"/>
    <cellStyle name="Normal 19 3 12 5" xfId="18169"/>
    <cellStyle name="Normal 19 3 12 5 2" xfId="30831"/>
    <cellStyle name="Normal 19 3 12 5 3" xfId="43431"/>
    <cellStyle name="Normal 19 3 12 6" xfId="22430"/>
    <cellStyle name="Normal 19 3 12 7" xfId="35031"/>
    <cellStyle name="Normal 19 3 13" xfId="9770"/>
    <cellStyle name="Normal 19 3 13 2" xfId="11236"/>
    <cellStyle name="Normal 19 3 13 2 2" xfId="15439"/>
    <cellStyle name="Normal 19 3 13 2 2 2" xfId="28170"/>
    <cellStyle name="Normal 19 3 13 2 2 3" xfId="40771"/>
    <cellStyle name="Normal 19 3 13 2 3" xfId="19709"/>
    <cellStyle name="Normal 19 3 13 2 3 2" xfId="32371"/>
    <cellStyle name="Normal 19 3 13 2 3 3" xfId="44971"/>
    <cellStyle name="Normal 19 3 13 2 4" xfId="23970"/>
    <cellStyle name="Normal 19 3 13 2 5" xfId="36571"/>
    <cellStyle name="Normal 19 3 13 3" xfId="12639"/>
    <cellStyle name="Normal 19 3 13 3 2" xfId="16839"/>
    <cellStyle name="Normal 19 3 13 3 2 2" xfId="29570"/>
    <cellStyle name="Normal 19 3 13 3 2 3" xfId="42171"/>
    <cellStyle name="Normal 19 3 13 3 3" xfId="21109"/>
    <cellStyle name="Normal 19 3 13 3 3 2" xfId="33771"/>
    <cellStyle name="Normal 19 3 13 3 3 3" xfId="46371"/>
    <cellStyle name="Normal 19 3 13 3 4" xfId="25370"/>
    <cellStyle name="Normal 19 3 13 3 5" xfId="37971"/>
    <cellStyle name="Normal 19 3 13 4" xfId="14039"/>
    <cellStyle name="Normal 19 3 13 4 2" xfId="26770"/>
    <cellStyle name="Normal 19 3 13 4 3" xfId="39371"/>
    <cellStyle name="Normal 19 3 13 5" xfId="18309"/>
    <cellStyle name="Normal 19 3 13 5 2" xfId="30971"/>
    <cellStyle name="Normal 19 3 13 5 3" xfId="43571"/>
    <cellStyle name="Normal 19 3 13 6" xfId="22570"/>
    <cellStyle name="Normal 19 3 13 7" xfId="35171"/>
    <cellStyle name="Normal 19 3 14" xfId="9910"/>
    <cellStyle name="Normal 19 3 14 2" xfId="11376"/>
    <cellStyle name="Normal 19 3 14 2 2" xfId="15579"/>
    <cellStyle name="Normal 19 3 14 2 2 2" xfId="28310"/>
    <cellStyle name="Normal 19 3 14 2 2 3" xfId="40911"/>
    <cellStyle name="Normal 19 3 14 2 3" xfId="19849"/>
    <cellStyle name="Normal 19 3 14 2 3 2" xfId="32511"/>
    <cellStyle name="Normal 19 3 14 2 3 3" xfId="45111"/>
    <cellStyle name="Normal 19 3 14 2 4" xfId="24110"/>
    <cellStyle name="Normal 19 3 14 2 5" xfId="36711"/>
    <cellStyle name="Normal 19 3 14 3" xfId="12779"/>
    <cellStyle name="Normal 19 3 14 3 2" xfId="16979"/>
    <cellStyle name="Normal 19 3 14 3 2 2" xfId="29710"/>
    <cellStyle name="Normal 19 3 14 3 2 3" xfId="42311"/>
    <cellStyle name="Normal 19 3 14 3 3" xfId="21249"/>
    <cellStyle name="Normal 19 3 14 3 3 2" xfId="33911"/>
    <cellStyle name="Normal 19 3 14 3 3 3" xfId="46511"/>
    <cellStyle name="Normal 19 3 14 3 4" xfId="25510"/>
    <cellStyle name="Normal 19 3 14 3 5" xfId="38111"/>
    <cellStyle name="Normal 19 3 14 4" xfId="14179"/>
    <cellStyle name="Normal 19 3 14 4 2" xfId="26910"/>
    <cellStyle name="Normal 19 3 14 4 3" xfId="39511"/>
    <cellStyle name="Normal 19 3 14 5" xfId="18449"/>
    <cellStyle name="Normal 19 3 14 5 2" xfId="31111"/>
    <cellStyle name="Normal 19 3 14 5 3" xfId="43711"/>
    <cellStyle name="Normal 19 3 14 6" xfId="22710"/>
    <cellStyle name="Normal 19 3 14 7" xfId="35311"/>
    <cellStyle name="Normal 19 3 15" xfId="10104"/>
    <cellStyle name="Normal 19 3 15 2" xfId="11519"/>
    <cellStyle name="Normal 19 3 15 2 2" xfId="15719"/>
    <cellStyle name="Normal 19 3 15 2 2 2" xfId="28450"/>
    <cellStyle name="Normal 19 3 15 2 2 3" xfId="41051"/>
    <cellStyle name="Normal 19 3 15 2 3" xfId="19989"/>
    <cellStyle name="Normal 19 3 15 2 3 2" xfId="32651"/>
    <cellStyle name="Normal 19 3 15 2 3 3" xfId="45251"/>
    <cellStyle name="Normal 19 3 15 2 4" xfId="24250"/>
    <cellStyle name="Normal 19 3 15 2 5" xfId="36851"/>
    <cellStyle name="Normal 19 3 15 3" xfId="12919"/>
    <cellStyle name="Normal 19 3 15 3 2" xfId="17119"/>
    <cellStyle name="Normal 19 3 15 3 2 2" xfId="29850"/>
    <cellStyle name="Normal 19 3 15 3 2 3" xfId="42451"/>
    <cellStyle name="Normal 19 3 15 3 3" xfId="21389"/>
    <cellStyle name="Normal 19 3 15 3 3 2" xfId="34051"/>
    <cellStyle name="Normal 19 3 15 3 3 3" xfId="46651"/>
    <cellStyle name="Normal 19 3 15 3 4" xfId="25650"/>
    <cellStyle name="Normal 19 3 15 3 5" xfId="38251"/>
    <cellStyle name="Normal 19 3 15 4" xfId="14319"/>
    <cellStyle name="Normal 19 3 15 4 2" xfId="27050"/>
    <cellStyle name="Normal 19 3 15 4 3" xfId="39651"/>
    <cellStyle name="Normal 19 3 15 5" xfId="18589"/>
    <cellStyle name="Normal 19 3 15 5 2" xfId="31251"/>
    <cellStyle name="Normal 19 3 15 5 3" xfId="43851"/>
    <cellStyle name="Normal 19 3 15 6" xfId="22850"/>
    <cellStyle name="Normal 19 3 15 7" xfId="35451"/>
    <cellStyle name="Normal 19 3 16" xfId="10244"/>
    <cellStyle name="Normal 19 3 16 2" xfId="11659"/>
    <cellStyle name="Normal 19 3 16 2 2" xfId="15859"/>
    <cellStyle name="Normal 19 3 16 2 2 2" xfId="28590"/>
    <cellStyle name="Normal 19 3 16 2 2 3" xfId="41191"/>
    <cellStyle name="Normal 19 3 16 2 3" xfId="20129"/>
    <cellStyle name="Normal 19 3 16 2 3 2" xfId="32791"/>
    <cellStyle name="Normal 19 3 16 2 3 3" xfId="45391"/>
    <cellStyle name="Normal 19 3 16 2 4" xfId="24390"/>
    <cellStyle name="Normal 19 3 16 2 5" xfId="36991"/>
    <cellStyle name="Normal 19 3 16 3" xfId="13059"/>
    <cellStyle name="Normal 19 3 16 3 2" xfId="17259"/>
    <cellStyle name="Normal 19 3 16 3 2 2" xfId="29990"/>
    <cellStyle name="Normal 19 3 16 3 2 3" xfId="42591"/>
    <cellStyle name="Normal 19 3 16 3 3" xfId="21529"/>
    <cellStyle name="Normal 19 3 16 3 3 2" xfId="34191"/>
    <cellStyle name="Normal 19 3 16 3 3 3" xfId="46791"/>
    <cellStyle name="Normal 19 3 16 3 4" xfId="25790"/>
    <cellStyle name="Normal 19 3 16 3 5" xfId="38391"/>
    <cellStyle name="Normal 19 3 16 4" xfId="14459"/>
    <cellStyle name="Normal 19 3 16 4 2" xfId="27190"/>
    <cellStyle name="Normal 19 3 16 4 3" xfId="39791"/>
    <cellStyle name="Normal 19 3 16 5" xfId="18729"/>
    <cellStyle name="Normal 19 3 16 5 2" xfId="31391"/>
    <cellStyle name="Normal 19 3 16 5 3" xfId="43991"/>
    <cellStyle name="Normal 19 3 16 6" xfId="22990"/>
    <cellStyle name="Normal 19 3 16 7" xfId="35591"/>
    <cellStyle name="Normal 19 3 17" xfId="10385"/>
    <cellStyle name="Normal 19 3 17 2" xfId="14599"/>
    <cellStyle name="Normal 19 3 17 2 2" xfId="27330"/>
    <cellStyle name="Normal 19 3 17 2 3" xfId="39931"/>
    <cellStyle name="Normal 19 3 17 3" xfId="18869"/>
    <cellStyle name="Normal 19 3 17 3 2" xfId="31531"/>
    <cellStyle name="Normal 19 3 17 3 3" xfId="44131"/>
    <cellStyle name="Normal 19 3 17 4" xfId="23130"/>
    <cellStyle name="Normal 19 3 17 5" xfId="35731"/>
    <cellStyle name="Normal 19 3 18" xfId="11799"/>
    <cellStyle name="Normal 19 3 18 2" xfId="15999"/>
    <cellStyle name="Normal 19 3 18 2 2" xfId="28730"/>
    <cellStyle name="Normal 19 3 18 2 3" xfId="41331"/>
    <cellStyle name="Normal 19 3 18 3" xfId="20269"/>
    <cellStyle name="Normal 19 3 18 3 2" xfId="32931"/>
    <cellStyle name="Normal 19 3 18 3 3" xfId="45531"/>
    <cellStyle name="Normal 19 3 18 4" xfId="24530"/>
    <cellStyle name="Normal 19 3 18 5" xfId="37131"/>
    <cellStyle name="Normal 19 3 19" xfId="13199"/>
    <cellStyle name="Normal 19 3 19 2" xfId="25930"/>
    <cellStyle name="Normal 19 3 19 3" xfId="38531"/>
    <cellStyle name="Normal 19 3 2" xfId="7021"/>
    <cellStyle name="Normal 19 3 2 10" xfId="10264"/>
    <cellStyle name="Normal 19 3 2 10 2" xfId="11679"/>
    <cellStyle name="Normal 19 3 2 10 2 2" xfId="15879"/>
    <cellStyle name="Normal 19 3 2 10 2 2 2" xfId="28610"/>
    <cellStyle name="Normal 19 3 2 10 2 2 3" xfId="41211"/>
    <cellStyle name="Normal 19 3 2 10 2 3" xfId="20149"/>
    <cellStyle name="Normal 19 3 2 10 2 3 2" xfId="32811"/>
    <cellStyle name="Normal 19 3 2 10 2 3 3" xfId="45411"/>
    <cellStyle name="Normal 19 3 2 10 2 4" xfId="24410"/>
    <cellStyle name="Normal 19 3 2 10 2 5" xfId="37011"/>
    <cellStyle name="Normal 19 3 2 10 3" xfId="13079"/>
    <cellStyle name="Normal 19 3 2 10 3 2" xfId="17279"/>
    <cellStyle name="Normal 19 3 2 10 3 2 2" xfId="30010"/>
    <cellStyle name="Normal 19 3 2 10 3 2 3" xfId="42611"/>
    <cellStyle name="Normal 19 3 2 10 3 3" xfId="21549"/>
    <cellStyle name="Normal 19 3 2 10 3 3 2" xfId="34211"/>
    <cellStyle name="Normal 19 3 2 10 3 3 3" xfId="46811"/>
    <cellStyle name="Normal 19 3 2 10 3 4" xfId="25810"/>
    <cellStyle name="Normal 19 3 2 10 3 5" xfId="38411"/>
    <cellStyle name="Normal 19 3 2 10 4" xfId="14479"/>
    <cellStyle name="Normal 19 3 2 10 4 2" xfId="27210"/>
    <cellStyle name="Normal 19 3 2 10 4 3" xfId="39811"/>
    <cellStyle name="Normal 19 3 2 10 5" xfId="18749"/>
    <cellStyle name="Normal 19 3 2 10 5 2" xfId="31411"/>
    <cellStyle name="Normal 19 3 2 10 5 3" xfId="44011"/>
    <cellStyle name="Normal 19 3 2 10 6" xfId="23010"/>
    <cellStyle name="Normal 19 3 2 10 7" xfId="35611"/>
    <cellStyle name="Normal 19 3 2 11" xfId="10405"/>
    <cellStyle name="Normal 19 3 2 11 2" xfId="14619"/>
    <cellStyle name="Normal 19 3 2 11 2 2" xfId="27350"/>
    <cellStyle name="Normal 19 3 2 11 2 3" xfId="39951"/>
    <cellStyle name="Normal 19 3 2 11 3" xfId="18889"/>
    <cellStyle name="Normal 19 3 2 11 3 2" xfId="31551"/>
    <cellStyle name="Normal 19 3 2 11 3 3" xfId="44151"/>
    <cellStyle name="Normal 19 3 2 11 4" xfId="23150"/>
    <cellStyle name="Normal 19 3 2 11 5" xfId="35751"/>
    <cellStyle name="Normal 19 3 2 12" xfId="11819"/>
    <cellStyle name="Normal 19 3 2 12 2" xfId="16019"/>
    <cellStyle name="Normal 19 3 2 12 2 2" xfId="28750"/>
    <cellStyle name="Normal 19 3 2 12 2 3" xfId="41351"/>
    <cellStyle name="Normal 19 3 2 12 3" xfId="20289"/>
    <cellStyle name="Normal 19 3 2 12 3 2" xfId="32951"/>
    <cellStyle name="Normal 19 3 2 12 3 3" xfId="45551"/>
    <cellStyle name="Normal 19 3 2 12 4" xfId="24550"/>
    <cellStyle name="Normal 19 3 2 12 5" xfId="37151"/>
    <cellStyle name="Normal 19 3 2 13" xfId="13219"/>
    <cellStyle name="Normal 19 3 2 13 2" xfId="25950"/>
    <cellStyle name="Normal 19 3 2 13 3" xfId="38551"/>
    <cellStyle name="Normal 19 3 2 14" xfId="17489"/>
    <cellStyle name="Normal 19 3 2 14 2" xfId="30151"/>
    <cellStyle name="Normal 19 3 2 14 3" xfId="42751"/>
    <cellStyle name="Normal 19 3 2 15" xfId="21750"/>
    <cellStyle name="Normal 19 3 2 16" xfId="34351"/>
    <cellStyle name="Normal 19 3 2 2" xfId="7161"/>
    <cellStyle name="Normal 19 3 2 2 2" xfId="10545"/>
    <cellStyle name="Normal 19 3 2 2 2 2" xfId="14759"/>
    <cellStyle name="Normal 19 3 2 2 2 2 2" xfId="27490"/>
    <cellStyle name="Normal 19 3 2 2 2 2 3" xfId="40091"/>
    <cellStyle name="Normal 19 3 2 2 2 3" xfId="19029"/>
    <cellStyle name="Normal 19 3 2 2 2 3 2" xfId="31691"/>
    <cellStyle name="Normal 19 3 2 2 2 3 3" xfId="44291"/>
    <cellStyle name="Normal 19 3 2 2 2 4" xfId="23290"/>
    <cellStyle name="Normal 19 3 2 2 2 5" xfId="35891"/>
    <cellStyle name="Normal 19 3 2 2 3" xfId="11959"/>
    <cellStyle name="Normal 19 3 2 2 3 2" xfId="16159"/>
    <cellStyle name="Normal 19 3 2 2 3 2 2" xfId="28890"/>
    <cellStyle name="Normal 19 3 2 2 3 2 3" xfId="41491"/>
    <cellStyle name="Normal 19 3 2 2 3 3" xfId="20429"/>
    <cellStyle name="Normal 19 3 2 2 3 3 2" xfId="33091"/>
    <cellStyle name="Normal 19 3 2 2 3 3 3" xfId="45691"/>
    <cellStyle name="Normal 19 3 2 2 3 4" xfId="24690"/>
    <cellStyle name="Normal 19 3 2 2 3 5" xfId="37291"/>
    <cellStyle name="Normal 19 3 2 2 4" xfId="13359"/>
    <cellStyle name="Normal 19 3 2 2 4 2" xfId="26090"/>
    <cellStyle name="Normal 19 3 2 2 4 3" xfId="38691"/>
    <cellStyle name="Normal 19 3 2 2 5" xfId="17629"/>
    <cellStyle name="Normal 19 3 2 2 5 2" xfId="30291"/>
    <cellStyle name="Normal 19 3 2 2 5 3" xfId="42891"/>
    <cellStyle name="Normal 19 3 2 2 6" xfId="21890"/>
    <cellStyle name="Normal 19 3 2 2 7" xfId="34491"/>
    <cellStyle name="Normal 19 3 2 3" xfId="7301"/>
    <cellStyle name="Normal 19 3 2 3 2" xfId="10685"/>
    <cellStyle name="Normal 19 3 2 3 2 2" xfId="14899"/>
    <cellStyle name="Normal 19 3 2 3 2 2 2" xfId="27630"/>
    <cellStyle name="Normal 19 3 2 3 2 2 3" xfId="40231"/>
    <cellStyle name="Normal 19 3 2 3 2 3" xfId="19169"/>
    <cellStyle name="Normal 19 3 2 3 2 3 2" xfId="31831"/>
    <cellStyle name="Normal 19 3 2 3 2 3 3" xfId="44431"/>
    <cellStyle name="Normal 19 3 2 3 2 4" xfId="23430"/>
    <cellStyle name="Normal 19 3 2 3 2 5" xfId="36031"/>
    <cellStyle name="Normal 19 3 2 3 3" xfId="12099"/>
    <cellStyle name="Normal 19 3 2 3 3 2" xfId="16299"/>
    <cellStyle name="Normal 19 3 2 3 3 2 2" xfId="29030"/>
    <cellStyle name="Normal 19 3 2 3 3 2 3" xfId="41631"/>
    <cellStyle name="Normal 19 3 2 3 3 3" xfId="20569"/>
    <cellStyle name="Normal 19 3 2 3 3 3 2" xfId="33231"/>
    <cellStyle name="Normal 19 3 2 3 3 3 3" xfId="45831"/>
    <cellStyle name="Normal 19 3 2 3 3 4" xfId="24830"/>
    <cellStyle name="Normal 19 3 2 3 3 5" xfId="37431"/>
    <cellStyle name="Normal 19 3 2 3 4" xfId="13499"/>
    <cellStyle name="Normal 19 3 2 3 4 2" xfId="26230"/>
    <cellStyle name="Normal 19 3 2 3 4 3" xfId="38831"/>
    <cellStyle name="Normal 19 3 2 3 5" xfId="17769"/>
    <cellStyle name="Normal 19 3 2 3 5 2" xfId="30431"/>
    <cellStyle name="Normal 19 3 2 3 5 3" xfId="43031"/>
    <cellStyle name="Normal 19 3 2 3 6" xfId="22030"/>
    <cellStyle name="Normal 19 3 2 3 7" xfId="34631"/>
    <cellStyle name="Normal 19 3 2 4" xfId="9314"/>
    <cellStyle name="Normal 19 3 2 4 2" xfId="10832"/>
    <cellStyle name="Normal 19 3 2 4 2 2" xfId="15039"/>
    <cellStyle name="Normal 19 3 2 4 2 2 2" xfId="27770"/>
    <cellStyle name="Normal 19 3 2 4 2 2 3" xfId="40371"/>
    <cellStyle name="Normal 19 3 2 4 2 3" xfId="19309"/>
    <cellStyle name="Normal 19 3 2 4 2 3 2" xfId="31971"/>
    <cellStyle name="Normal 19 3 2 4 2 3 3" xfId="44571"/>
    <cellStyle name="Normal 19 3 2 4 2 4" xfId="23570"/>
    <cellStyle name="Normal 19 3 2 4 2 5" xfId="36171"/>
    <cellStyle name="Normal 19 3 2 4 3" xfId="12239"/>
    <cellStyle name="Normal 19 3 2 4 3 2" xfId="16439"/>
    <cellStyle name="Normal 19 3 2 4 3 2 2" xfId="29170"/>
    <cellStyle name="Normal 19 3 2 4 3 2 3" xfId="41771"/>
    <cellStyle name="Normal 19 3 2 4 3 3" xfId="20709"/>
    <cellStyle name="Normal 19 3 2 4 3 3 2" xfId="33371"/>
    <cellStyle name="Normal 19 3 2 4 3 3 3" xfId="45971"/>
    <cellStyle name="Normal 19 3 2 4 3 4" xfId="24970"/>
    <cellStyle name="Normal 19 3 2 4 3 5" xfId="37571"/>
    <cellStyle name="Normal 19 3 2 4 4" xfId="13639"/>
    <cellStyle name="Normal 19 3 2 4 4 2" xfId="26370"/>
    <cellStyle name="Normal 19 3 2 4 4 3" xfId="38971"/>
    <cellStyle name="Normal 19 3 2 4 5" xfId="17909"/>
    <cellStyle name="Normal 19 3 2 4 5 2" xfId="30571"/>
    <cellStyle name="Normal 19 3 2 4 5 3" xfId="43171"/>
    <cellStyle name="Normal 19 3 2 4 6" xfId="22170"/>
    <cellStyle name="Normal 19 3 2 4 7" xfId="34771"/>
    <cellStyle name="Normal 19 3 2 5" xfId="9510"/>
    <cellStyle name="Normal 19 3 2 5 2" xfId="10976"/>
    <cellStyle name="Normal 19 3 2 5 2 2" xfId="15179"/>
    <cellStyle name="Normal 19 3 2 5 2 2 2" xfId="27910"/>
    <cellStyle name="Normal 19 3 2 5 2 2 3" xfId="40511"/>
    <cellStyle name="Normal 19 3 2 5 2 3" xfId="19449"/>
    <cellStyle name="Normal 19 3 2 5 2 3 2" xfId="32111"/>
    <cellStyle name="Normal 19 3 2 5 2 3 3" xfId="44711"/>
    <cellStyle name="Normal 19 3 2 5 2 4" xfId="23710"/>
    <cellStyle name="Normal 19 3 2 5 2 5" xfId="36311"/>
    <cellStyle name="Normal 19 3 2 5 3" xfId="12379"/>
    <cellStyle name="Normal 19 3 2 5 3 2" xfId="16579"/>
    <cellStyle name="Normal 19 3 2 5 3 2 2" xfId="29310"/>
    <cellStyle name="Normal 19 3 2 5 3 2 3" xfId="41911"/>
    <cellStyle name="Normal 19 3 2 5 3 3" xfId="20849"/>
    <cellStyle name="Normal 19 3 2 5 3 3 2" xfId="33511"/>
    <cellStyle name="Normal 19 3 2 5 3 3 3" xfId="46111"/>
    <cellStyle name="Normal 19 3 2 5 3 4" xfId="25110"/>
    <cellStyle name="Normal 19 3 2 5 3 5" xfId="37711"/>
    <cellStyle name="Normal 19 3 2 5 4" xfId="13779"/>
    <cellStyle name="Normal 19 3 2 5 4 2" xfId="26510"/>
    <cellStyle name="Normal 19 3 2 5 4 3" xfId="39111"/>
    <cellStyle name="Normal 19 3 2 5 5" xfId="18049"/>
    <cellStyle name="Normal 19 3 2 5 5 2" xfId="30711"/>
    <cellStyle name="Normal 19 3 2 5 5 3" xfId="43311"/>
    <cellStyle name="Normal 19 3 2 5 6" xfId="22310"/>
    <cellStyle name="Normal 19 3 2 5 7" xfId="34911"/>
    <cellStyle name="Normal 19 3 2 6" xfId="9650"/>
    <cellStyle name="Normal 19 3 2 6 2" xfId="11116"/>
    <cellStyle name="Normal 19 3 2 6 2 2" xfId="15319"/>
    <cellStyle name="Normal 19 3 2 6 2 2 2" xfId="28050"/>
    <cellStyle name="Normal 19 3 2 6 2 2 3" xfId="40651"/>
    <cellStyle name="Normal 19 3 2 6 2 3" xfId="19589"/>
    <cellStyle name="Normal 19 3 2 6 2 3 2" xfId="32251"/>
    <cellStyle name="Normal 19 3 2 6 2 3 3" xfId="44851"/>
    <cellStyle name="Normal 19 3 2 6 2 4" xfId="23850"/>
    <cellStyle name="Normal 19 3 2 6 2 5" xfId="36451"/>
    <cellStyle name="Normal 19 3 2 6 3" xfId="12519"/>
    <cellStyle name="Normal 19 3 2 6 3 2" xfId="16719"/>
    <cellStyle name="Normal 19 3 2 6 3 2 2" xfId="29450"/>
    <cellStyle name="Normal 19 3 2 6 3 2 3" xfId="42051"/>
    <cellStyle name="Normal 19 3 2 6 3 3" xfId="20989"/>
    <cellStyle name="Normal 19 3 2 6 3 3 2" xfId="33651"/>
    <cellStyle name="Normal 19 3 2 6 3 3 3" xfId="46251"/>
    <cellStyle name="Normal 19 3 2 6 3 4" xfId="25250"/>
    <cellStyle name="Normal 19 3 2 6 3 5" xfId="37851"/>
    <cellStyle name="Normal 19 3 2 6 4" xfId="13919"/>
    <cellStyle name="Normal 19 3 2 6 4 2" xfId="26650"/>
    <cellStyle name="Normal 19 3 2 6 4 3" xfId="39251"/>
    <cellStyle name="Normal 19 3 2 6 5" xfId="18189"/>
    <cellStyle name="Normal 19 3 2 6 5 2" xfId="30851"/>
    <cellStyle name="Normal 19 3 2 6 5 3" xfId="43451"/>
    <cellStyle name="Normal 19 3 2 6 6" xfId="22450"/>
    <cellStyle name="Normal 19 3 2 6 7" xfId="35051"/>
    <cellStyle name="Normal 19 3 2 7" xfId="9790"/>
    <cellStyle name="Normal 19 3 2 7 2" xfId="11256"/>
    <cellStyle name="Normal 19 3 2 7 2 2" xfId="15459"/>
    <cellStyle name="Normal 19 3 2 7 2 2 2" xfId="28190"/>
    <cellStyle name="Normal 19 3 2 7 2 2 3" xfId="40791"/>
    <cellStyle name="Normal 19 3 2 7 2 3" xfId="19729"/>
    <cellStyle name="Normal 19 3 2 7 2 3 2" xfId="32391"/>
    <cellStyle name="Normal 19 3 2 7 2 3 3" xfId="44991"/>
    <cellStyle name="Normal 19 3 2 7 2 4" xfId="23990"/>
    <cellStyle name="Normal 19 3 2 7 2 5" xfId="36591"/>
    <cellStyle name="Normal 19 3 2 7 3" xfId="12659"/>
    <cellStyle name="Normal 19 3 2 7 3 2" xfId="16859"/>
    <cellStyle name="Normal 19 3 2 7 3 2 2" xfId="29590"/>
    <cellStyle name="Normal 19 3 2 7 3 2 3" xfId="42191"/>
    <cellStyle name="Normal 19 3 2 7 3 3" xfId="21129"/>
    <cellStyle name="Normal 19 3 2 7 3 3 2" xfId="33791"/>
    <cellStyle name="Normal 19 3 2 7 3 3 3" xfId="46391"/>
    <cellStyle name="Normal 19 3 2 7 3 4" xfId="25390"/>
    <cellStyle name="Normal 19 3 2 7 3 5" xfId="37991"/>
    <cellStyle name="Normal 19 3 2 7 4" xfId="14059"/>
    <cellStyle name="Normal 19 3 2 7 4 2" xfId="26790"/>
    <cellStyle name="Normal 19 3 2 7 4 3" xfId="39391"/>
    <cellStyle name="Normal 19 3 2 7 5" xfId="18329"/>
    <cellStyle name="Normal 19 3 2 7 5 2" xfId="30991"/>
    <cellStyle name="Normal 19 3 2 7 5 3" xfId="43591"/>
    <cellStyle name="Normal 19 3 2 7 6" xfId="22590"/>
    <cellStyle name="Normal 19 3 2 7 7" xfId="35191"/>
    <cellStyle name="Normal 19 3 2 8" xfId="9930"/>
    <cellStyle name="Normal 19 3 2 8 2" xfId="11396"/>
    <cellStyle name="Normal 19 3 2 8 2 2" xfId="15599"/>
    <cellStyle name="Normal 19 3 2 8 2 2 2" xfId="28330"/>
    <cellStyle name="Normal 19 3 2 8 2 2 3" xfId="40931"/>
    <cellStyle name="Normal 19 3 2 8 2 3" xfId="19869"/>
    <cellStyle name="Normal 19 3 2 8 2 3 2" xfId="32531"/>
    <cellStyle name="Normal 19 3 2 8 2 3 3" xfId="45131"/>
    <cellStyle name="Normal 19 3 2 8 2 4" xfId="24130"/>
    <cellStyle name="Normal 19 3 2 8 2 5" xfId="36731"/>
    <cellStyle name="Normal 19 3 2 8 3" xfId="12799"/>
    <cellStyle name="Normal 19 3 2 8 3 2" xfId="16999"/>
    <cellStyle name="Normal 19 3 2 8 3 2 2" xfId="29730"/>
    <cellStyle name="Normal 19 3 2 8 3 2 3" xfId="42331"/>
    <cellStyle name="Normal 19 3 2 8 3 3" xfId="21269"/>
    <cellStyle name="Normal 19 3 2 8 3 3 2" xfId="33931"/>
    <cellStyle name="Normal 19 3 2 8 3 3 3" xfId="46531"/>
    <cellStyle name="Normal 19 3 2 8 3 4" xfId="25530"/>
    <cellStyle name="Normal 19 3 2 8 3 5" xfId="38131"/>
    <cellStyle name="Normal 19 3 2 8 4" xfId="14199"/>
    <cellStyle name="Normal 19 3 2 8 4 2" xfId="26930"/>
    <cellStyle name="Normal 19 3 2 8 4 3" xfId="39531"/>
    <cellStyle name="Normal 19 3 2 8 5" xfId="18469"/>
    <cellStyle name="Normal 19 3 2 8 5 2" xfId="31131"/>
    <cellStyle name="Normal 19 3 2 8 5 3" xfId="43731"/>
    <cellStyle name="Normal 19 3 2 8 6" xfId="22730"/>
    <cellStyle name="Normal 19 3 2 8 7" xfId="35331"/>
    <cellStyle name="Normal 19 3 2 9" xfId="10124"/>
    <cellStyle name="Normal 19 3 2 9 2" xfId="11539"/>
    <cellStyle name="Normal 19 3 2 9 2 2" xfId="15739"/>
    <cellStyle name="Normal 19 3 2 9 2 2 2" xfId="28470"/>
    <cellStyle name="Normal 19 3 2 9 2 2 3" xfId="41071"/>
    <cellStyle name="Normal 19 3 2 9 2 3" xfId="20009"/>
    <cellStyle name="Normal 19 3 2 9 2 3 2" xfId="32671"/>
    <cellStyle name="Normal 19 3 2 9 2 3 3" xfId="45271"/>
    <cellStyle name="Normal 19 3 2 9 2 4" xfId="24270"/>
    <cellStyle name="Normal 19 3 2 9 2 5" xfId="36871"/>
    <cellStyle name="Normal 19 3 2 9 3" xfId="12939"/>
    <cellStyle name="Normal 19 3 2 9 3 2" xfId="17139"/>
    <cellStyle name="Normal 19 3 2 9 3 2 2" xfId="29870"/>
    <cellStyle name="Normal 19 3 2 9 3 2 3" xfId="42471"/>
    <cellStyle name="Normal 19 3 2 9 3 3" xfId="21409"/>
    <cellStyle name="Normal 19 3 2 9 3 3 2" xfId="34071"/>
    <cellStyle name="Normal 19 3 2 9 3 3 3" xfId="46671"/>
    <cellStyle name="Normal 19 3 2 9 3 4" xfId="25670"/>
    <cellStyle name="Normal 19 3 2 9 3 5" xfId="38271"/>
    <cellStyle name="Normal 19 3 2 9 4" xfId="14339"/>
    <cellStyle name="Normal 19 3 2 9 4 2" xfId="27070"/>
    <cellStyle name="Normal 19 3 2 9 4 3" xfId="39671"/>
    <cellStyle name="Normal 19 3 2 9 5" xfId="18609"/>
    <cellStyle name="Normal 19 3 2 9 5 2" xfId="31271"/>
    <cellStyle name="Normal 19 3 2 9 5 3" xfId="43871"/>
    <cellStyle name="Normal 19 3 2 9 6" xfId="22870"/>
    <cellStyle name="Normal 19 3 2 9 7" xfId="35471"/>
    <cellStyle name="Normal 19 3 20" xfId="17469"/>
    <cellStyle name="Normal 19 3 20 2" xfId="30131"/>
    <cellStyle name="Normal 19 3 20 3" xfId="42731"/>
    <cellStyle name="Normal 19 3 21" xfId="21730"/>
    <cellStyle name="Normal 19 3 22" xfId="34331"/>
    <cellStyle name="Normal 19 3 3" xfId="7041"/>
    <cellStyle name="Normal 19 3 3 10" xfId="10284"/>
    <cellStyle name="Normal 19 3 3 10 2" xfId="11699"/>
    <cellStyle name="Normal 19 3 3 10 2 2" xfId="15899"/>
    <cellStyle name="Normal 19 3 3 10 2 2 2" xfId="28630"/>
    <cellStyle name="Normal 19 3 3 10 2 2 3" xfId="41231"/>
    <cellStyle name="Normal 19 3 3 10 2 3" xfId="20169"/>
    <cellStyle name="Normal 19 3 3 10 2 3 2" xfId="32831"/>
    <cellStyle name="Normal 19 3 3 10 2 3 3" xfId="45431"/>
    <cellStyle name="Normal 19 3 3 10 2 4" xfId="24430"/>
    <cellStyle name="Normal 19 3 3 10 2 5" xfId="37031"/>
    <cellStyle name="Normal 19 3 3 10 3" xfId="13099"/>
    <cellStyle name="Normal 19 3 3 10 3 2" xfId="17299"/>
    <cellStyle name="Normal 19 3 3 10 3 2 2" xfId="30030"/>
    <cellStyle name="Normal 19 3 3 10 3 2 3" xfId="42631"/>
    <cellStyle name="Normal 19 3 3 10 3 3" xfId="21569"/>
    <cellStyle name="Normal 19 3 3 10 3 3 2" xfId="34231"/>
    <cellStyle name="Normal 19 3 3 10 3 3 3" xfId="46831"/>
    <cellStyle name="Normal 19 3 3 10 3 4" xfId="25830"/>
    <cellStyle name="Normal 19 3 3 10 3 5" xfId="38431"/>
    <cellStyle name="Normal 19 3 3 10 4" xfId="14499"/>
    <cellStyle name="Normal 19 3 3 10 4 2" xfId="27230"/>
    <cellStyle name="Normal 19 3 3 10 4 3" xfId="39831"/>
    <cellStyle name="Normal 19 3 3 10 5" xfId="18769"/>
    <cellStyle name="Normal 19 3 3 10 5 2" xfId="31431"/>
    <cellStyle name="Normal 19 3 3 10 5 3" xfId="44031"/>
    <cellStyle name="Normal 19 3 3 10 6" xfId="23030"/>
    <cellStyle name="Normal 19 3 3 10 7" xfId="35631"/>
    <cellStyle name="Normal 19 3 3 11" xfId="10425"/>
    <cellStyle name="Normal 19 3 3 11 2" xfId="14639"/>
    <cellStyle name="Normal 19 3 3 11 2 2" xfId="27370"/>
    <cellStyle name="Normal 19 3 3 11 2 3" xfId="39971"/>
    <cellStyle name="Normal 19 3 3 11 3" xfId="18909"/>
    <cellStyle name="Normal 19 3 3 11 3 2" xfId="31571"/>
    <cellStyle name="Normal 19 3 3 11 3 3" xfId="44171"/>
    <cellStyle name="Normal 19 3 3 11 4" xfId="23170"/>
    <cellStyle name="Normal 19 3 3 11 5" xfId="35771"/>
    <cellStyle name="Normal 19 3 3 12" xfId="11839"/>
    <cellStyle name="Normal 19 3 3 12 2" xfId="16039"/>
    <cellStyle name="Normal 19 3 3 12 2 2" xfId="28770"/>
    <cellStyle name="Normal 19 3 3 12 2 3" xfId="41371"/>
    <cellStyle name="Normal 19 3 3 12 3" xfId="20309"/>
    <cellStyle name="Normal 19 3 3 12 3 2" xfId="32971"/>
    <cellStyle name="Normal 19 3 3 12 3 3" xfId="45571"/>
    <cellStyle name="Normal 19 3 3 12 4" xfId="24570"/>
    <cellStyle name="Normal 19 3 3 12 5" xfId="37171"/>
    <cellStyle name="Normal 19 3 3 13" xfId="13239"/>
    <cellStyle name="Normal 19 3 3 13 2" xfId="25970"/>
    <cellStyle name="Normal 19 3 3 13 3" xfId="38571"/>
    <cellStyle name="Normal 19 3 3 14" xfId="17509"/>
    <cellStyle name="Normal 19 3 3 14 2" xfId="30171"/>
    <cellStyle name="Normal 19 3 3 14 3" xfId="42771"/>
    <cellStyle name="Normal 19 3 3 15" xfId="21770"/>
    <cellStyle name="Normal 19 3 3 16" xfId="34371"/>
    <cellStyle name="Normal 19 3 3 2" xfId="7181"/>
    <cellStyle name="Normal 19 3 3 2 2" xfId="10565"/>
    <cellStyle name="Normal 19 3 3 2 2 2" xfId="14779"/>
    <cellStyle name="Normal 19 3 3 2 2 2 2" xfId="27510"/>
    <cellStyle name="Normal 19 3 3 2 2 2 3" xfId="40111"/>
    <cellStyle name="Normal 19 3 3 2 2 3" xfId="19049"/>
    <cellStyle name="Normal 19 3 3 2 2 3 2" xfId="31711"/>
    <cellStyle name="Normal 19 3 3 2 2 3 3" xfId="44311"/>
    <cellStyle name="Normal 19 3 3 2 2 4" xfId="23310"/>
    <cellStyle name="Normal 19 3 3 2 2 5" xfId="35911"/>
    <cellStyle name="Normal 19 3 3 2 3" xfId="11979"/>
    <cellStyle name="Normal 19 3 3 2 3 2" xfId="16179"/>
    <cellStyle name="Normal 19 3 3 2 3 2 2" xfId="28910"/>
    <cellStyle name="Normal 19 3 3 2 3 2 3" xfId="41511"/>
    <cellStyle name="Normal 19 3 3 2 3 3" xfId="20449"/>
    <cellStyle name="Normal 19 3 3 2 3 3 2" xfId="33111"/>
    <cellStyle name="Normal 19 3 3 2 3 3 3" xfId="45711"/>
    <cellStyle name="Normal 19 3 3 2 3 4" xfId="24710"/>
    <cellStyle name="Normal 19 3 3 2 3 5" xfId="37311"/>
    <cellStyle name="Normal 19 3 3 2 4" xfId="13379"/>
    <cellStyle name="Normal 19 3 3 2 4 2" xfId="26110"/>
    <cellStyle name="Normal 19 3 3 2 4 3" xfId="38711"/>
    <cellStyle name="Normal 19 3 3 2 5" xfId="17649"/>
    <cellStyle name="Normal 19 3 3 2 5 2" xfId="30311"/>
    <cellStyle name="Normal 19 3 3 2 5 3" xfId="42911"/>
    <cellStyle name="Normal 19 3 3 2 6" xfId="21910"/>
    <cellStyle name="Normal 19 3 3 2 7" xfId="34511"/>
    <cellStyle name="Normal 19 3 3 3" xfId="7321"/>
    <cellStyle name="Normal 19 3 3 3 2" xfId="10705"/>
    <cellStyle name="Normal 19 3 3 3 2 2" xfId="14919"/>
    <cellStyle name="Normal 19 3 3 3 2 2 2" xfId="27650"/>
    <cellStyle name="Normal 19 3 3 3 2 2 3" xfId="40251"/>
    <cellStyle name="Normal 19 3 3 3 2 3" xfId="19189"/>
    <cellStyle name="Normal 19 3 3 3 2 3 2" xfId="31851"/>
    <cellStyle name="Normal 19 3 3 3 2 3 3" xfId="44451"/>
    <cellStyle name="Normal 19 3 3 3 2 4" xfId="23450"/>
    <cellStyle name="Normal 19 3 3 3 2 5" xfId="36051"/>
    <cellStyle name="Normal 19 3 3 3 3" xfId="12119"/>
    <cellStyle name="Normal 19 3 3 3 3 2" xfId="16319"/>
    <cellStyle name="Normal 19 3 3 3 3 2 2" xfId="29050"/>
    <cellStyle name="Normal 19 3 3 3 3 2 3" xfId="41651"/>
    <cellStyle name="Normal 19 3 3 3 3 3" xfId="20589"/>
    <cellStyle name="Normal 19 3 3 3 3 3 2" xfId="33251"/>
    <cellStyle name="Normal 19 3 3 3 3 3 3" xfId="45851"/>
    <cellStyle name="Normal 19 3 3 3 3 4" xfId="24850"/>
    <cellStyle name="Normal 19 3 3 3 3 5" xfId="37451"/>
    <cellStyle name="Normal 19 3 3 3 4" xfId="13519"/>
    <cellStyle name="Normal 19 3 3 3 4 2" xfId="26250"/>
    <cellStyle name="Normal 19 3 3 3 4 3" xfId="38851"/>
    <cellStyle name="Normal 19 3 3 3 5" xfId="17789"/>
    <cellStyle name="Normal 19 3 3 3 5 2" xfId="30451"/>
    <cellStyle name="Normal 19 3 3 3 5 3" xfId="43051"/>
    <cellStyle name="Normal 19 3 3 3 6" xfId="22050"/>
    <cellStyle name="Normal 19 3 3 3 7" xfId="34651"/>
    <cellStyle name="Normal 19 3 3 4" xfId="9334"/>
    <cellStyle name="Normal 19 3 3 4 2" xfId="10852"/>
    <cellStyle name="Normal 19 3 3 4 2 2" xfId="15059"/>
    <cellStyle name="Normal 19 3 3 4 2 2 2" xfId="27790"/>
    <cellStyle name="Normal 19 3 3 4 2 2 3" xfId="40391"/>
    <cellStyle name="Normal 19 3 3 4 2 3" xfId="19329"/>
    <cellStyle name="Normal 19 3 3 4 2 3 2" xfId="31991"/>
    <cellStyle name="Normal 19 3 3 4 2 3 3" xfId="44591"/>
    <cellStyle name="Normal 19 3 3 4 2 4" xfId="23590"/>
    <cellStyle name="Normal 19 3 3 4 2 5" xfId="36191"/>
    <cellStyle name="Normal 19 3 3 4 3" xfId="12259"/>
    <cellStyle name="Normal 19 3 3 4 3 2" xfId="16459"/>
    <cellStyle name="Normal 19 3 3 4 3 2 2" xfId="29190"/>
    <cellStyle name="Normal 19 3 3 4 3 2 3" xfId="41791"/>
    <cellStyle name="Normal 19 3 3 4 3 3" xfId="20729"/>
    <cellStyle name="Normal 19 3 3 4 3 3 2" xfId="33391"/>
    <cellStyle name="Normal 19 3 3 4 3 3 3" xfId="45991"/>
    <cellStyle name="Normal 19 3 3 4 3 4" xfId="24990"/>
    <cellStyle name="Normal 19 3 3 4 3 5" xfId="37591"/>
    <cellStyle name="Normal 19 3 3 4 4" xfId="13659"/>
    <cellStyle name="Normal 19 3 3 4 4 2" xfId="26390"/>
    <cellStyle name="Normal 19 3 3 4 4 3" xfId="38991"/>
    <cellStyle name="Normal 19 3 3 4 5" xfId="17929"/>
    <cellStyle name="Normal 19 3 3 4 5 2" xfId="30591"/>
    <cellStyle name="Normal 19 3 3 4 5 3" xfId="43191"/>
    <cellStyle name="Normal 19 3 3 4 6" xfId="22190"/>
    <cellStyle name="Normal 19 3 3 4 7" xfId="34791"/>
    <cellStyle name="Normal 19 3 3 5" xfId="9530"/>
    <cellStyle name="Normal 19 3 3 5 2" xfId="10996"/>
    <cellStyle name="Normal 19 3 3 5 2 2" xfId="15199"/>
    <cellStyle name="Normal 19 3 3 5 2 2 2" xfId="27930"/>
    <cellStyle name="Normal 19 3 3 5 2 2 3" xfId="40531"/>
    <cellStyle name="Normal 19 3 3 5 2 3" xfId="19469"/>
    <cellStyle name="Normal 19 3 3 5 2 3 2" xfId="32131"/>
    <cellStyle name="Normal 19 3 3 5 2 3 3" xfId="44731"/>
    <cellStyle name="Normal 19 3 3 5 2 4" xfId="23730"/>
    <cellStyle name="Normal 19 3 3 5 2 5" xfId="36331"/>
    <cellStyle name="Normal 19 3 3 5 3" xfId="12399"/>
    <cellStyle name="Normal 19 3 3 5 3 2" xfId="16599"/>
    <cellStyle name="Normal 19 3 3 5 3 2 2" xfId="29330"/>
    <cellStyle name="Normal 19 3 3 5 3 2 3" xfId="41931"/>
    <cellStyle name="Normal 19 3 3 5 3 3" xfId="20869"/>
    <cellStyle name="Normal 19 3 3 5 3 3 2" xfId="33531"/>
    <cellStyle name="Normal 19 3 3 5 3 3 3" xfId="46131"/>
    <cellStyle name="Normal 19 3 3 5 3 4" xfId="25130"/>
    <cellStyle name="Normal 19 3 3 5 3 5" xfId="37731"/>
    <cellStyle name="Normal 19 3 3 5 4" xfId="13799"/>
    <cellStyle name="Normal 19 3 3 5 4 2" xfId="26530"/>
    <cellStyle name="Normal 19 3 3 5 4 3" xfId="39131"/>
    <cellStyle name="Normal 19 3 3 5 5" xfId="18069"/>
    <cellStyle name="Normal 19 3 3 5 5 2" xfId="30731"/>
    <cellStyle name="Normal 19 3 3 5 5 3" xfId="43331"/>
    <cellStyle name="Normal 19 3 3 5 6" xfId="22330"/>
    <cellStyle name="Normal 19 3 3 5 7" xfId="34931"/>
    <cellStyle name="Normal 19 3 3 6" xfId="9670"/>
    <cellStyle name="Normal 19 3 3 6 2" xfId="11136"/>
    <cellStyle name="Normal 19 3 3 6 2 2" xfId="15339"/>
    <cellStyle name="Normal 19 3 3 6 2 2 2" xfId="28070"/>
    <cellStyle name="Normal 19 3 3 6 2 2 3" xfId="40671"/>
    <cellStyle name="Normal 19 3 3 6 2 3" xfId="19609"/>
    <cellStyle name="Normal 19 3 3 6 2 3 2" xfId="32271"/>
    <cellStyle name="Normal 19 3 3 6 2 3 3" xfId="44871"/>
    <cellStyle name="Normal 19 3 3 6 2 4" xfId="23870"/>
    <cellStyle name="Normal 19 3 3 6 2 5" xfId="36471"/>
    <cellStyle name="Normal 19 3 3 6 3" xfId="12539"/>
    <cellStyle name="Normal 19 3 3 6 3 2" xfId="16739"/>
    <cellStyle name="Normal 19 3 3 6 3 2 2" xfId="29470"/>
    <cellStyle name="Normal 19 3 3 6 3 2 3" xfId="42071"/>
    <cellStyle name="Normal 19 3 3 6 3 3" xfId="21009"/>
    <cellStyle name="Normal 19 3 3 6 3 3 2" xfId="33671"/>
    <cellStyle name="Normal 19 3 3 6 3 3 3" xfId="46271"/>
    <cellStyle name="Normal 19 3 3 6 3 4" xfId="25270"/>
    <cellStyle name="Normal 19 3 3 6 3 5" xfId="37871"/>
    <cellStyle name="Normal 19 3 3 6 4" xfId="13939"/>
    <cellStyle name="Normal 19 3 3 6 4 2" xfId="26670"/>
    <cellStyle name="Normal 19 3 3 6 4 3" xfId="39271"/>
    <cellStyle name="Normal 19 3 3 6 5" xfId="18209"/>
    <cellStyle name="Normal 19 3 3 6 5 2" xfId="30871"/>
    <cellStyle name="Normal 19 3 3 6 5 3" xfId="43471"/>
    <cellStyle name="Normal 19 3 3 6 6" xfId="22470"/>
    <cellStyle name="Normal 19 3 3 6 7" xfId="35071"/>
    <cellStyle name="Normal 19 3 3 7" xfId="9810"/>
    <cellStyle name="Normal 19 3 3 7 2" xfId="11276"/>
    <cellStyle name="Normal 19 3 3 7 2 2" xfId="15479"/>
    <cellStyle name="Normal 19 3 3 7 2 2 2" xfId="28210"/>
    <cellStyle name="Normal 19 3 3 7 2 2 3" xfId="40811"/>
    <cellStyle name="Normal 19 3 3 7 2 3" xfId="19749"/>
    <cellStyle name="Normal 19 3 3 7 2 3 2" xfId="32411"/>
    <cellStyle name="Normal 19 3 3 7 2 3 3" xfId="45011"/>
    <cellStyle name="Normal 19 3 3 7 2 4" xfId="24010"/>
    <cellStyle name="Normal 19 3 3 7 2 5" xfId="36611"/>
    <cellStyle name="Normal 19 3 3 7 3" xfId="12679"/>
    <cellStyle name="Normal 19 3 3 7 3 2" xfId="16879"/>
    <cellStyle name="Normal 19 3 3 7 3 2 2" xfId="29610"/>
    <cellStyle name="Normal 19 3 3 7 3 2 3" xfId="42211"/>
    <cellStyle name="Normal 19 3 3 7 3 3" xfId="21149"/>
    <cellStyle name="Normal 19 3 3 7 3 3 2" xfId="33811"/>
    <cellStyle name="Normal 19 3 3 7 3 3 3" xfId="46411"/>
    <cellStyle name="Normal 19 3 3 7 3 4" xfId="25410"/>
    <cellStyle name="Normal 19 3 3 7 3 5" xfId="38011"/>
    <cellStyle name="Normal 19 3 3 7 4" xfId="14079"/>
    <cellStyle name="Normal 19 3 3 7 4 2" xfId="26810"/>
    <cellStyle name="Normal 19 3 3 7 4 3" xfId="39411"/>
    <cellStyle name="Normal 19 3 3 7 5" xfId="18349"/>
    <cellStyle name="Normal 19 3 3 7 5 2" xfId="31011"/>
    <cellStyle name="Normal 19 3 3 7 5 3" xfId="43611"/>
    <cellStyle name="Normal 19 3 3 7 6" xfId="22610"/>
    <cellStyle name="Normal 19 3 3 7 7" xfId="35211"/>
    <cellStyle name="Normal 19 3 3 8" xfId="9950"/>
    <cellStyle name="Normal 19 3 3 8 2" xfId="11416"/>
    <cellStyle name="Normal 19 3 3 8 2 2" xfId="15619"/>
    <cellStyle name="Normal 19 3 3 8 2 2 2" xfId="28350"/>
    <cellStyle name="Normal 19 3 3 8 2 2 3" xfId="40951"/>
    <cellStyle name="Normal 19 3 3 8 2 3" xfId="19889"/>
    <cellStyle name="Normal 19 3 3 8 2 3 2" xfId="32551"/>
    <cellStyle name="Normal 19 3 3 8 2 3 3" xfId="45151"/>
    <cellStyle name="Normal 19 3 3 8 2 4" xfId="24150"/>
    <cellStyle name="Normal 19 3 3 8 2 5" xfId="36751"/>
    <cellStyle name="Normal 19 3 3 8 3" xfId="12819"/>
    <cellStyle name="Normal 19 3 3 8 3 2" xfId="17019"/>
    <cellStyle name="Normal 19 3 3 8 3 2 2" xfId="29750"/>
    <cellStyle name="Normal 19 3 3 8 3 2 3" xfId="42351"/>
    <cellStyle name="Normal 19 3 3 8 3 3" xfId="21289"/>
    <cellStyle name="Normal 19 3 3 8 3 3 2" xfId="33951"/>
    <cellStyle name="Normal 19 3 3 8 3 3 3" xfId="46551"/>
    <cellStyle name="Normal 19 3 3 8 3 4" xfId="25550"/>
    <cellStyle name="Normal 19 3 3 8 3 5" xfId="38151"/>
    <cellStyle name="Normal 19 3 3 8 4" xfId="14219"/>
    <cellStyle name="Normal 19 3 3 8 4 2" xfId="26950"/>
    <cellStyle name="Normal 19 3 3 8 4 3" xfId="39551"/>
    <cellStyle name="Normal 19 3 3 8 5" xfId="18489"/>
    <cellStyle name="Normal 19 3 3 8 5 2" xfId="31151"/>
    <cellStyle name="Normal 19 3 3 8 5 3" xfId="43751"/>
    <cellStyle name="Normal 19 3 3 8 6" xfId="22750"/>
    <cellStyle name="Normal 19 3 3 8 7" xfId="35351"/>
    <cellStyle name="Normal 19 3 3 9" xfId="10144"/>
    <cellStyle name="Normal 19 3 3 9 2" xfId="11559"/>
    <cellStyle name="Normal 19 3 3 9 2 2" xfId="15759"/>
    <cellStyle name="Normal 19 3 3 9 2 2 2" xfId="28490"/>
    <cellStyle name="Normal 19 3 3 9 2 2 3" xfId="41091"/>
    <cellStyle name="Normal 19 3 3 9 2 3" xfId="20029"/>
    <cellStyle name="Normal 19 3 3 9 2 3 2" xfId="32691"/>
    <cellStyle name="Normal 19 3 3 9 2 3 3" xfId="45291"/>
    <cellStyle name="Normal 19 3 3 9 2 4" xfId="24290"/>
    <cellStyle name="Normal 19 3 3 9 2 5" xfId="36891"/>
    <cellStyle name="Normal 19 3 3 9 3" xfId="12959"/>
    <cellStyle name="Normal 19 3 3 9 3 2" xfId="17159"/>
    <cellStyle name="Normal 19 3 3 9 3 2 2" xfId="29890"/>
    <cellStyle name="Normal 19 3 3 9 3 2 3" xfId="42491"/>
    <cellStyle name="Normal 19 3 3 9 3 3" xfId="21429"/>
    <cellStyle name="Normal 19 3 3 9 3 3 2" xfId="34091"/>
    <cellStyle name="Normal 19 3 3 9 3 3 3" xfId="46691"/>
    <cellStyle name="Normal 19 3 3 9 3 4" xfId="25690"/>
    <cellStyle name="Normal 19 3 3 9 3 5" xfId="38291"/>
    <cellStyle name="Normal 19 3 3 9 4" xfId="14359"/>
    <cellStyle name="Normal 19 3 3 9 4 2" xfId="27090"/>
    <cellStyle name="Normal 19 3 3 9 4 3" xfId="39691"/>
    <cellStyle name="Normal 19 3 3 9 5" xfId="18629"/>
    <cellStyle name="Normal 19 3 3 9 5 2" xfId="31291"/>
    <cellStyle name="Normal 19 3 3 9 5 3" xfId="43891"/>
    <cellStyle name="Normal 19 3 3 9 6" xfId="22890"/>
    <cellStyle name="Normal 19 3 3 9 7" xfId="35491"/>
    <cellStyle name="Normal 19 3 4" xfId="7061"/>
    <cellStyle name="Normal 19 3 4 10" xfId="10304"/>
    <cellStyle name="Normal 19 3 4 10 2" xfId="11719"/>
    <cellStyle name="Normal 19 3 4 10 2 2" xfId="15919"/>
    <cellStyle name="Normal 19 3 4 10 2 2 2" xfId="28650"/>
    <cellStyle name="Normal 19 3 4 10 2 2 3" xfId="41251"/>
    <cellStyle name="Normal 19 3 4 10 2 3" xfId="20189"/>
    <cellStyle name="Normal 19 3 4 10 2 3 2" xfId="32851"/>
    <cellStyle name="Normal 19 3 4 10 2 3 3" xfId="45451"/>
    <cellStyle name="Normal 19 3 4 10 2 4" xfId="24450"/>
    <cellStyle name="Normal 19 3 4 10 2 5" xfId="37051"/>
    <cellStyle name="Normal 19 3 4 10 3" xfId="13119"/>
    <cellStyle name="Normal 19 3 4 10 3 2" xfId="17319"/>
    <cellStyle name="Normal 19 3 4 10 3 2 2" xfId="30050"/>
    <cellStyle name="Normal 19 3 4 10 3 2 3" xfId="42651"/>
    <cellStyle name="Normal 19 3 4 10 3 3" xfId="21589"/>
    <cellStyle name="Normal 19 3 4 10 3 3 2" xfId="34251"/>
    <cellStyle name="Normal 19 3 4 10 3 3 3" xfId="46851"/>
    <cellStyle name="Normal 19 3 4 10 3 4" xfId="25850"/>
    <cellStyle name="Normal 19 3 4 10 3 5" xfId="38451"/>
    <cellStyle name="Normal 19 3 4 10 4" xfId="14519"/>
    <cellStyle name="Normal 19 3 4 10 4 2" xfId="27250"/>
    <cellStyle name="Normal 19 3 4 10 4 3" xfId="39851"/>
    <cellStyle name="Normal 19 3 4 10 5" xfId="18789"/>
    <cellStyle name="Normal 19 3 4 10 5 2" xfId="31451"/>
    <cellStyle name="Normal 19 3 4 10 5 3" xfId="44051"/>
    <cellStyle name="Normal 19 3 4 10 6" xfId="23050"/>
    <cellStyle name="Normal 19 3 4 10 7" xfId="35651"/>
    <cellStyle name="Normal 19 3 4 11" xfId="10445"/>
    <cellStyle name="Normal 19 3 4 11 2" xfId="14659"/>
    <cellStyle name="Normal 19 3 4 11 2 2" xfId="27390"/>
    <cellStyle name="Normal 19 3 4 11 2 3" xfId="39991"/>
    <cellStyle name="Normal 19 3 4 11 3" xfId="18929"/>
    <cellStyle name="Normal 19 3 4 11 3 2" xfId="31591"/>
    <cellStyle name="Normal 19 3 4 11 3 3" xfId="44191"/>
    <cellStyle name="Normal 19 3 4 11 4" xfId="23190"/>
    <cellStyle name="Normal 19 3 4 11 5" xfId="35791"/>
    <cellStyle name="Normal 19 3 4 12" xfId="11859"/>
    <cellStyle name="Normal 19 3 4 12 2" xfId="16059"/>
    <cellStyle name="Normal 19 3 4 12 2 2" xfId="28790"/>
    <cellStyle name="Normal 19 3 4 12 2 3" xfId="41391"/>
    <cellStyle name="Normal 19 3 4 12 3" xfId="20329"/>
    <cellStyle name="Normal 19 3 4 12 3 2" xfId="32991"/>
    <cellStyle name="Normal 19 3 4 12 3 3" xfId="45591"/>
    <cellStyle name="Normal 19 3 4 12 4" xfId="24590"/>
    <cellStyle name="Normal 19 3 4 12 5" xfId="37191"/>
    <cellStyle name="Normal 19 3 4 13" xfId="13259"/>
    <cellStyle name="Normal 19 3 4 13 2" xfId="25990"/>
    <cellStyle name="Normal 19 3 4 13 3" xfId="38591"/>
    <cellStyle name="Normal 19 3 4 14" xfId="17529"/>
    <cellStyle name="Normal 19 3 4 14 2" xfId="30191"/>
    <cellStyle name="Normal 19 3 4 14 3" xfId="42791"/>
    <cellStyle name="Normal 19 3 4 15" xfId="21790"/>
    <cellStyle name="Normal 19 3 4 16" xfId="34391"/>
    <cellStyle name="Normal 19 3 4 2" xfId="7201"/>
    <cellStyle name="Normal 19 3 4 2 2" xfId="10585"/>
    <cellStyle name="Normal 19 3 4 2 2 2" xfId="14799"/>
    <cellStyle name="Normal 19 3 4 2 2 2 2" xfId="27530"/>
    <cellStyle name="Normal 19 3 4 2 2 2 3" xfId="40131"/>
    <cellStyle name="Normal 19 3 4 2 2 3" xfId="19069"/>
    <cellStyle name="Normal 19 3 4 2 2 3 2" xfId="31731"/>
    <cellStyle name="Normal 19 3 4 2 2 3 3" xfId="44331"/>
    <cellStyle name="Normal 19 3 4 2 2 4" xfId="23330"/>
    <cellStyle name="Normal 19 3 4 2 2 5" xfId="35931"/>
    <cellStyle name="Normal 19 3 4 2 3" xfId="11999"/>
    <cellStyle name="Normal 19 3 4 2 3 2" xfId="16199"/>
    <cellStyle name="Normal 19 3 4 2 3 2 2" xfId="28930"/>
    <cellStyle name="Normal 19 3 4 2 3 2 3" xfId="41531"/>
    <cellStyle name="Normal 19 3 4 2 3 3" xfId="20469"/>
    <cellStyle name="Normal 19 3 4 2 3 3 2" xfId="33131"/>
    <cellStyle name="Normal 19 3 4 2 3 3 3" xfId="45731"/>
    <cellStyle name="Normal 19 3 4 2 3 4" xfId="24730"/>
    <cellStyle name="Normal 19 3 4 2 3 5" xfId="37331"/>
    <cellStyle name="Normal 19 3 4 2 4" xfId="13399"/>
    <cellStyle name="Normal 19 3 4 2 4 2" xfId="26130"/>
    <cellStyle name="Normal 19 3 4 2 4 3" xfId="38731"/>
    <cellStyle name="Normal 19 3 4 2 5" xfId="17669"/>
    <cellStyle name="Normal 19 3 4 2 5 2" xfId="30331"/>
    <cellStyle name="Normal 19 3 4 2 5 3" xfId="42931"/>
    <cellStyle name="Normal 19 3 4 2 6" xfId="21930"/>
    <cellStyle name="Normal 19 3 4 2 7" xfId="34531"/>
    <cellStyle name="Normal 19 3 4 3" xfId="7341"/>
    <cellStyle name="Normal 19 3 4 3 2" xfId="10725"/>
    <cellStyle name="Normal 19 3 4 3 2 2" xfId="14939"/>
    <cellStyle name="Normal 19 3 4 3 2 2 2" xfId="27670"/>
    <cellStyle name="Normal 19 3 4 3 2 2 3" xfId="40271"/>
    <cellStyle name="Normal 19 3 4 3 2 3" xfId="19209"/>
    <cellStyle name="Normal 19 3 4 3 2 3 2" xfId="31871"/>
    <cellStyle name="Normal 19 3 4 3 2 3 3" xfId="44471"/>
    <cellStyle name="Normal 19 3 4 3 2 4" xfId="23470"/>
    <cellStyle name="Normal 19 3 4 3 2 5" xfId="36071"/>
    <cellStyle name="Normal 19 3 4 3 3" xfId="12139"/>
    <cellStyle name="Normal 19 3 4 3 3 2" xfId="16339"/>
    <cellStyle name="Normal 19 3 4 3 3 2 2" xfId="29070"/>
    <cellStyle name="Normal 19 3 4 3 3 2 3" xfId="41671"/>
    <cellStyle name="Normal 19 3 4 3 3 3" xfId="20609"/>
    <cellStyle name="Normal 19 3 4 3 3 3 2" xfId="33271"/>
    <cellStyle name="Normal 19 3 4 3 3 3 3" xfId="45871"/>
    <cellStyle name="Normal 19 3 4 3 3 4" xfId="24870"/>
    <cellStyle name="Normal 19 3 4 3 3 5" xfId="37471"/>
    <cellStyle name="Normal 19 3 4 3 4" xfId="13539"/>
    <cellStyle name="Normal 19 3 4 3 4 2" xfId="26270"/>
    <cellStyle name="Normal 19 3 4 3 4 3" xfId="38871"/>
    <cellStyle name="Normal 19 3 4 3 5" xfId="17809"/>
    <cellStyle name="Normal 19 3 4 3 5 2" xfId="30471"/>
    <cellStyle name="Normal 19 3 4 3 5 3" xfId="43071"/>
    <cellStyle name="Normal 19 3 4 3 6" xfId="22070"/>
    <cellStyle name="Normal 19 3 4 3 7" xfId="34671"/>
    <cellStyle name="Normal 19 3 4 4" xfId="9354"/>
    <cellStyle name="Normal 19 3 4 4 2" xfId="10872"/>
    <cellStyle name="Normal 19 3 4 4 2 2" xfId="15079"/>
    <cellStyle name="Normal 19 3 4 4 2 2 2" xfId="27810"/>
    <cellStyle name="Normal 19 3 4 4 2 2 3" xfId="40411"/>
    <cellStyle name="Normal 19 3 4 4 2 3" xfId="19349"/>
    <cellStyle name="Normal 19 3 4 4 2 3 2" xfId="32011"/>
    <cellStyle name="Normal 19 3 4 4 2 3 3" xfId="44611"/>
    <cellStyle name="Normal 19 3 4 4 2 4" xfId="23610"/>
    <cellStyle name="Normal 19 3 4 4 2 5" xfId="36211"/>
    <cellStyle name="Normal 19 3 4 4 3" xfId="12279"/>
    <cellStyle name="Normal 19 3 4 4 3 2" xfId="16479"/>
    <cellStyle name="Normal 19 3 4 4 3 2 2" xfId="29210"/>
    <cellStyle name="Normal 19 3 4 4 3 2 3" xfId="41811"/>
    <cellStyle name="Normal 19 3 4 4 3 3" xfId="20749"/>
    <cellStyle name="Normal 19 3 4 4 3 3 2" xfId="33411"/>
    <cellStyle name="Normal 19 3 4 4 3 3 3" xfId="46011"/>
    <cellStyle name="Normal 19 3 4 4 3 4" xfId="25010"/>
    <cellStyle name="Normal 19 3 4 4 3 5" xfId="37611"/>
    <cellStyle name="Normal 19 3 4 4 4" xfId="13679"/>
    <cellStyle name="Normal 19 3 4 4 4 2" xfId="26410"/>
    <cellStyle name="Normal 19 3 4 4 4 3" xfId="39011"/>
    <cellStyle name="Normal 19 3 4 4 5" xfId="17949"/>
    <cellStyle name="Normal 19 3 4 4 5 2" xfId="30611"/>
    <cellStyle name="Normal 19 3 4 4 5 3" xfId="43211"/>
    <cellStyle name="Normal 19 3 4 4 6" xfId="22210"/>
    <cellStyle name="Normal 19 3 4 4 7" xfId="34811"/>
    <cellStyle name="Normal 19 3 4 5" xfId="9550"/>
    <cellStyle name="Normal 19 3 4 5 2" xfId="11016"/>
    <cellStyle name="Normal 19 3 4 5 2 2" xfId="15219"/>
    <cellStyle name="Normal 19 3 4 5 2 2 2" xfId="27950"/>
    <cellStyle name="Normal 19 3 4 5 2 2 3" xfId="40551"/>
    <cellStyle name="Normal 19 3 4 5 2 3" xfId="19489"/>
    <cellStyle name="Normal 19 3 4 5 2 3 2" xfId="32151"/>
    <cellStyle name="Normal 19 3 4 5 2 3 3" xfId="44751"/>
    <cellStyle name="Normal 19 3 4 5 2 4" xfId="23750"/>
    <cellStyle name="Normal 19 3 4 5 2 5" xfId="36351"/>
    <cellStyle name="Normal 19 3 4 5 3" xfId="12419"/>
    <cellStyle name="Normal 19 3 4 5 3 2" xfId="16619"/>
    <cellStyle name="Normal 19 3 4 5 3 2 2" xfId="29350"/>
    <cellStyle name="Normal 19 3 4 5 3 2 3" xfId="41951"/>
    <cellStyle name="Normal 19 3 4 5 3 3" xfId="20889"/>
    <cellStyle name="Normal 19 3 4 5 3 3 2" xfId="33551"/>
    <cellStyle name="Normal 19 3 4 5 3 3 3" xfId="46151"/>
    <cellStyle name="Normal 19 3 4 5 3 4" xfId="25150"/>
    <cellStyle name="Normal 19 3 4 5 3 5" xfId="37751"/>
    <cellStyle name="Normal 19 3 4 5 4" xfId="13819"/>
    <cellStyle name="Normal 19 3 4 5 4 2" xfId="26550"/>
    <cellStyle name="Normal 19 3 4 5 4 3" xfId="39151"/>
    <cellStyle name="Normal 19 3 4 5 5" xfId="18089"/>
    <cellStyle name="Normal 19 3 4 5 5 2" xfId="30751"/>
    <cellStyle name="Normal 19 3 4 5 5 3" xfId="43351"/>
    <cellStyle name="Normal 19 3 4 5 6" xfId="22350"/>
    <cellStyle name="Normal 19 3 4 5 7" xfId="34951"/>
    <cellStyle name="Normal 19 3 4 6" xfId="9690"/>
    <cellStyle name="Normal 19 3 4 6 2" xfId="11156"/>
    <cellStyle name="Normal 19 3 4 6 2 2" xfId="15359"/>
    <cellStyle name="Normal 19 3 4 6 2 2 2" xfId="28090"/>
    <cellStyle name="Normal 19 3 4 6 2 2 3" xfId="40691"/>
    <cellStyle name="Normal 19 3 4 6 2 3" xfId="19629"/>
    <cellStyle name="Normal 19 3 4 6 2 3 2" xfId="32291"/>
    <cellStyle name="Normal 19 3 4 6 2 3 3" xfId="44891"/>
    <cellStyle name="Normal 19 3 4 6 2 4" xfId="23890"/>
    <cellStyle name="Normal 19 3 4 6 2 5" xfId="36491"/>
    <cellStyle name="Normal 19 3 4 6 3" xfId="12559"/>
    <cellStyle name="Normal 19 3 4 6 3 2" xfId="16759"/>
    <cellStyle name="Normal 19 3 4 6 3 2 2" xfId="29490"/>
    <cellStyle name="Normal 19 3 4 6 3 2 3" xfId="42091"/>
    <cellStyle name="Normal 19 3 4 6 3 3" xfId="21029"/>
    <cellStyle name="Normal 19 3 4 6 3 3 2" xfId="33691"/>
    <cellStyle name="Normal 19 3 4 6 3 3 3" xfId="46291"/>
    <cellStyle name="Normal 19 3 4 6 3 4" xfId="25290"/>
    <cellStyle name="Normal 19 3 4 6 3 5" xfId="37891"/>
    <cellStyle name="Normal 19 3 4 6 4" xfId="13959"/>
    <cellStyle name="Normal 19 3 4 6 4 2" xfId="26690"/>
    <cellStyle name="Normal 19 3 4 6 4 3" xfId="39291"/>
    <cellStyle name="Normal 19 3 4 6 5" xfId="18229"/>
    <cellStyle name="Normal 19 3 4 6 5 2" xfId="30891"/>
    <cellStyle name="Normal 19 3 4 6 5 3" xfId="43491"/>
    <cellStyle name="Normal 19 3 4 6 6" xfId="22490"/>
    <cellStyle name="Normal 19 3 4 6 7" xfId="35091"/>
    <cellStyle name="Normal 19 3 4 7" xfId="9830"/>
    <cellStyle name="Normal 19 3 4 7 2" xfId="11296"/>
    <cellStyle name="Normal 19 3 4 7 2 2" xfId="15499"/>
    <cellStyle name="Normal 19 3 4 7 2 2 2" xfId="28230"/>
    <cellStyle name="Normal 19 3 4 7 2 2 3" xfId="40831"/>
    <cellStyle name="Normal 19 3 4 7 2 3" xfId="19769"/>
    <cellStyle name="Normal 19 3 4 7 2 3 2" xfId="32431"/>
    <cellStyle name="Normal 19 3 4 7 2 3 3" xfId="45031"/>
    <cellStyle name="Normal 19 3 4 7 2 4" xfId="24030"/>
    <cellStyle name="Normal 19 3 4 7 2 5" xfId="36631"/>
    <cellStyle name="Normal 19 3 4 7 3" xfId="12699"/>
    <cellStyle name="Normal 19 3 4 7 3 2" xfId="16899"/>
    <cellStyle name="Normal 19 3 4 7 3 2 2" xfId="29630"/>
    <cellStyle name="Normal 19 3 4 7 3 2 3" xfId="42231"/>
    <cellStyle name="Normal 19 3 4 7 3 3" xfId="21169"/>
    <cellStyle name="Normal 19 3 4 7 3 3 2" xfId="33831"/>
    <cellStyle name="Normal 19 3 4 7 3 3 3" xfId="46431"/>
    <cellStyle name="Normal 19 3 4 7 3 4" xfId="25430"/>
    <cellStyle name="Normal 19 3 4 7 3 5" xfId="38031"/>
    <cellStyle name="Normal 19 3 4 7 4" xfId="14099"/>
    <cellStyle name="Normal 19 3 4 7 4 2" xfId="26830"/>
    <cellStyle name="Normal 19 3 4 7 4 3" xfId="39431"/>
    <cellStyle name="Normal 19 3 4 7 5" xfId="18369"/>
    <cellStyle name="Normal 19 3 4 7 5 2" xfId="31031"/>
    <cellStyle name="Normal 19 3 4 7 5 3" xfId="43631"/>
    <cellStyle name="Normal 19 3 4 7 6" xfId="22630"/>
    <cellStyle name="Normal 19 3 4 7 7" xfId="35231"/>
    <cellStyle name="Normal 19 3 4 8" xfId="9970"/>
    <cellStyle name="Normal 19 3 4 8 2" xfId="11436"/>
    <cellStyle name="Normal 19 3 4 8 2 2" xfId="15639"/>
    <cellStyle name="Normal 19 3 4 8 2 2 2" xfId="28370"/>
    <cellStyle name="Normal 19 3 4 8 2 2 3" xfId="40971"/>
    <cellStyle name="Normal 19 3 4 8 2 3" xfId="19909"/>
    <cellStyle name="Normal 19 3 4 8 2 3 2" xfId="32571"/>
    <cellStyle name="Normal 19 3 4 8 2 3 3" xfId="45171"/>
    <cellStyle name="Normal 19 3 4 8 2 4" xfId="24170"/>
    <cellStyle name="Normal 19 3 4 8 2 5" xfId="36771"/>
    <cellStyle name="Normal 19 3 4 8 3" xfId="12839"/>
    <cellStyle name="Normal 19 3 4 8 3 2" xfId="17039"/>
    <cellStyle name="Normal 19 3 4 8 3 2 2" xfId="29770"/>
    <cellStyle name="Normal 19 3 4 8 3 2 3" xfId="42371"/>
    <cellStyle name="Normal 19 3 4 8 3 3" xfId="21309"/>
    <cellStyle name="Normal 19 3 4 8 3 3 2" xfId="33971"/>
    <cellStyle name="Normal 19 3 4 8 3 3 3" xfId="46571"/>
    <cellStyle name="Normal 19 3 4 8 3 4" xfId="25570"/>
    <cellStyle name="Normal 19 3 4 8 3 5" xfId="38171"/>
    <cellStyle name="Normal 19 3 4 8 4" xfId="14239"/>
    <cellStyle name="Normal 19 3 4 8 4 2" xfId="26970"/>
    <cellStyle name="Normal 19 3 4 8 4 3" xfId="39571"/>
    <cellStyle name="Normal 19 3 4 8 5" xfId="18509"/>
    <cellStyle name="Normal 19 3 4 8 5 2" xfId="31171"/>
    <cellStyle name="Normal 19 3 4 8 5 3" xfId="43771"/>
    <cellStyle name="Normal 19 3 4 8 6" xfId="22770"/>
    <cellStyle name="Normal 19 3 4 8 7" xfId="35371"/>
    <cellStyle name="Normal 19 3 4 9" xfId="10164"/>
    <cellStyle name="Normal 19 3 4 9 2" xfId="11579"/>
    <cellStyle name="Normal 19 3 4 9 2 2" xfId="15779"/>
    <cellStyle name="Normal 19 3 4 9 2 2 2" xfId="28510"/>
    <cellStyle name="Normal 19 3 4 9 2 2 3" xfId="41111"/>
    <cellStyle name="Normal 19 3 4 9 2 3" xfId="20049"/>
    <cellStyle name="Normal 19 3 4 9 2 3 2" xfId="32711"/>
    <cellStyle name="Normal 19 3 4 9 2 3 3" xfId="45311"/>
    <cellStyle name="Normal 19 3 4 9 2 4" xfId="24310"/>
    <cellStyle name="Normal 19 3 4 9 2 5" xfId="36911"/>
    <cellStyle name="Normal 19 3 4 9 3" xfId="12979"/>
    <cellStyle name="Normal 19 3 4 9 3 2" xfId="17179"/>
    <cellStyle name="Normal 19 3 4 9 3 2 2" xfId="29910"/>
    <cellStyle name="Normal 19 3 4 9 3 2 3" xfId="42511"/>
    <cellStyle name="Normal 19 3 4 9 3 3" xfId="21449"/>
    <cellStyle name="Normal 19 3 4 9 3 3 2" xfId="34111"/>
    <cellStyle name="Normal 19 3 4 9 3 3 3" xfId="46711"/>
    <cellStyle name="Normal 19 3 4 9 3 4" xfId="25710"/>
    <cellStyle name="Normal 19 3 4 9 3 5" xfId="38311"/>
    <cellStyle name="Normal 19 3 4 9 4" xfId="14379"/>
    <cellStyle name="Normal 19 3 4 9 4 2" xfId="27110"/>
    <cellStyle name="Normal 19 3 4 9 4 3" xfId="39711"/>
    <cellStyle name="Normal 19 3 4 9 5" xfId="18649"/>
    <cellStyle name="Normal 19 3 4 9 5 2" xfId="31311"/>
    <cellStyle name="Normal 19 3 4 9 5 3" xfId="43911"/>
    <cellStyle name="Normal 19 3 4 9 6" xfId="22910"/>
    <cellStyle name="Normal 19 3 4 9 7" xfId="35511"/>
    <cellStyle name="Normal 19 3 5" xfId="7081"/>
    <cellStyle name="Normal 19 3 5 10" xfId="10324"/>
    <cellStyle name="Normal 19 3 5 10 2" xfId="11739"/>
    <cellStyle name="Normal 19 3 5 10 2 2" xfId="15939"/>
    <cellStyle name="Normal 19 3 5 10 2 2 2" xfId="28670"/>
    <cellStyle name="Normal 19 3 5 10 2 2 3" xfId="41271"/>
    <cellStyle name="Normal 19 3 5 10 2 3" xfId="20209"/>
    <cellStyle name="Normal 19 3 5 10 2 3 2" xfId="32871"/>
    <cellStyle name="Normal 19 3 5 10 2 3 3" xfId="45471"/>
    <cellStyle name="Normal 19 3 5 10 2 4" xfId="24470"/>
    <cellStyle name="Normal 19 3 5 10 2 5" xfId="37071"/>
    <cellStyle name="Normal 19 3 5 10 3" xfId="13139"/>
    <cellStyle name="Normal 19 3 5 10 3 2" xfId="17339"/>
    <cellStyle name="Normal 19 3 5 10 3 2 2" xfId="30070"/>
    <cellStyle name="Normal 19 3 5 10 3 2 3" xfId="42671"/>
    <cellStyle name="Normal 19 3 5 10 3 3" xfId="21609"/>
    <cellStyle name="Normal 19 3 5 10 3 3 2" xfId="34271"/>
    <cellStyle name="Normal 19 3 5 10 3 3 3" xfId="46871"/>
    <cellStyle name="Normal 19 3 5 10 3 4" xfId="25870"/>
    <cellStyle name="Normal 19 3 5 10 3 5" xfId="38471"/>
    <cellStyle name="Normal 19 3 5 10 4" xfId="14539"/>
    <cellStyle name="Normal 19 3 5 10 4 2" xfId="27270"/>
    <cellStyle name="Normal 19 3 5 10 4 3" xfId="39871"/>
    <cellStyle name="Normal 19 3 5 10 5" xfId="18809"/>
    <cellStyle name="Normal 19 3 5 10 5 2" xfId="31471"/>
    <cellStyle name="Normal 19 3 5 10 5 3" xfId="44071"/>
    <cellStyle name="Normal 19 3 5 10 6" xfId="23070"/>
    <cellStyle name="Normal 19 3 5 10 7" xfId="35671"/>
    <cellStyle name="Normal 19 3 5 11" xfId="10465"/>
    <cellStyle name="Normal 19 3 5 11 2" xfId="14679"/>
    <cellStyle name="Normal 19 3 5 11 2 2" xfId="27410"/>
    <cellStyle name="Normal 19 3 5 11 2 3" xfId="40011"/>
    <cellStyle name="Normal 19 3 5 11 3" xfId="18949"/>
    <cellStyle name="Normal 19 3 5 11 3 2" xfId="31611"/>
    <cellStyle name="Normal 19 3 5 11 3 3" xfId="44211"/>
    <cellStyle name="Normal 19 3 5 11 4" xfId="23210"/>
    <cellStyle name="Normal 19 3 5 11 5" xfId="35811"/>
    <cellStyle name="Normal 19 3 5 12" xfId="11879"/>
    <cellStyle name="Normal 19 3 5 12 2" xfId="16079"/>
    <cellStyle name="Normal 19 3 5 12 2 2" xfId="28810"/>
    <cellStyle name="Normal 19 3 5 12 2 3" xfId="41411"/>
    <cellStyle name="Normal 19 3 5 12 3" xfId="20349"/>
    <cellStyle name="Normal 19 3 5 12 3 2" xfId="33011"/>
    <cellStyle name="Normal 19 3 5 12 3 3" xfId="45611"/>
    <cellStyle name="Normal 19 3 5 12 4" xfId="24610"/>
    <cellStyle name="Normal 19 3 5 12 5" xfId="37211"/>
    <cellStyle name="Normal 19 3 5 13" xfId="13279"/>
    <cellStyle name="Normal 19 3 5 13 2" xfId="26010"/>
    <cellStyle name="Normal 19 3 5 13 3" xfId="38611"/>
    <cellStyle name="Normal 19 3 5 14" xfId="17549"/>
    <cellStyle name="Normal 19 3 5 14 2" xfId="30211"/>
    <cellStyle name="Normal 19 3 5 14 3" xfId="42811"/>
    <cellStyle name="Normal 19 3 5 15" xfId="21810"/>
    <cellStyle name="Normal 19 3 5 16" xfId="34411"/>
    <cellStyle name="Normal 19 3 5 2" xfId="7221"/>
    <cellStyle name="Normal 19 3 5 2 2" xfId="10605"/>
    <cellStyle name="Normal 19 3 5 2 2 2" xfId="14819"/>
    <cellStyle name="Normal 19 3 5 2 2 2 2" xfId="27550"/>
    <cellStyle name="Normal 19 3 5 2 2 2 3" xfId="40151"/>
    <cellStyle name="Normal 19 3 5 2 2 3" xfId="19089"/>
    <cellStyle name="Normal 19 3 5 2 2 3 2" xfId="31751"/>
    <cellStyle name="Normal 19 3 5 2 2 3 3" xfId="44351"/>
    <cellStyle name="Normal 19 3 5 2 2 4" xfId="23350"/>
    <cellStyle name="Normal 19 3 5 2 2 5" xfId="35951"/>
    <cellStyle name="Normal 19 3 5 2 3" xfId="12019"/>
    <cellStyle name="Normal 19 3 5 2 3 2" xfId="16219"/>
    <cellStyle name="Normal 19 3 5 2 3 2 2" xfId="28950"/>
    <cellStyle name="Normal 19 3 5 2 3 2 3" xfId="41551"/>
    <cellStyle name="Normal 19 3 5 2 3 3" xfId="20489"/>
    <cellStyle name="Normal 19 3 5 2 3 3 2" xfId="33151"/>
    <cellStyle name="Normal 19 3 5 2 3 3 3" xfId="45751"/>
    <cellStyle name="Normal 19 3 5 2 3 4" xfId="24750"/>
    <cellStyle name="Normal 19 3 5 2 3 5" xfId="37351"/>
    <cellStyle name="Normal 19 3 5 2 4" xfId="13419"/>
    <cellStyle name="Normal 19 3 5 2 4 2" xfId="26150"/>
    <cellStyle name="Normal 19 3 5 2 4 3" xfId="38751"/>
    <cellStyle name="Normal 19 3 5 2 5" xfId="17689"/>
    <cellStyle name="Normal 19 3 5 2 5 2" xfId="30351"/>
    <cellStyle name="Normal 19 3 5 2 5 3" xfId="42951"/>
    <cellStyle name="Normal 19 3 5 2 6" xfId="21950"/>
    <cellStyle name="Normal 19 3 5 2 7" xfId="34551"/>
    <cellStyle name="Normal 19 3 5 3" xfId="7361"/>
    <cellStyle name="Normal 19 3 5 3 2" xfId="10745"/>
    <cellStyle name="Normal 19 3 5 3 2 2" xfId="14959"/>
    <cellStyle name="Normal 19 3 5 3 2 2 2" xfId="27690"/>
    <cellStyle name="Normal 19 3 5 3 2 2 3" xfId="40291"/>
    <cellStyle name="Normal 19 3 5 3 2 3" xfId="19229"/>
    <cellStyle name="Normal 19 3 5 3 2 3 2" xfId="31891"/>
    <cellStyle name="Normal 19 3 5 3 2 3 3" xfId="44491"/>
    <cellStyle name="Normal 19 3 5 3 2 4" xfId="23490"/>
    <cellStyle name="Normal 19 3 5 3 2 5" xfId="36091"/>
    <cellStyle name="Normal 19 3 5 3 3" xfId="12159"/>
    <cellStyle name="Normal 19 3 5 3 3 2" xfId="16359"/>
    <cellStyle name="Normal 19 3 5 3 3 2 2" xfId="29090"/>
    <cellStyle name="Normal 19 3 5 3 3 2 3" xfId="41691"/>
    <cellStyle name="Normal 19 3 5 3 3 3" xfId="20629"/>
    <cellStyle name="Normal 19 3 5 3 3 3 2" xfId="33291"/>
    <cellStyle name="Normal 19 3 5 3 3 3 3" xfId="45891"/>
    <cellStyle name="Normal 19 3 5 3 3 4" xfId="24890"/>
    <cellStyle name="Normal 19 3 5 3 3 5" xfId="37491"/>
    <cellStyle name="Normal 19 3 5 3 4" xfId="13559"/>
    <cellStyle name="Normal 19 3 5 3 4 2" xfId="26290"/>
    <cellStyle name="Normal 19 3 5 3 4 3" xfId="38891"/>
    <cellStyle name="Normal 19 3 5 3 5" xfId="17829"/>
    <cellStyle name="Normal 19 3 5 3 5 2" xfId="30491"/>
    <cellStyle name="Normal 19 3 5 3 5 3" xfId="43091"/>
    <cellStyle name="Normal 19 3 5 3 6" xfId="22090"/>
    <cellStyle name="Normal 19 3 5 3 7" xfId="34691"/>
    <cellStyle name="Normal 19 3 5 4" xfId="9374"/>
    <cellStyle name="Normal 19 3 5 4 2" xfId="10892"/>
    <cellStyle name="Normal 19 3 5 4 2 2" xfId="15099"/>
    <cellStyle name="Normal 19 3 5 4 2 2 2" xfId="27830"/>
    <cellStyle name="Normal 19 3 5 4 2 2 3" xfId="40431"/>
    <cellStyle name="Normal 19 3 5 4 2 3" xfId="19369"/>
    <cellStyle name="Normal 19 3 5 4 2 3 2" xfId="32031"/>
    <cellStyle name="Normal 19 3 5 4 2 3 3" xfId="44631"/>
    <cellStyle name="Normal 19 3 5 4 2 4" xfId="23630"/>
    <cellStyle name="Normal 19 3 5 4 2 5" xfId="36231"/>
    <cellStyle name="Normal 19 3 5 4 3" xfId="12299"/>
    <cellStyle name="Normal 19 3 5 4 3 2" xfId="16499"/>
    <cellStyle name="Normal 19 3 5 4 3 2 2" xfId="29230"/>
    <cellStyle name="Normal 19 3 5 4 3 2 3" xfId="41831"/>
    <cellStyle name="Normal 19 3 5 4 3 3" xfId="20769"/>
    <cellStyle name="Normal 19 3 5 4 3 3 2" xfId="33431"/>
    <cellStyle name="Normal 19 3 5 4 3 3 3" xfId="46031"/>
    <cellStyle name="Normal 19 3 5 4 3 4" xfId="25030"/>
    <cellStyle name="Normal 19 3 5 4 3 5" xfId="37631"/>
    <cellStyle name="Normal 19 3 5 4 4" xfId="13699"/>
    <cellStyle name="Normal 19 3 5 4 4 2" xfId="26430"/>
    <cellStyle name="Normal 19 3 5 4 4 3" xfId="39031"/>
    <cellStyle name="Normal 19 3 5 4 5" xfId="17969"/>
    <cellStyle name="Normal 19 3 5 4 5 2" xfId="30631"/>
    <cellStyle name="Normal 19 3 5 4 5 3" xfId="43231"/>
    <cellStyle name="Normal 19 3 5 4 6" xfId="22230"/>
    <cellStyle name="Normal 19 3 5 4 7" xfId="34831"/>
    <cellStyle name="Normal 19 3 5 5" xfId="9570"/>
    <cellStyle name="Normal 19 3 5 5 2" xfId="11036"/>
    <cellStyle name="Normal 19 3 5 5 2 2" xfId="15239"/>
    <cellStyle name="Normal 19 3 5 5 2 2 2" xfId="27970"/>
    <cellStyle name="Normal 19 3 5 5 2 2 3" xfId="40571"/>
    <cellStyle name="Normal 19 3 5 5 2 3" xfId="19509"/>
    <cellStyle name="Normal 19 3 5 5 2 3 2" xfId="32171"/>
    <cellStyle name="Normal 19 3 5 5 2 3 3" xfId="44771"/>
    <cellStyle name="Normal 19 3 5 5 2 4" xfId="23770"/>
    <cellStyle name="Normal 19 3 5 5 2 5" xfId="36371"/>
    <cellStyle name="Normal 19 3 5 5 3" xfId="12439"/>
    <cellStyle name="Normal 19 3 5 5 3 2" xfId="16639"/>
    <cellStyle name="Normal 19 3 5 5 3 2 2" xfId="29370"/>
    <cellStyle name="Normal 19 3 5 5 3 2 3" xfId="41971"/>
    <cellStyle name="Normal 19 3 5 5 3 3" xfId="20909"/>
    <cellStyle name="Normal 19 3 5 5 3 3 2" xfId="33571"/>
    <cellStyle name="Normal 19 3 5 5 3 3 3" xfId="46171"/>
    <cellStyle name="Normal 19 3 5 5 3 4" xfId="25170"/>
    <cellStyle name="Normal 19 3 5 5 3 5" xfId="37771"/>
    <cellStyle name="Normal 19 3 5 5 4" xfId="13839"/>
    <cellStyle name="Normal 19 3 5 5 4 2" xfId="26570"/>
    <cellStyle name="Normal 19 3 5 5 4 3" xfId="39171"/>
    <cellStyle name="Normal 19 3 5 5 5" xfId="18109"/>
    <cellStyle name="Normal 19 3 5 5 5 2" xfId="30771"/>
    <cellStyle name="Normal 19 3 5 5 5 3" xfId="43371"/>
    <cellStyle name="Normal 19 3 5 5 6" xfId="22370"/>
    <cellStyle name="Normal 19 3 5 5 7" xfId="34971"/>
    <cellStyle name="Normal 19 3 5 6" xfId="9710"/>
    <cellStyle name="Normal 19 3 5 6 2" xfId="11176"/>
    <cellStyle name="Normal 19 3 5 6 2 2" xfId="15379"/>
    <cellStyle name="Normal 19 3 5 6 2 2 2" xfId="28110"/>
    <cellStyle name="Normal 19 3 5 6 2 2 3" xfId="40711"/>
    <cellStyle name="Normal 19 3 5 6 2 3" xfId="19649"/>
    <cellStyle name="Normal 19 3 5 6 2 3 2" xfId="32311"/>
    <cellStyle name="Normal 19 3 5 6 2 3 3" xfId="44911"/>
    <cellStyle name="Normal 19 3 5 6 2 4" xfId="23910"/>
    <cellStyle name="Normal 19 3 5 6 2 5" xfId="36511"/>
    <cellStyle name="Normal 19 3 5 6 3" xfId="12579"/>
    <cellStyle name="Normal 19 3 5 6 3 2" xfId="16779"/>
    <cellStyle name="Normal 19 3 5 6 3 2 2" xfId="29510"/>
    <cellStyle name="Normal 19 3 5 6 3 2 3" xfId="42111"/>
    <cellStyle name="Normal 19 3 5 6 3 3" xfId="21049"/>
    <cellStyle name="Normal 19 3 5 6 3 3 2" xfId="33711"/>
    <cellStyle name="Normal 19 3 5 6 3 3 3" xfId="46311"/>
    <cellStyle name="Normal 19 3 5 6 3 4" xfId="25310"/>
    <cellStyle name="Normal 19 3 5 6 3 5" xfId="37911"/>
    <cellStyle name="Normal 19 3 5 6 4" xfId="13979"/>
    <cellStyle name="Normal 19 3 5 6 4 2" xfId="26710"/>
    <cellStyle name="Normal 19 3 5 6 4 3" xfId="39311"/>
    <cellStyle name="Normal 19 3 5 6 5" xfId="18249"/>
    <cellStyle name="Normal 19 3 5 6 5 2" xfId="30911"/>
    <cellStyle name="Normal 19 3 5 6 5 3" xfId="43511"/>
    <cellStyle name="Normal 19 3 5 6 6" xfId="22510"/>
    <cellStyle name="Normal 19 3 5 6 7" xfId="35111"/>
    <cellStyle name="Normal 19 3 5 7" xfId="9850"/>
    <cellStyle name="Normal 19 3 5 7 2" xfId="11316"/>
    <cellStyle name="Normal 19 3 5 7 2 2" xfId="15519"/>
    <cellStyle name="Normal 19 3 5 7 2 2 2" xfId="28250"/>
    <cellStyle name="Normal 19 3 5 7 2 2 3" xfId="40851"/>
    <cellStyle name="Normal 19 3 5 7 2 3" xfId="19789"/>
    <cellStyle name="Normal 19 3 5 7 2 3 2" xfId="32451"/>
    <cellStyle name="Normal 19 3 5 7 2 3 3" xfId="45051"/>
    <cellStyle name="Normal 19 3 5 7 2 4" xfId="24050"/>
    <cellStyle name="Normal 19 3 5 7 2 5" xfId="36651"/>
    <cellStyle name="Normal 19 3 5 7 3" xfId="12719"/>
    <cellStyle name="Normal 19 3 5 7 3 2" xfId="16919"/>
    <cellStyle name="Normal 19 3 5 7 3 2 2" xfId="29650"/>
    <cellStyle name="Normal 19 3 5 7 3 2 3" xfId="42251"/>
    <cellStyle name="Normal 19 3 5 7 3 3" xfId="21189"/>
    <cellStyle name="Normal 19 3 5 7 3 3 2" xfId="33851"/>
    <cellStyle name="Normal 19 3 5 7 3 3 3" xfId="46451"/>
    <cellStyle name="Normal 19 3 5 7 3 4" xfId="25450"/>
    <cellStyle name="Normal 19 3 5 7 3 5" xfId="38051"/>
    <cellStyle name="Normal 19 3 5 7 4" xfId="14119"/>
    <cellStyle name="Normal 19 3 5 7 4 2" xfId="26850"/>
    <cellStyle name="Normal 19 3 5 7 4 3" xfId="39451"/>
    <cellStyle name="Normal 19 3 5 7 5" xfId="18389"/>
    <cellStyle name="Normal 19 3 5 7 5 2" xfId="31051"/>
    <cellStyle name="Normal 19 3 5 7 5 3" xfId="43651"/>
    <cellStyle name="Normal 19 3 5 7 6" xfId="22650"/>
    <cellStyle name="Normal 19 3 5 7 7" xfId="35251"/>
    <cellStyle name="Normal 19 3 5 8" xfId="9990"/>
    <cellStyle name="Normal 19 3 5 8 2" xfId="11456"/>
    <cellStyle name="Normal 19 3 5 8 2 2" xfId="15659"/>
    <cellStyle name="Normal 19 3 5 8 2 2 2" xfId="28390"/>
    <cellStyle name="Normal 19 3 5 8 2 2 3" xfId="40991"/>
    <cellStyle name="Normal 19 3 5 8 2 3" xfId="19929"/>
    <cellStyle name="Normal 19 3 5 8 2 3 2" xfId="32591"/>
    <cellStyle name="Normal 19 3 5 8 2 3 3" xfId="45191"/>
    <cellStyle name="Normal 19 3 5 8 2 4" xfId="24190"/>
    <cellStyle name="Normal 19 3 5 8 2 5" xfId="36791"/>
    <cellStyle name="Normal 19 3 5 8 3" xfId="12859"/>
    <cellStyle name="Normal 19 3 5 8 3 2" xfId="17059"/>
    <cellStyle name="Normal 19 3 5 8 3 2 2" xfId="29790"/>
    <cellStyle name="Normal 19 3 5 8 3 2 3" xfId="42391"/>
    <cellStyle name="Normal 19 3 5 8 3 3" xfId="21329"/>
    <cellStyle name="Normal 19 3 5 8 3 3 2" xfId="33991"/>
    <cellStyle name="Normal 19 3 5 8 3 3 3" xfId="46591"/>
    <cellStyle name="Normal 19 3 5 8 3 4" xfId="25590"/>
    <cellStyle name="Normal 19 3 5 8 3 5" xfId="38191"/>
    <cellStyle name="Normal 19 3 5 8 4" xfId="14259"/>
    <cellStyle name="Normal 19 3 5 8 4 2" xfId="26990"/>
    <cellStyle name="Normal 19 3 5 8 4 3" xfId="39591"/>
    <cellStyle name="Normal 19 3 5 8 5" xfId="18529"/>
    <cellStyle name="Normal 19 3 5 8 5 2" xfId="31191"/>
    <cellStyle name="Normal 19 3 5 8 5 3" xfId="43791"/>
    <cellStyle name="Normal 19 3 5 8 6" xfId="22790"/>
    <cellStyle name="Normal 19 3 5 8 7" xfId="35391"/>
    <cellStyle name="Normal 19 3 5 9" xfId="10184"/>
    <cellStyle name="Normal 19 3 5 9 2" xfId="11599"/>
    <cellStyle name="Normal 19 3 5 9 2 2" xfId="15799"/>
    <cellStyle name="Normal 19 3 5 9 2 2 2" xfId="28530"/>
    <cellStyle name="Normal 19 3 5 9 2 2 3" xfId="41131"/>
    <cellStyle name="Normal 19 3 5 9 2 3" xfId="20069"/>
    <cellStyle name="Normal 19 3 5 9 2 3 2" xfId="32731"/>
    <cellStyle name="Normal 19 3 5 9 2 3 3" xfId="45331"/>
    <cellStyle name="Normal 19 3 5 9 2 4" xfId="24330"/>
    <cellStyle name="Normal 19 3 5 9 2 5" xfId="36931"/>
    <cellStyle name="Normal 19 3 5 9 3" xfId="12999"/>
    <cellStyle name="Normal 19 3 5 9 3 2" xfId="17199"/>
    <cellStyle name="Normal 19 3 5 9 3 2 2" xfId="29930"/>
    <cellStyle name="Normal 19 3 5 9 3 2 3" xfId="42531"/>
    <cellStyle name="Normal 19 3 5 9 3 3" xfId="21469"/>
    <cellStyle name="Normal 19 3 5 9 3 3 2" xfId="34131"/>
    <cellStyle name="Normal 19 3 5 9 3 3 3" xfId="46731"/>
    <cellStyle name="Normal 19 3 5 9 3 4" xfId="25730"/>
    <cellStyle name="Normal 19 3 5 9 3 5" xfId="38331"/>
    <cellStyle name="Normal 19 3 5 9 4" xfId="14399"/>
    <cellStyle name="Normal 19 3 5 9 4 2" xfId="27130"/>
    <cellStyle name="Normal 19 3 5 9 4 3" xfId="39731"/>
    <cellStyle name="Normal 19 3 5 9 5" xfId="18669"/>
    <cellStyle name="Normal 19 3 5 9 5 2" xfId="31331"/>
    <cellStyle name="Normal 19 3 5 9 5 3" xfId="43931"/>
    <cellStyle name="Normal 19 3 5 9 6" xfId="22930"/>
    <cellStyle name="Normal 19 3 5 9 7" xfId="35531"/>
    <cellStyle name="Normal 19 3 6" xfId="7101"/>
    <cellStyle name="Normal 19 3 6 10" xfId="10344"/>
    <cellStyle name="Normal 19 3 6 10 2" xfId="11759"/>
    <cellStyle name="Normal 19 3 6 10 2 2" xfId="15959"/>
    <cellStyle name="Normal 19 3 6 10 2 2 2" xfId="28690"/>
    <cellStyle name="Normal 19 3 6 10 2 2 3" xfId="41291"/>
    <cellStyle name="Normal 19 3 6 10 2 3" xfId="20229"/>
    <cellStyle name="Normal 19 3 6 10 2 3 2" xfId="32891"/>
    <cellStyle name="Normal 19 3 6 10 2 3 3" xfId="45491"/>
    <cellStyle name="Normal 19 3 6 10 2 4" xfId="24490"/>
    <cellStyle name="Normal 19 3 6 10 2 5" xfId="37091"/>
    <cellStyle name="Normal 19 3 6 10 3" xfId="13159"/>
    <cellStyle name="Normal 19 3 6 10 3 2" xfId="17359"/>
    <cellStyle name="Normal 19 3 6 10 3 2 2" xfId="30090"/>
    <cellStyle name="Normal 19 3 6 10 3 2 3" xfId="42691"/>
    <cellStyle name="Normal 19 3 6 10 3 3" xfId="21629"/>
    <cellStyle name="Normal 19 3 6 10 3 3 2" xfId="34291"/>
    <cellStyle name="Normal 19 3 6 10 3 3 3" xfId="46891"/>
    <cellStyle name="Normal 19 3 6 10 3 4" xfId="25890"/>
    <cellStyle name="Normal 19 3 6 10 3 5" xfId="38491"/>
    <cellStyle name="Normal 19 3 6 10 4" xfId="14559"/>
    <cellStyle name="Normal 19 3 6 10 4 2" xfId="27290"/>
    <cellStyle name="Normal 19 3 6 10 4 3" xfId="39891"/>
    <cellStyle name="Normal 19 3 6 10 5" xfId="18829"/>
    <cellStyle name="Normal 19 3 6 10 5 2" xfId="31491"/>
    <cellStyle name="Normal 19 3 6 10 5 3" xfId="44091"/>
    <cellStyle name="Normal 19 3 6 10 6" xfId="23090"/>
    <cellStyle name="Normal 19 3 6 10 7" xfId="35691"/>
    <cellStyle name="Normal 19 3 6 11" xfId="10485"/>
    <cellStyle name="Normal 19 3 6 11 2" xfId="14699"/>
    <cellStyle name="Normal 19 3 6 11 2 2" xfId="27430"/>
    <cellStyle name="Normal 19 3 6 11 2 3" xfId="40031"/>
    <cellStyle name="Normal 19 3 6 11 3" xfId="18969"/>
    <cellStyle name="Normal 19 3 6 11 3 2" xfId="31631"/>
    <cellStyle name="Normal 19 3 6 11 3 3" xfId="44231"/>
    <cellStyle name="Normal 19 3 6 11 4" xfId="23230"/>
    <cellStyle name="Normal 19 3 6 11 5" xfId="35831"/>
    <cellStyle name="Normal 19 3 6 12" xfId="11899"/>
    <cellStyle name="Normal 19 3 6 12 2" xfId="16099"/>
    <cellStyle name="Normal 19 3 6 12 2 2" xfId="28830"/>
    <cellStyle name="Normal 19 3 6 12 2 3" xfId="41431"/>
    <cellStyle name="Normal 19 3 6 12 3" xfId="20369"/>
    <cellStyle name="Normal 19 3 6 12 3 2" xfId="33031"/>
    <cellStyle name="Normal 19 3 6 12 3 3" xfId="45631"/>
    <cellStyle name="Normal 19 3 6 12 4" xfId="24630"/>
    <cellStyle name="Normal 19 3 6 12 5" xfId="37231"/>
    <cellStyle name="Normal 19 3 6 13" xfId="13299"/>
    <cellStyle name="Normal 19 3 6 13 2" xfId="26030"/>
    <cellStyle name="Normal 19 3 6 13 3" xfId="38631"/>
    <cellStyle name="Normal 19 3 6 14" xfId="17569"/>
    <cellStyle name="Normal 19 3 6 14 2" xfId="30231"/>
    <cellStyle name="Normal 19 3 6 14 3" xfId="42831"/>
    <cellStyle name="Normal 19 3 6 15" xfId="21830"/>
    <cellStyle name="Normal 19 3 6 16" xfId="34431"/>
    <cellStyle name="Normal 19 3 6 2" xfId="7241"/>
    <cellStyle name="Normal 19 3 6 2 2" xfId="10625"/>
    <cellStyle name="Normal 19 3 6 2 2 2" xfId="14839"/>
    <cellStyle name="Normal 19 3 6 2 2 2 2" xfId="27570"/>
    <cellStyle name="Normal 19 3 6 2 2 2 3" xfId="40171"/>
    <cellStyle name="Normal 19 3 6 2 2 3" xfId="19109"/>
    <cellStyle name="Normal 19 3 6 2 2 3 2" xfId="31771"/>
    <cellStyle name="Normal 19 3 6 2 2 3 3" xfId="44371"/>
    <cellStyle name="Normal 19 3 6 2 2 4" xfId="23370"/>
    <cellStyle name="Normal 19 3 6 2 2 5" xfId="35971"/>
    <cellStyle name="Normal 19 3 6 2 3" xfId="12039"/>
    <cellStyle name="Normal 19 3 6 2 3 2" xfId="16239"/>
    <cellStyle name="Normal 19 3 6 2 3 2 2" xfId="28970"/>
    <cellStyle name="Normal 19 3 6 2 3 2 3" xfId="41571"/>
    <cellStyle name="Normal 19 3 6 2 3 3" xfId="20509"/>
    <cellStyle name="Normal 19 3 6 2 3 3 2" xfId="33171"/>
    <cellStyle name="Normal 19 3 6 2 3 3 3" xfId="45771"/>
    <cellStyle name="Normal 19 3 6 2 3 4" xfId="24770"/>
    <cellStyle name="Normal 19 3 6 2 3 5" xfId="37371"/>
    <cellStyle name="Normal 19 3 6 2 4" xfId="13439"/>
    <cellStyle name="Normal 19 3 6 2 4 2" xfId="26170"/>
    <cellStyle name="Normal 19 3 6 2 4 3" xfId="38771"/>
    <cellStyle name="Normal 19 3 6 2 5" xfId="17709"/>
    <cellStyle name="Normal 19 3 6 2 5 2" xfId="30371"/>
    <cellStyle name="Normal 19 3 6 2 5 3" xfId="42971"/>
    <cellStyle name="Normal 19 3 6 2 6" xfId="21970"/>
    <cellStyle name="Normal 19 3 6 2 7" xfId="34571"/>
    <cellStyle name="Normal 19 3 6 3" xfId="7381"/>
    <cellStyle name="Normal 19 3 6 3 2" xfId="10765"/>
    <cellStyle name="Normal 19 3 6 3 2 2" xfId="14979"/>
    <cellStyle name="Normal 19 3 6 3 2 2 2" xfId="27710"/>
    <cellStyle name="Normal 19 3 6 3 2 2 3" xfId="40311"/>
    <cellStyle name="Normal 19 3 6 3 2 3" xfId="19249"/>
    <cellStyle name="Normal 19 3 6 3 2 3 2" xfId="31911"/>
    <cellStyle name="Normal 19 3 6 3 2 3 3" xfId="44511"/>
    <cellStyle name="Normal 19 3 6 3 2 4" xfId="23510"/>
    <cellStyle name="Normal 19 3 6 3 2 5" xfId="36111"/>
    <cellStyle name="Normal 19 3 6 3 3" xfId="12179"/>
    <cellStyle name="Normal 19 3 6 3 3 2" xfId="16379"/>
    <cellStyle name="Normal 19 3 6 3 3 2 2" xfId="29110"/>
    <cellStyle name="Normal 19 3 6 3 3 2 3" xfId="41711"/>
    <cellStyle name="Normal 19 3 6 3 3 3" xfId="20649"/>
    <cellStyle name="Normal 19 3 6 3 3 3 2" xfId="33311"/>
    <cellStyle name="Normal 19 3 6 3 3 3 3" xfId="45911"/>
    <cellStyle name="Normal 19 3 6 3 3 4" xfId="24910"/>
    <cellStyle name="Normal 19 3 6 3 3 5" xfId="37511"/>
    <cellStyle name="Normal 19 3 6 3 4" xfId="13579"/>
    <cellStyle name="Normal 19 3 6 3 4 2" xfId="26310"/>
    <cellStyle name="Normal 19 3 6 3 4 3" xfId="38911"/>
    <cellStyle name="Normal 19 3 6 3 5" xfId="17849"/>
    <cellStyle name="Normal 19 3 6 3 5 2" xfId="30511"/>
    <cellStyle name="Normal 19 3 6 3 5 3" xfId="43111"/>
    <cellStyle name="Normal 19 3 6 3 6" xfId="22110"/>
    <cellStyle name="Normal 19 3 6 3 7" xfId="34711"/>
    <cellStyle name="Normal 19 3 6 4" xfId="9394"/>
    <cellStyle name="Normal 19 3 6 4 2" xfId="10912"/>
    <cellStyle name="Normal 19 3 6 4 2 2" xfId="15119"/>
    <cellStyle name="Normal 19 3 6 4 2 2 2" xfId="27850"/>
    <cellStyle name="Normal 19 3 6 4 2 2 3" xfId="40451"/>
    <cellStyle name="Normal 19 3 6 4 2 3" xfId="19389"/>
    <cellStyle name="Normal 19 3 6 4 2 3 2" xfId="32051"/>
    <cellStyle name="Normal 19 3 6 4 2 3 3" xfId="44651"/>
    <cellStyle name="Normal 19 3 6 4 2 4" xfId="23650"/>
    <cellStyle name="Normal 19 3 6 4 2 5" xfId="36251"/>
    <cellStyle name="Normal 19 3 6 4 3" xfId="12319"/>
    <cellStyle name="Normal 19 3 6 4 3 2" xfId="16519"/>
    <cellStyle name="Normal 19 3 6 4 3 2 2" xfId="29250"/>
    <cellStyle name="Normal 19 3 6 4 3 2 3" xfId="41851"/>
    <cellStyle name="Normal 19 3 6 4 3 3" xfId="20789"/>
    <cellStyle name="Normal 19 3 6 4 3 3 2" xfId="33451"/>
    <cellStyle name="Normal 19 3 6 4 3 3 3" xfId="46051"/>
    <cellStyle name="Normal 19 3 6 4 3 4" xfId="25050"/>
    <cellStyle name="Normal 19 3 6 4 3 5" xfId="37651"/>
    <cellStyle name="Normal 19 3 6 4 4" xfId="13719"/>
    <cellStyle name="Normal 19 3 6 4 4 2" xfId="26450"/>
    <cellStyle name="Normal 19 3 6 4 4 3" xfId="39051"/>
    <cellStyle name="Normal 19 3 6 4 5" xfId="17989"/>
    <cellStyle name="Normal 19 3 6 4 5 2" xfId="30651"/>
    <cellStyle name="Normal 19 3 6 4 5 3" xfId="43251"/>
    <cellStyle name="Normal 19 3 6 4 6" xfId="22250"/>
    <cellStyle name="Normal 19 3 6 4 7" xfId="34851"/>
    <cellStyle name="Normal 19 3 6 5" xfId="9590"/>
    <cellStyle name="Normal 19 3 6 5 2" xfId="11056"/>
    <cellStyle name="Normal 19 3 6 5 2 2" xfId="15259"/>
    <cellStyle name="Normal 19 3 6 5 2 2 2" xfId="27990"/>
    <cellStyle name="Normal 19 3 6 5 2 2 3" xfId="40591"/>
    <cellStyle name="Normal 19 3 6 5 2 3" xfId="19529"/>
    <cellStyle name="Normal 19 3 6 5 2 3 2" xfId="32191"/>
    <cellStyle name="Normal 19 3 6 5 2 3 3" xfId="44791"/>
    <cellStyle name="Normal 19 3 6 5 2 4" xfId="23790"/>
    <cellStyle name="Normal 19 3 6 5 2 5" xfId="36391"/>
    <cellStyle name="Normal 19 3 6 5 3" xfId="12459"/>
    <cellStyle name="Normal 19 3 6 5 3 2" xfId="16659"/>
    <cellStyle name="Normal 19 3 6 5 3 2 2" xfId="29390"/>
    <cellStyle name="Normal 19 3 6 5 3 2 3" xfId="41991"/>
    <cellStyle name="Normal 19 3 6 5 3 3" xfId="20929"/>
    <cellStyle name="Normal 19 3 6 5 3 3 2" xfId="33591"/>
    <cellStyle name="Normal 19 3 6 5 3 3 3" xfId="46191"/>
    <cellStyle name="Normal 19 3 6 5 3 4" xfId="25190"/>
    <cellStyle name="Normal 19 3 6 5 3 5" xfId="37791"/>
    <cellStyle name="Normal 19 3 6 5 4" xfId="13859"/>
    <cellStyle name="Normal 19 3 6 5 4 2" xfId="26590"/>
    <cellStyle name="Normal 19 3 6 5 4 3" xfId="39191"/>
    <cellStyle name="Normal 19 3 6 5 5" xfId="18129"/>
    <cellStyle name="Normal 19 3 6 5 5 2" xfId="30791"/>
    <cellStyle name="Normal 19 3 6 5 5 3" xfId="43391"/>
    <cellStyle name="Normal 19 3 6 5 6" xfId="22390"/>
    <cellStyle name="Normal 19 3 6 5 7" xfId="34991"/>
    <cellStyle name="Normal 19 3 6 6" xfId="9730"/>
    <cellStyle name="Normal 19 3 6 6 2" xfId="11196"/>
    <cellStyle name="Normal 19 3 6 6 2 2" xfId="15399"/>
    <cellStyle name="Normal 19 3 6 6 2 2 2" xfId="28130"/>
    <cellStyle name="Normal 19 3 6 6 2 2 3" xfId="40731"/>
    <cellStyle name="Normal 19 3 6 6 2 3" xfId="19669"/>
    <cellStyle name="Normal 19 3 6 6 2 3 2" xfId="32331"/>
    <cellStyle name="Normal 19 3 6 6 2 3 3" xfId="44931"/>
    <cellStyle name="Normal 19 3 6 6 2 4" xfId="23930"/>
    <cellStyle name="Normal 19 3 6 6 2 5" xfId="36531"/>
    <cellStyle name="Normal 19 3 6 6 3" xfId="12599"/>
    <cellStyle name="Normal 19 3 6 6 3 2" xfId="16799"/>
    <cellStyle name="Normal 19 3 6 6 3 2 2" xfId="29530"/>
    <cellStyle name="Normal 19 3 6 6 3 2 3" xfId="42131"/>
    <cellStyle name="Normal 19 3 6 6 3 3" xfId="21069"/>
    <cellStyle name="Normal 19 3 6 6 3 3 2" xfId="33731"/>
    <cellStyle name="Normal 19 3 6 6 3 3 3" xfId="46331"/>
    <cellStyle name="Normal 19 3 6 6 3 4" xfId="25330"/>
    <cellStyle name="Normal 19 3 6 6 3 5" xfId="37931"/>
    <cellStyle name="Normal 19 3 6 6 4" xfId="13999"/>
    <cellStyle name="Normal 19 3 6 6 4 2" xfId="26730"/>
    <cellStyle name="Normal 19 3 6 6 4 3" xfId="39331"/>
    <cellStyle name="Normal 19 3 6 6 5" xfId="18269"/>
    <cellStyle name="Normal 19 3 6 6 5 2" xfId="30931"/>
    <cellStyle name="Normal 19 3 6 6 5 3" xfId="43531"/>
    <cellStyle name="Normal 19 3 6 6 6" xfId="22530"/>
    <cellStyle name="Normal 19 3 6 6 7" xfId="35131"/>
    <cellStyle name="Normal 19 3 6 7" xfId="9870"/>
    <cellStyle name="Normal 19 3 6 7 2" xfId="11336"/>
    <cellStyle name="Normal 19 3 6 7 2 2" xfId="15539"/>
    <cellStyle name="Normal 19 3 6 7 2 2 2" xfId="28270"/>
    <cellStyle name="Normal 19 3 6 7 2 2 3" xfId="40871"/>
    <cellStyle name="Normal 19 3 6 7 2 3" xfId="19809"/>
    <cellStyle name="Normal 19 3 6 7 2 3 2" xfId="32471"/>
    <cellStyle name="Normal 19 3 6 7 2 3 3" xfId="45071"/>
    <cellStyle name="Normal 19 3 6 7 2 4" xfId="24070"/>
    <cellStyle name="Normal 19 3 6 7 2 5" xfId="36671"/>
    <cellStyle name="Normal 19 3 6 7 3" xfId="12739"/>
    <cellStyle name="Normal 19 3 6 7 3 2" xfId="16939"/>
    <cellStyle name="Normal 19 3 6 7 3 2 2" xfId="29670"/>
    <cellStyle name="Normal 19 3 6 7 3 2 3" xfId="42271"/>
    <cellStyle name="Normal 19 3 6 7 3 3" xfId="21209"/>
    <cellStyle name="Normal 19 3 6 7 3 3 2" xfId="33871"/>
    <cellStyle name="Normal 19 3 6 7 3 3 3" xfId="46471"/>
    <cellStyle name="Normal 19 3 6 7 3 4" xfId="25470"/>
    <cellStyle name="Normal 19 3 6 7 3 5" xfId="38071"/>
    <cellStyle name="Normal 19 3 6 7 4" xfId="14139"/>
    <cellStyle name="Normal 19 3 6 7 4 2" xfId="26870"/>
    <cellStyle name="Normal 19 3 6 7 4 3" xfId="39471"/>
    <cellStyle name="Normal 19 3 6 7 5" xfId="18409"/>
    <cellStyle name="Normal 19 3 6 7 5 2" xfId="31071"/>
    <cellStyle name="Normal 19 3 6 7 5 3" xfId="43671"/>
    <cellStyle name="Normal 19 3 6 7 6" xfId="22670"/>
    <cellStyle name="Normal 19 3 6 7 7" xfId="35271"/>
    <cellStyle name="Normal 19 3 6 8" xfId="10010"/>
    <cellStyle name="Normal 19 3 6 8 2" xfId="11476"/>
    <cellStyle name="Normal 19 3 6 8 2 2" xfId="15679"/>
    <cellStyle name="Normal 19 3 6 8 2 2 2" xfId="28410"/>
    <cellStyle name="Normal 19 3 6 8 2 2 3" xfId="41011"/>
    <cellStyle name="Normal 19 3 6 8 2 3" xfId="19949"/>
    <cellStyle name="Normal 19 3 6 8 2 3 2" xfId="32611"/>
    <cellStyle name="Normal 19 3 6 8 2 3 3" xfId="45211"/>
    <cellStyle name="Normal 19 3 6 8 2 4" xfId="24210"/>
    <cellStyle name="Normal 19 3 6 8 2 5" xfId="36811"/>
    <cellStyle name="Normal 19 3 6 8 3" xfId="12879"/>
    <cellStyle name="Normal 19 3 6 8 3 2" xfId="17079"/>
    <cellStyle name="Normal 19 3 6 8 3 2 2" xfId="29810"/>
    <cellStyle name="Normal 19 3 6 8 3 2 3" xfId="42411"/>
    <cellStyle name="Normal 19 3 6 8 3 3" xfId="21349"/>
    <cellStyle name="Normal 19 3 6 8 3 3 2" xfId="34011"/>
    <cellStyle name="Normal 19 3 6 8 3 3 3" xfId="46611"/>
    <cellStyle name="Normal 19 3 6 8 3 4" xfId="25610"/>
    <cellStyle name="Normal 19 3 6 8 3 5" xfId="38211"/>
    <cellStyle name="Normal 19 3 6 8 4" xfId="14279"/>
    <cellStyle name="Normal 19 3 6 8 4 2" xfId="27010"/>
    <cellStyle name="Normal 19 3 6 8 4 3" xfId="39611"/>
    <cellStyle name="Normal 19 3 6 8 5" xfId="18549"/>
    <cellStyle name="Normal 19 3 6 8 5 2" xfId="31211"/>
    <cellStyle name="Normal 19 3 6 8 5 3" xfId="43811"/>
    <cellStyle name="Normal 19 3 6 8 6" xfId="22810"/>
    <cellStyle name="Normal 19 3 6 8 7" xfId="35411"/>
    <cellStyle name="Normal 19 3 6 9" xfId="10204"/>
    <cellStyle name="Normal 19 3 6 9 2" xfId="11619"/>
    <cellStyle name="Normal 19 3 6 9 2 2" xfId="15819"/>
    <cellStyle name="Normal 19 3 6 9 2 2 2" xfId="28550"/>
    <cellStyle name="Normal 19 3 6 9 2 2 3" xfId="41151"/>
    <cellStyle name="Normal 19 3 6 9 2 3" xfId="20089"/>
    <cellStyle name="Normal 19 3 6 9 2 3 2" xfId="32751"/>
    <cellStyle name="Normal 19 3 6 9 2 3 3" xfId="45351"/>
    <cellStyle name="Normal 19 3 6 9 2 4" xfId="24350"/>
    <cellStyle name="Normal 19 3 6 9 2 5" xfId="36951"/>
    <cellStyle name="Normal 19 3 6 9 3" xfId="13019"/>
    <cellStyle name="Normal 19 3 6 9 3 2" xfId="17219"/>
    <cellStyle name="Normal 19 3 6 9 3 2 2" xfId="29950"/>
    <cellStyle name="Normal 19 3 6 9 3 2 3" xfId="42551"/>
    <cellStyle name="Normal 19 3 6 9 3 3" xfId="21489"/>
    <cellStyle name="Normal 19 3 6 9 3 3 2" xfId="34151"/>
    <cellStyle name="Normal 19 3 6 9 3 3 3" xfId="46751"/>
    <cellStyle name="Normal 19 3 6 9 3 4" xfId="25750"/>
    <cellStyle name="Normal 19 3 6 9 3 5" xfId="38351"/>
    <cellStyle name="Normal 19 3 6 9 4" xfId="14419"/>
    <cellStyle name="Normal 19 3 6 9 4 2" xfId="27150"/>
    <cellStyle name="Normal 19 3 6 9 4 3" xfId="39751"/>
    <cellStyle name="Normal 19 3 6 9 5" xfId="18689"/>
    <cellStyle name="Normal 19 3 6 9 5 2" xfId="31351"/>
    <cellStyle name="Normal 19 3 6 9 5 3" xfId="43951"/>
    <cellStyle name="Normal 19 3 6 9 6" xfId="22950"/>
    <cellStyle name="Normal 19 3 6 9 7" xfId="35551"/>
    <cellStyle name="Normal 19 3 7" xfId="7121"/>
    <cellStyle name="Normal 19 3 7 10" xfId="10364"/>
    <cellStyle name="Normal 19 3 7 10 2" xfId="11779"/>
    <cellStyle name="Normal 19 3 7 10 2 2" xfId="15979"/>
    <cellStyle name="Normal 19 3 7 10 2 2 2" xfId="28710"/>
    <cellStyle name="Normal 19 3 7 10 2 2 3" xfId="41311"/>
    <cellStyle name="Normal 19 3 7 10 2 3" xfId="20249"/>
    <cellStyle name="Normal 19 3 7 10 2 3 2" xfId="32911"/>
    <cellStyle name="Normal 19 3 7 10 2 3 3" xfId="45511"/>
    <cellStyle name="Normal 19 3 7 10 2 4" xfId="24510"/>
    <cellStyle name="Normal 19 3 7 10 2 5" xfId="37111"/>
    <cellStyle name="Normal 19 3 7 10 3" xfId="13179"/>
    <cellStyle name="Normal 19 3 7 10 3 2" xfId="17379"/>
    <cellStyle name="Normal 19 3 7 10 3 2 2" xfId="30110"/>
    <cellStyle name="Normal 19 3 7 10 3 2 3" xfId="42711"/>
    <cellStyle name="Normal 19 3 7 10 3 3" xfId="21649"/>
    <cellStyle name="Normal 19 3 7 10 3 3 2" xfId="34311"/>
    <cellStyle name="Normal 19 3 7 10 3 3 3" xfId="46911"/>
    <cellStyle name="Normal 19 3 7 10 3 4" xfId="25910"/>
    <cellStyle name="Normal 19 3 7 10 3 5" xfId="38511"/>
    <cellStyle name="Normal 19 3 7 10 4" xfId="14579"/>
    <cellStyle name="Normal 19 3 7 10 4 2" xfId="27310"/>
    <cellStyle name="Normal 19 3 7 10 4 3" xfId="39911"/>
    <cellStyle name="Normal 19 3 7 10 5" xfId="18849"/>
    <cellStyle name="Normal 19 3 7 10 5 2" xfId="31511"/>
    <cellStyle name="Normal 19 3 7 10 5 3" xfId="44111"/>
    <cellStyle name="Normal 19 3 7 10 6" xfId="23110"/>
    <cellStyle name="Normal 19 3 7 10 7" xfId="35711"/>
    <cellStyle name="Normal 19 3 7 11" xfId="10505"/>
    <cellStyle name="Normal 19 3 7 11 2" xfId="14719"/>
    <cellStyle name="Normal 19 3 7 11 2 2" xfId="27450"/>
    <cellStyle name="Normal 19 3 7 11 2 3" xfId="40051"/>
    <cellStyle name="Normal 19 3 7 11 3" xfId="18989"/>
    <cellStyle name="Normal 19 3 7 11 3 2" xfId="31651"/>
    <cellStyle name="Normal 19 3 7 11 3 3" xfId="44251"/>
    <cellStyle name="Normal 19 3 7 11 4" xfId="23250"/>
    <cellStyle name="Normal 19 3 7 11 5" xfId="35851"/>
    <cellStyle name="Normal 19 3 7 12" xfId="11919"/>
    <cellStyle name="Normal 19 3 7 12 2" xfId="16119"/>
    <cellStyle name="Normal 19 3 7 12 2 2" xfId="28850"/>
    <cellStyle name="Normal 19 3 7 12 2 3" xfId="41451"/>
    <cellStyle name="Normal 19 3 7 12 3" xfId="20389"/>
    <cellStyle name="Normal 19 3 7 12 3 2" xfId="33051"/>
    <cellStyle name="Normal 19 3 7 12 3 3" xfId="45651"/>
    <cellStyle name="Normal 19 3 7 12 4" xfId="24650"/>
    <cellStyle name="Normal 19 3 7 12 5" xfId="37251"/>
    <cellStyle name="Normal 19 3 7 13" xfId="13319"/>
    <cellStyle name="Normal 19 3 7 13 2" xfId="26050"/>
    <cellStyle name="Normal 19 3 7 13 3" xfId="38651"/>
    <cellStyle name="Normal 19 3 7 14" xfId="17589"/>
    <cellStyle name="Normal 19 3 7 14 2" xfId="30251"/>
    <cellStyle name="Normal 19 3 7 14 3" xfId="42851"/>
    <cellStyle name="Normal 19 3 7 15" xfId="21850"/>
    <cellStyle name="Normal 19 3 7 16" xfId="34451"/>
    <cellStyle name="Normal 19 3 7 2" xfId="7261"/>
    <cellStyle name="Normal 19 3 7 2 2" xfId="10645"/>
    <cellStyle name="Normal 19 3 7 2 2 2" xfId="14859"/>
    <cellStyle name="Normal 19 3 7 2 2 2 2" xfId="27590"/>
    <cellStyle name="Normal 19 3 7 2 2 2 3" xfId="40191"/>
    <cellStyle name="Normal 19 3 7 2 2 3" xfId="19129"/>
    <cellStyle name="Normal 19 3 7 2 2 3 2" xfId="31791"/>
    <cellStyle name="Normal 19 3 7 2 2 3 3" xfId="44391"/>
    <cellStyle name="Normal 19 3 7 2 2 4" xfId="23390"/>
    <cellStyle name="Normal 19 3 7 2 2 5" xfId="35991"/>
    <cellStyle name="Normal 19 3 7 2 3" xfId="12059"/>
    <cellStyle name="Normal 19 3 7 2 3 2" xfId="16259"/>
    <cellStyle name="Normal 19 3 7 2 3 2 2" xfId="28990"/>
    <cellStyle name="Normal 19 3 7 2 3 2 3" xfId="41591"/>
    <cellStyle name="Normal 19 3 7 2 3 3" xfId="20529"/>
    <cellStyle name="Normal 19 3 7 2 3 3 2" xfId="33191"/>
    <cellStyle name="Normal 19 3 7 2 3 3 3" xfId="45791"/>
    <cellStyle name="Normal 19 3 7 2 3 4" xfId="24790"/>
    <cellStyle name="Normal 19 3 7 2 3 5" xfId="37391"/>
    <cellStyle name="Normal 19 3 7 2 4" xfId="13459"/>
    <cellStyle name="Normal 19 3 7 2 4 2" xfId="26190"/>
    <cellStyle name="Normal 19 3 7 2 4 3" xfId="38791"/>
    <cellStyle name="Normal 19 3 7 2 5" xfId="17729"/>
    <cellStyle name="Normal 19 3 7 2 5 2" xfId="30391"/>
    <cellStyle name="Normal 19 3 7 2 5 3" xfId="42991"/>
    <cellStyle name="Normal 19 3 7 2 6" xfId="21990"/>
    <cellStyle name="Normal 19 3 7 2 7" xfId="34591"/>
    <cellStyle name="Normal 19 3 7 3" xfId="7401"/>
    <cellStyle name="Normal 19 3 7 3 2" xfId="10785"/>
    <cellStyle name="Normal 19 3 7 3 2 2" xfId="14999"/>
    <cellStyle name="Normal 19 3 7 3 2 2 2" xfId="27730"/>
    <cellStyle name="Normal 19 3 7 3 2 2 3" xfId="40331"/>
    <cellStyle name="Normal 19 3 7 3 2 3" xfId="19269"/>
    <cellStyle name="Normal 19 3 7 3 2 3 2" xfId="31931"/>
    <cellStyle name="Normal 19 3 7 3 2 3 3" xfId="44531"/>
    <cellStyle name="Normal 19 3 7 3 2 4" xfId="23530"/>
    <cellStyle name="Normal 19 3 7 3 2 5" xfId="36131"/>
    <cellStyle name="Normal 19 3 7 3 3" xfId="12199"/>
    <cellStyle name="Normal 19 3 7 3 3 2" xfId="16399"/>
    <cellStyle name="Normal 19 3 7 3 3 2 2" xfId="29130"/>
    <cellStyle name="Normal 19 3 7 3 3 2 3" xfId="41731"/>
    <cellStyle name="Normal 19 3 7 3 3 3" xfId="20669"/>
    <cellStyle name="Normal 19 3 7 3 3 3 2" xfId="33331"/>
    <cellStyle name="Normal 19 3 7 3 3 3 3" xfId="45931"/>
    <cellStyle name="Normal 19 3 7 3 3 4" xfId="24930"/>
    <cellStyle name="Normal 19 3 7 3 3 5" xfId="37531"/>
    <cellStyle name="Normal 19 3 7 3 4" xfId="13599"/>
    <cellStyle name="Normal 19 3 7 3 4 2" xfId="26330"/>
    <cellStyle name="Normal 19 3 7 3 4 3" xfId="38931"/>
    <cellStyle name="Normal 19 3 7 3 5" xfId="17869"/>
    <cellStyle name="Normal 19 3 7 3 5 2" xfId="30531"/>
    <cellStyle name="Normal 19 3 7 3 5 3" xfId="43131"/>
    <cellStyle name="Normal 19 3 7 3 6" xfId="22130"/>
    <cellStyle name="Normal 19 3 7 3 7" xfId="34731"/>
    <cellStyle name="Normal 19 3 7 4" xfId="9414"/>
    <cellStyle name="Normal 19 3 7 4 2" xfId="10932"/>
    <cellStyle name="Normal 19 3 7 4 2 2" xfId="15139"/>
    <cellStyle name="Normal 19 3 7 4 2 2 2" xfId="27870"/>
    <cellStyle name="Normal 19 3 7 4 2 2 3" xfId="40471"/>
    <cellStyle name="Normal 19 3 7 4 2 3" xfId="19409"/>
    <cellStyle name="Normal 19 3 7 4 2 3 2" xfId="32071"/>
    <cellStyle name="Normal 19 3 7 4 2 3 3" xfId="44671"/>
    <cellStyle name="Normal 19 3 7 4 2 4" xfId="23670"/>
    <cellStyle name="Normal 19 3 7 4 2 5" xfId="36271"/>
    <cellStyle name="Normal 19 3 7 4 3" xfId="12339"/>
    <cellStyle name="Normal 19 3 7 4 3 2" xfId="16539"/>
    <cellStyle name="Normal 19 3 7 4 3 2 2" xfId="29270"/>
    <cellStyle name="Normal 19 3 7 4 3 2 3" xfId="41871"/>
    <cellStyle name="Normal 19 3 7 4 3 3" xfId="20809"/>
    <cellStyle name="Normal 19 3 7 4 3 3 2" xfId="33471"/>
    <cellStyle name="Normal 19 3 7 4 3 3 3" xfId="46071"/>
    <cellStyle name="Normal 19 3 7 4 3 4" xfId="25070"/>
    <cellStyle name="Normal 19 3 7 4 3 5" xfId="37671"/>
    <cellStyle name="Normal 19 3 7 4 4" xfId="13739"/>
    <cellStyle name="Normal 19 3 7 4 4 2" xfId="26470"/>
    <cellStyle name="Normal 19 3 7 4 4 3" xfId="39071"/>
    <cellStyle name="Normal 19 3 7 4 5" xfId="18009"/>
    <cellStyle name="Normal 19 3 7 4 5 2" xfId="30671"/>
    <cellStyle name="Normal 19 3 7 4 5 3" xfId="43271"/>
    <cellStyle name="Normal 19 3 7 4 6" xfId="22270"/>
    <cellStyle name="Normal 19 3 7 4 7" xfId="34871"/>
    <cellStyle name="Normal 19 3 7 5" xfId="9610"/>
    <cellStyle name="Normal 19 3 7 5 2" xfId="11076"/>
    <cellStyle name="Normal 19 3 7 5 2 2" xfId="15279"/>
    <cellStyle name="Normal 19 3 7 5 2 2 2" xfId="28010"/>
    <cellStyle name="Normal 19 3 7 5 2 2 3" xfId="40611"/>
    <cellStyle name="Normal 19 3 7 5 2 3" xfId="19549"/>
    <cellStyle name="Normal 19 3 7 5 2 3 2" xfId="32211"/>
    <cellStyle name="Normal 19 3 7 5 2 3 3" xfId="44811"/>
    <cellStyle name="Normal 19 3 7 5 2 4" xfId="23810"/>
    <cellStyle name="Normal 19 3 7 5 2 5" xfId="36411"/>
    <cellStyle name="Normal 19 3 7 5 3" xfId="12479"/>
    <cellStyle name="Normal 19 3 7 5 3 2" xfId="16679"/>
    <cellStyle name="Normal 19 3 7 5 3 2 2" xfId="29410"/>
    <cellStyle name="Normal 19 3 7 5 3 2 3" xfId="42011"/>
    <cellStyle name="Normal 19 3 7 5 3 3" xfId="20949"/>
    <cellStyle name="Normal 19 3 7 5 3 3 2" xfId="33611"/>
    <cellStyle name="Normal 19 3 7 5 3 3 3" xfId="46211"/>
    <cellStyle name="Normal 19 3 7 5 3 4" xfId="25210"/>
    <cellStyle name="Normal 19 3 7 5 3 5" xfId="37811"/>
    <cellStyle name="Normal 19 3 7 5 4" xfId="13879"/>
    <cellStyle name="Normal 19 3 7 5 4 2" xfId="26610"/>
    <cellStyle name="Normal 19 3 7 5 4 3" xfId="39211"/>
    <cellStyle name="Normal 19 3 7 5 5" xfId="18149"/>
    <cellStyle name="Normal 19 3 7 5 5 2" xfId="30811"/>
    <cellStyle name="Normal 19 3 7 5 5 3" xfId="43411"/>
    <cellStyle name="Normal 19 3 7 5 6" xfId="22410"/>
    <cellStyle name="Normal 19 3 7 5 7" xfId="35011"/>
    <cellStyle name="Normal 19 3 7 6" xfId="9750"/>
    <cellStyle name="Normal 19 3 7 6 2" xfId="11216"/>
    <cellStyle name="Normal 19 3 7 6 2 2" xfId="15419"/>
    <cellStyle name="Normal 19 3 7 6 2 2 2" xfId="28150"/>
    <cellStyle name="Normal 19 3 7 6 2 2 3" xfId="40751"/>
    <cellStyle name="Normal 19 3 7 6 2 3" xfId="19689"/>
    <cellStyle name="Normal 19 3 7 6 2 3 2" xfId="32351"/>
    <cellStyle name="Normal 19 3 7 6 2 3 3" xfId="44951"/>
    <cellStyle name="Normal 19 3 7 6 2 4" xfId="23950"/>
    <cellStyle name="Normal 19 3 7 6 2 5" xfId="36551"/>
    <cellStyle name="Normal 19 3 7 6 3" xfId="12619"/>
    <cellStyle name="Normal 19 3 7 6 3 2" xfId="16819"/>
    <cellStyle name="Normal 19 3 7 6 3 2 2" xfId="29550"/>
    <cellStyle name="Normal 19 3 7 6 3 2 3" xfId="42151"/>
    <cellStyle name="Normal 19 3 7 6 3 3" xfId="21089"/>
    <cellStyle name="Normal 19 3 7 6 3 3 2" xfId="33751"/>
    <cellStyle name="Normal 19 3 7 6 3 3 3" xfId="46351"/>
    <cellStyle name="Normal 19 3 7 6 3 4" xfId="25350"/>
    <cellStyle name="Normal 19 3 7 6 3 5" xfId="37951"/>
    <cellStyle name="Normal 19 3 7 6 4" xfId="14019"/>
    <cellStyle name="Normal 19 3 7 6 4 2" xfId="26750"/>
    <cellStyle name="Normal 19 3 7 6 4 3" xfId="39351"/>
    <cellStyle name="Normal 19 3 7 6 5" xfId="18289"/>
    <cellStyle name="Normal 19 3 7 6 5 2" xfId="30951"/>
    <cellStyle name="Normal 19 3 7 6 5 3" xfId="43551"/>
    <cellStyle name="Normal 19 3 7 6 6" xfId="22550"/>
    <cellStyle name="Normal 19 3 7 6 7" xfId="35151"/>
    <cellStyle name="Normal 19 3 7 7" xfId="9890"/>
    <cellStyle name="Normal 19 3 7 7 2" xfId="11356"/>
    <cellStyle name="Normal 19 3 7 7 2 2" xfId="15559"/>
    <cellStyle name="Normal 19 3 7 7 2 2 2" xfId="28290"/>
    <cellStyle name="Normal 19 3 7 7 2 2 3" xfId="40891"/>
    <cellStyle name="Normal 19 3 7 7 2 3" xfId="19829"/>
    <cellStyle name="Normal 19 3 7 7 2 3 2" xfId="32491"/>
    <cellStyle name="Normal 19 3 7 7 2 3 3" xfId="45091"/>
    <cellStyle name="Normal 19 3 7 7 2 4" xfId="24090"/>
    <cellStyle name="Normal 19 3 7 7 2 5" xfId="36691"/>
    <cellStyle name="Normal 19 3 7 7 3" xfId="12759"/>
    <cellStyle name="Normal 19 3 7 7 3 2" xfId="16959"/>
    <cellStyle name="Normal 19 3 7 7 3 2 2" xfId="29690"/>
    <cellStyle name="Normal 19 3 7 7 3 2 3" xfId="42291"/>
    <cellStyle name="Normal 19 3 7 7 3 3" xfId="21229"/>
    <cellStyle name="Normal 19 3 7 7 3 3 2" xfId="33891"/>
    <cellStyle name="Normal 19 3 7 7 3 3 3" xfId="46491"/>
    <cellStyle name="Normal 19 3 7 7 3 4" xfId="25490"/>
    <cellStyle name="Normal 19 3 7 7 3 5" xfId="38091"/>
    <cellStyle name="Normal 19 3 7 7 4" xfId="14159"/>
    <cellStyle name="Normal 19 3 7 7 4 2" xfId="26890"/>
    <cellStyle name="Normal 19 3 7 7 4 3" xfId="39491"/>
    <cellStyle name="Normal 19 3 7 7 5" xfId="18429"/>
    <cellStyle name="Normal 19 3 7 7 5 2" xfId="31091"/>
    <cellStyle name="Normal 19 3 7 7 5 3" xfId="43691"/>
    <cellStyle name="Normal 19 3 7 7 6" xfId="22690"/>
    <cellStyle name="Normal 19 3 7 7 7" xfId="35291"/>
    <cellStyle name="Normal 19 3 7 8" xfId="10030"/>
    <cellStyle name="Normal 19 3 7 8 2" xfId="11496"/>
    <cellStyle name="Normal 19 3 7 8 2 2" xfId="15699"/>
    <cellStyle name="Normal 19 3 7 8 2 2 2" xfId="28430"/>
    <cellStyle name="Normal 19 3 7 8 2 2 3" xfId="41031"/>
    <cellStyle name="Normal 19 3 7 8 2 3" xfId="19969"/>
    <cellStyle name="Normal 19 3 7 8 2 3 2" xfId="32631"/>
    <cellStyle name="Normal 19 3 7 8 2 3 3" xfId="45231"/>
    <cellStyle name="Normal 19 3 7 8 2 4" xfId="24230"/>
    <cellStyle name="Normal 19 3 7 8 2 5" xfId="36831"/>
    <cellStyle name="Normal 19 3 7 8 3" xfId="12899"/>
    <cellStyle name="Normal 19 3 7 8 3 2" xfId="17099"/>
    <cellStyle name="Normal 19 3 7 8 3 2 2" xfId="29830"/>
    <cellStyle name="Normal 19 3 7 8 3 2 3" xfId="42431"/>
    <cellStyle name="Normal 19 3 7 8 3 3" xfId="21369"/>
    <cellStyle name="Normal 19 3 7 8 3 3 2" xfId="34031"/>
    <cellStyle name="Normal 19 3 7 8 3 3 3" xfId="46631"/>
    <cellStyle name="Normal 19 3 7 8 3 4" xfId="25630"/>
    <cellStyle name="Normal 19 3 7 8 3 5" xfId="38231"/>
    <cellStyle name="Normal 19 3 7 8 4" xfId="14299"/>
    <cellStyle name="Normal 19 3 7 8 4 2" xfId="27030"/>
    <cellStyle name="Normal 19 3 7 8 4 3" xfId="39631"/>
    <cellStyle name="Normal 19 3 7 8 5" xfId="18569"/>
    <cellStyle name="Normal 19 3 7 8 5 2" xfId="31231"/>
    <cellStyle name="Normal 19 3 7 8 5 3" xfId="43831"/>
    <cellStyle name="Normal 19 3 7 8 6" xfId="22830"/>
    <cellStyle name="Normal 19 3 7 8 7" xfId="35431"/>
    <cellStyle name="Normal 19 3 7 9" xfId="10224"/>
    <cellStyle name="Normal 19 3 7 9 2" xfId="11639"/>
    <cellStyle name="Normal 19 3 7 9 2 2" xfId="15839"/>
    <cellStyle name="Normal 19 3 7 9 2 2 2" xfId="28570"/>
    <cellStyle name="Normal 19 3 7 9 2 2 3" xfId="41171"/>
    <cellStyle name="Normal 19 3 7 9 2 3" xfId="20109"/>
    <cellStyle name="Normal 19 3 7 9 2 3 2" xfId="32771"/>
    <cellStyle name="Normal 19 3 7 9 2 3 3" xfId="45371"/>
    <cellStyle name="Normal 19 3 7 9 2 4" xfId="24370"/>
    <cellStyle name="Normal 19 3 7 9 2 5" xfId="36971"/>
    <cellStyle name="Normal 19 3 7 9 3" xfId="13039"/>
    <cellStyle name="Normal 19 3 7 9 3 2" xfId="17239"/>
    <cellStyle name="Normal 19 3 7 9 3 2 2" xfId="29970"/>
    <cellStyle name="Normal 19 3 7 9 3 2 3" xfId="42571"/>
    <cellStyle name="Normal 19 3 7 9 3 3" xfId="21509"/>
    <cellStyle name="Normal 19 3 7 9 3 3 2" xfId="34171"/>
    <cellStyle name="Normal 19 3 7 9 3 3 3" xfId="46771"/>
    <cellStyle name="Normal 19 3 7 9 3 4" xfId="25770"/>
    <cellStyle name="Normal 19 3 7 9 3 5" xfId="38371"/>
    <cellStyle name="Normal 19 3 7 9 4" xfId="14439"/>
    <cellStyle name="Normal 19 3 7 9 4 2" xfId="27170"/>
    <cellStyle name="Normal 19 3 7 9 4 3" xfId="39771"/>
    <cellStyle name="Normal 19 3 7 9 5" xfId="18709"/>
    <cellStyle name="Normal 19 3 7 9 5 2" xfId="31371"/>
    <cellStyle name="Normal 19 3 7 9 5 3" xfId="43971"/>
    <cellStyle name="Normal 19 3 7 9 6" xfId="22970"/>
    <cellStyle name="Normal 19 3 7 9 7" xfId="35571"/>
    <cellStyle name="Normal 19 3 8" xfId="7141"/>
    <cellStyle name="Normal 19 3 8 2" xfId="10525"/>
    <cellStyle name="Normal 19 3 8 2 2" xfId="14739"/>
    <cellStyle name="Normal 19 3 8 2 2 2" xfId="27470"/>
    <cellStyle name="Normal 19 3 8 2 2 3" xfId="40071"/>
    <cellStyle name="Normal 19 3 8 2 3" xfId="19009"/>
    <cellStyle name="Normal 19 3 8 2 3 2" xfId="31671"/>
    <cellStyle name="Normal 19 3 8 2 3 3" xfId="44271"/>
    <cellStyle name="Normal 19 3 8 2 4" xfId="23270"/>
    <cellStyle name="Normal 19 3 8 2 5" xfId="35871"/>
    <cellStyle name="Normal 19 3 8 3" xfId="11939"/>
    <cellStyle name="Normal 19 3 8 3 2" xfId="16139"/>
    <cellStyle name="Normal 19 3 8 3 2 2" xfId="28870"/>
    <cellStyle name="Normal 19 3 8 3 2 3" xfId="41471"/>
    <cellStyle name="Normal 19 3 8 3 3" xfId="20409"/>
    <cellStyle name="Normal 19 3 8 3 3 2" xfId="33071"/>
    <cellStyle name="Normal 19 3 8 3 3 3" xfId="45671"/>
    <cellStyle name="Normal 19 3 8 3 4" xfId="24670"/>
    <cellStyle name="Normal 19 3 8 3 5" xfId="37271"/>
    <cellStyle name="Normal 19 3 8 4" xfId="13339"/>
    <cellStyle name="Normal 19 3 8 4 2" xfId="26070"/>
    <cellStyle name="Normal 19 3 8 4 3" xfId="38671"/>
    <cellStyle name="Normal 19 3 8 5" xfId="17609"/>
    <cellStyle name="Normal 19 3 8 5 2" xfId="30271"/>
    <cellStyle name="Normal 19 3 8 5 3" xfId="42871"/>
    <cellStyle name="Normal 19 3 8 6" xfId="21870"/>
    <cellStyle name="Normal 19 3 8 7" xfId="34471"/>
    <cellStyle name="Normal 19 3 9" xfId="7281"/>
    <cellStyle name="Normal 19 3 9 2" xfId="10665"/>
    <cellStyle name="Normal 19 3 9 2 2" xfId="14879"/>
    <cellStyle name="Normal 19 3 9 2 2 2" xfId="27610"/>
    <cellStyle name="Normal 19 3 9 2 2 3" xfId="40211"/>
    <cellStyle name="Normal 19 3 9 2 3" xfId="19149"/>
    <cellStyle name="Normal 19 3 9 2 3 2" xfId="31811"/>
    <cellStyle name="Normal 19 3 9 2 3 3" xfId="44411"/>
    <cellStyle name="Normal 19 3 9 2 4" xfId="23410"/>
    <cellStyle name="Normal 19 3 9 2 5" xfId="36011"/>
    <cellStyle name="Normal 19 3 9 3" xfId="12079"/>
    <cellStyle name="Normal 19 3 9 3 2" xfId="16279"/>
    <cellStyle name="Normal 19 3 9 3 2 2" xfId="29010"/>
    <cellStyle name="Normal 19 3 9 3 2 3" xfId="41611"/>
    <cellStyle name="Normal 19 3 9 3 3" xfId="20549"/>
    <cellStyle name="Normal 19 3 9 3 3 2" xfId="33211"/>
    <cellStyle name="Normal 19 3 9 3 3 3" xfId="45811"/>
    <cellStyle name="Normal 19 3 9 3 4" xfId="24810"/>
    <cellStyle name="Normal 19 3 9 3 5" xfId="37411"/>
    <cellStyle name="Normal 19 3 9 4" xfId="13479"/>
    <cellStyle name="Normal 19 3 9 4 2" xfId="26210"/>
    <cellStyle name="Normal 19 3 9 4 3" xfId="38811"/>
    <cellStyle name="Normal 19 3 9 5" xfId="17749"/>
    <cellStyle name="Normal 19 3 9 5 2" xfId="30411"/>
    <cellStyle name="Normal 19 3 9 5 3" xfId="43011"/>
    <cellStyle name="Normal 19 3 9 6" xfId="22010"/>
    <cellStyle name="Normal 19 3 9 7" xfId="34611"/>
    <cellStyle name="Normal 19 4" xfId="7005"/>
    <cellStyle name="Normal 19 4 10" xfId="9298"/>
    <cellStyle name="Normal 19 4 10 2" xfId="10816"/>
    <cellStyle name="Normal 19 4 10 2 2" xfId="15023"/>
    <cellStyle name="Normal 19 4 10 2 2 2" xfId="27754"/>
    <cellStyle name="Normal 19 4 10 2 2 3" xfId="40355"/>
    <cellStyle name="Normal 19 4 10 2 3" xfId="19293"/>
    <cellStyle name="Normal 19 4 10 2 3 2" xfId="31955"/>
    <cellStyle name="Normal 19 4 10 2 3 3" xfId="44555"/>
    <cellStyle name="Normal 19 4 10 2 4" xfId="23554"/>
    <cellStyle name="Normal 19 4 10 2 5" xfId="36155"/>
    <cellStyle name="Normal 19 4 10 3" xfId="12223"/>
    <cellStyle name="Normal 19 4 10 3 2" xfId="16423"/>
    <cellStyle name="Normal 19 4 10 3 2 2" xfId="29154"/>
    <cellStyle name="Normal 19 4 10 3 2 3" xfId="41755"/>
    <cellStyle name="Normal 19 4 10 3 3" xfId="20693"/>
    <cellStyle name="Normal 19 4 10 3 3 2" xfId="33355"/>
    <cellStyle name="Normal 19 4 10 3 3 3" xfId="45955"/>
    <cellStyle name="Normal 19 4 10 3 4" xfId="24954"/>
    <cellStyle name="Normal 19 4 10 3 5" xfId="37555"/>
    <cellStyle name="Normal 19 4 10 4" xfId="13623"/>
    <cellStyle name="Normal 19 4 10 4 2" xfId="26354"/>
    <cellStyle name="Normal 19 4 10 4 3" xfId="38955"/>
    <cellStyle name="Normal 19 4 10 5" xfId="17893"/>
    <cellStyle name="Normal 19 4 10 5 2" xfId="30555"/>
    <cellStyle name="Normal 19 4 10 5 3" xfId="43155"/>
    <cellStyle name="Normal 19 4 10 6" xfId="22154"/>
    <cellStyle name="Normal 19 4 10 7" xfId="34755"/>
    <cellStyle name="Normal 19 4 11" xfId="9494"/>
    <cellStyle name="Normal 19 4 11 2" xfId="10960"/>
    <cellStyle name="Normal 19 4 11 2 2" xfId="15163"/>
    <cellStyle name="Normal 19 4 11 2 2 2" xfId="27894"/>
    <cellStyle name="Normal 19 4 11 2 2 3" xfId="40495"/>
    <cellStyle name="Normal 19 4 11 2 3" xfId="19433"/>
    <cellStyle name="Normal 19 4 11 2 3 2" xfId="32095"/>
    <cellStyle name="Normal 19 4 11 2 3 3" xfId="44695"/>
    <cellStyle name="Normal 19 4 11 2 4" xfId="23694"/>
    <cellStyle name="Normal 19 4 11 2 5" xfId="36295"/>
    <cellStyle name="Normal 19 4 11 3" xfId="12363"/>
    <cellStyle name="Normal 19 4 11 3 2" xfId="16563"/>
    <cellStyle name="Normal 19 4 11 3 2 2" xfId="29294"/>
    <cellStyle name="Normal 19 4 11 3 2 3" xfId="41895"/>
    <cellStyle name="Normal 19 4 11 3 3" xfId="20833"/>
    <cellStyle name="Normal 19 4 11 3 3 2" xfId="33495"/>
    <cellStyle name="Normal 19 4 11 3 3 3" xfId="46095"/>
    <cellStyle name="Normal 19 4 11 3 4" xfId="25094"/>
    <cellStyle name="Normal 19 4 11 3 5" xfId="37695"/>
    <cellStyle name="Normal 19 4 11 4" xfId="13763"/>
    <cellStyle name="Normal 19 4 11 4 2" xfId="26494"/>
    <cellStyle name="Normal 19 4 11 4 3" xfId="39095"/>
    <cellStyle name="Normal 19 4 11 5" xfId="18033"/>
    <cellStyle name="Normal 19 4 11 5 2" xfId="30695"/>
    <cellStyle name="Normal 19 4 11 5 3" xfId="43295"/>
    <cellStyle name="Normal 19 4 11 6" xfId="22294"/>
    <cellStyle name="Normal 19 4 11 7" xfId="34895"/>
    <cellStyle name="Normal 19 4 12" xfId="9634"/>
    <cellStyle name="Normal 19 4 12 2" xfId="11100"/>
    <cellStyle name="Normal 19 4 12 2 2" xfId="15303"/>
    <cellStyle name="Normal 19 4 12 2 2 2" xfId="28034"/>
    <cellStyle name="Normal 19 4 12 2 2 3" xfId="40635"/>
    <cellStyle name="Normal 19 4 12 2 3" xfId="19573"/>
    <cellStyle name="Normal 19 4 12 2 3 2" xfId="32235"/>
    <cellStyle name="Normal 19 4 12 2 3 3" xfId="44835"/>
    <cellStyle name="Normal 19 4 12 2 4" xfId="23834"/>
    <cellStyle name="Normal 19 4 12 2 5" xfId="36435"/>
    <cellStyle name="Normal 19 4 12 3" xfId="12503"/>
    <cellStyle name="Normal 19 4 12 3 2" xfId="16703"/>
    <cellStyle name="Normal 19 4 12 3 2 2" xfId="29434"/>
    <cellStyle name="Normal 19 4 12 3 2 3" xfId="42035"/>
    <cellStyle name="Normal 19 4 12 3 3" xfId="20973"/>
    <cellStyle name="Normal 19 4 12 3 3 2" xfId="33635"/>
    <cellStyle name="Normal 19 4 12 3 3 3" xfId="46235"/>
    <cellStyle name="Normal 19 4 12 3 4" xfId="25234"/>
    <cellStyle name="Normal 19 4 12 3 5" xfId="37835"/>
    <cellStyle name="Normal 19 4 12 4" xfId="13903"/>
    <cellStyle name="Normal 19 4 12 4 2" xfId="26634"/>
    <cellStyle name="Normal 19 4 12 4 3" xfId="39235"/>
    <cellStyle name="Normal 19 4 12 5" xfId="18173"/>
    <cellStyle name="Normal 19 4 12 5 2" xfId="30835"/>
    <cellStyle name="Normal 19 4 12 5 3" xfId="43435"/>
    <cellStyle name="Normal 19 4 12 6" xfId="22434"/>
    <cellStyle name="Normal 19 4 12 7" xfId="35035"/>
    <cellStyle name="Normal 19 4 13" xfId="9774"/>
    <cellStyle name="Normal 19 4 13 2" xfId="11240"/>
    <cellStyle name="Normal 19 4 13 2 2" xfId="15443"/>
    <cellStyle name="Normal 19 4 13 2 2 2" xfId="28174"/>
    <cellStyle name="Normal 19 4 13 2 2 3" xfId="40775"/>
    <cellStyle name="Normal 19 4 13 2 3" xfId="19713"/>
    <cellStyle name="Normal 19 4 13 2 3 2" xfId="32375"/>
    <cellStyle name="Normal 19 4 13 2 3 3" xfId="44975"/>
    <cellStyle name="Normal 19 4 13 2 4" xfId="23974"/>
    <cellStyle name="Normal 19 4 13 2 5" xfId="36575"/>
    <cellStyle name="Normal 19 4 13 3" xfId="12643"/>
    <cellStyle name="Normal 19 4 13 3 2" xfId="16843"/>
    <cellStyle name="Normal 19 4 13 3 2 2" xfId="29574"/>
    <cellStyle name="Normal 19 4 13 3 2 3" xfId="42175"/>
    <cellStyle name="Normal 19 4 13 3 3" xfId="21113"/>
    <cellStyle name="Normal 19 4 13 3 3 2" xfId="33775"/>
    <cellStyle name="Normal 19 4 13 3 3 3" xfId="46375"/>
    <cellStyle name="Normal 19 4 13 3 4" xfId="25374"/>
    <cellStyle name="Normal 19 4 13 3 5" xfId="37975"/>
    <cellStyle name="Normal 19 4 13 4" xfId="14043"/>
    <cellStyle name="Normal 19 4 13 4 2" xfId="26774"/>
    <cellStyle name="Normal 19 4 13 4 3" xfId="39375"/>
    <cellStyle name="Normal 19 4 13 5" xfId="18313"/>
    <cellStyle name="Normal 19 4 13 5 2" xfId="30975"/>
    <cellStyle name="Normal 19 4 13 5 3" xfId="43575"/>
    <cellStyle name="Normal 19 4 13 6" xfId="22574"/>
    <cellStyle name="Normal 19 4 13 7" xfId="35175"/>
    <cellStyle name="Normal 19 4 14" xfId="9914"/>
    <cellStyle name="Normal 19 4 14 2" xfId="11380"/>
    <cellStyle name="Normal 19 4 14 2 2" xfId="15583"/>
    <cellStyle name="Normal 19 4 14 2 2 2" xfId="28314"/>
    <cellStyle name="Normal 19 4 14 2 2 3" xfId="40915"/>
    <cellStyle name="Normal 19 4 14 2 3" xfId="19853"/>
    <cellStyle name="Normal 19 4 14 2 3 2" xfId="32515"/>
    <cellStyle name="Normal 19 4 14 2 3 3" xfId="45115"/>
    <cellStyle name="Normal 19 4 14 2 4" xfId="24114"/>
    <cellStyle name="Normal 19 4 14 2 5" xfId="36715"/>
    <cellStyle name="Normal 19 4 14 3" xfId="12783"/>
    <cellStyle name="Normal 19 4 14 3 2" xfId="16983"/>
    <cellStyle name="Normal 19 4 14 3 2 2" xfId="29714"/>
    <cellStyle name="Normal 19 4 14 3 2 3" xfId="42315"/>
    <cellStyle name="Normal 19 4 14 3 3" xfId="21253"/>
    <cellStyle name="Normal 19 4 14 3 3 2" xfId="33915"/>
    <cellStyle name="Normal 19 4 14 3 3 3" xfId="46515"/>
    <cellStyle name="Normal 19 4 14 3 4" xfId="25514"/>
    <cellStyle name="Normal 19 4 14 3 5" xfId="38115"/>
    <cellStyle name="Normal 19 4 14 4" xfId="14183"/>
    <cellStyle name="Normal 19 4 14 4 2" xfId="26914"/>
    <cellStyle name="Normal 19 4 14 4 3" xfId="39515"/>
    <cellStyle name="Normal 19 4 14 5" xfId="18453"/>
    <cellStyle name="Normal 19 4 14 5 2" xfId="31115"/>
    <cellStyle name="Normal 19 4 14 5 3" xfId="43715"/>
    <cellStyle name="Normal 19 4 14 6" xfId="22714"/>
    <cellStyle name="Normal 19 4 14 7" xfId="35315"/>
    <cellStyle name="Normal 19 4 15" xfId="10108"/>
    <cellStyle name="Normal 19 4 15 2" xfId="11523"/>
    <cellStyle name="Normal 19 4 15 2 2" xfId="15723"/>
    <cellStyle name="Normal 19 4 15 2 2 2" xfId="28454"/>
    <cellStyle name="Normal 19 4 15 2 2 3" xfId="41055"/>
    <cellStyle name="Normal 19 4 15 2 3" xfId="19993"/>
    <cellStyle name="Normal 19 4 15 2 3 2" xfId="32655"/>
    <cellStyle name="Normal 19 4 15 2 3 3" xfId="45255"/>
    <cellStyle name="Normal 19 4 15 2 4" xfId="24254"/>
    <cellStyle name="Normal 19 4 15 2 5" xfId="36855"/>
    <cellStyle name="Normal 19 4 15 3" xfId="12923"/>
    <cellStyle name="Normal 19 4 15 3 2" xfId="17123"/>
    <cellStyle name="Normal 19 4 15 3 2 2" xfId="29854"/>
    <cellStyle name="Normal 19 4 15 3 2 3" xfId="42455"/>
    <cellStyle name="Normal 19 4 15 3 3" xfId="21393"/>
    <cellStyle name="Normal 19 4 15 3 3 2" xfId="34055"/>
    <cellStyle name="Normal 19 4 15 3 3 3" xfId="46655"/>
    <cellStyle name="Normal 19 4 15 3 4" xfId="25654"/>
    <cellStyle name="Normal 19 4 15 3 5" xfId="38255"/>
    <cellStyle name="Normal 19 4 15 4" xfId="14323"/>
    <cellStyle name="Normal 19 4 15 4 2" xfId="27054"/>
    <cellStyle name="Normal 19 4 15 4 3" xfId="39655"/>
    <cellStyle name="Normal 19 4 15 5" xfId="18593"/>
    <cellStyle name="Normal 19 4 15 5 2" xfId="31255"/>
    <cellStyle name="Normal 19 4 15 5 3" xfId="43855"/>
    <cellStyle name="Normal 19 4 15 6" xfId="22854"/>
    <cellStyle name="Normal 19 4 15 7" xfId="35455"/>
    <cellStyle name="Normal 19 4 16" xfId="10248"/>
    <cellStyle name="Normal 19 4 16 2" xfId="11663"/>
    <cellStyle name="Normal 19 4 16 2 2" xfId="15863"/>
    <cellStyle name="Normal 19 4 16 2 2 2" xfId="28594"/>
    <cellStyle name="Normal 19 4 16 2 2 3" xfId="41195"/>
    <cellStyle name="Normal 19 4 16 2 3" xfId="20133"/>
    <cellStyle name="Normal 19 4 16 2 3 2" xfId="32795"/>
    <cellStyle name="Normal 19 4 16 2 3 3" xfId="45395"/>
    <cellStyle name="Normal 19 4 16 2 4" xfId="24394"/>
    <cellStyle name="Normal 19 4 16 2 5" xfId="36995"/>
    <cellStyle name="Normal 19 4 16 3" xfId="13063"/>
    <cellStyle name="Normal 19 4 16 3 2" xfId="17263"/>
    <cellStyle name="Normal 19 4 16 3 2 2" xfId="29994"/>
    <cellStyle name="Normal 19 4 16 3 2 3" xfId="42595"/>
    <cellStyle name="Normal 19 4 16 3 3" xfId="21533"/>
    <cellStyle name="Normal 19 4 16 3 3 2" xfId="34195"/>
    <cellStyle name="Normal 19 4 16 3 3 3" xfId="46795"/>
    <cellStyle name="Normal 19 4 16 3 4" xfId="25794"/>
    <cellStyle name="Normal 19 4 16 3 5" xfId="38395"/>
    <cellStyle name="Normal 19 4 16 4" xfId="14463"/>
    <cellStyle name="Normal 19 4 16 4 2" xfId="27194"/>
    <cellStyle name="Normal 19 4 16 4 3" xfId="39795"/>
    <cellStyle name="Normal 19 4 16 5" xfId="18733"/>
    <cellStyle name="Normal 19 4 16 5 2" xfId="31395"/>
    <cellStyle name="Normal 19 4 16 5 3" xfId="43995"/>
    <cellStyle name="Normal 19 4 16 6" xfId="22994"/>
    <cellStyle name="Normal 19 4 16 7" xfId="35595"/>
    <cellStyle name="Normal 19 4 17" xfId="10389"/>
    <cellStyle name="Normal 19 4 17 2" xfId="14603"/>
    <cellStyle name="Normal 19 4 17 2 2" xfId="27334"/>
    <cellStyle name="Normal 19 4 17 2 3" xfId="39935"/>
    <cellStyle name="Normal 19 4 17 3" xfId="18873"/>
    <cellStyle name="Normal 19 4 17 3 2" xfId="31535"/>
    <cellStyle name="Normal 19 4 17 3 3" xfId="44135"/>
    <cellStyle name="Normal 19 4 17 4" xfId="23134"/>
    <cellStyle name="Normal 19 4 17 5" xfId="35735"/>
    <cellStyle name="Normal 19 4 18" xfId="11803"/>
    <cellStyle name="Normal 19 4 18 2" xfId="16003"/>
    <cellStyle name="Normal 19 4 18 2 2" xfId="28734"/>
    <cellStyle name="Normal 19 4 18 2 3" xfId="41335"/>
    <cellStyle name="Normal 19 4 18 3" xfId="20273"/>
    <cellStyle name="Normal 19 4 18 3 2" xfId="32935"/>
    <cellStyle name="Normal 19 4 18 3 3" xfId="45535"/>
    <cellStyle name="Normal 19 4 18 4" xfId="24534"/>
    <cellStyle name="Normal 19 4 18 5" xfId="37135"/>
    <cellStyle name="Normal 19 4 19" xfId="13203"/>
    <cellStyle name="Normal 19 4 19 2" xfId="25934"/>
    <cellStyle name="Normal 19 4 19 3" xfId="38535"/>
    <cellStyle name="Normal 19 4 2" xfId="7025"/>
    <cellStyle name="Normal 19 4 2 10" xfId="10268"/>
    <cellStyle name="Normal 19 4 2 10 2" xfId="11683"/>
    <cellStyle name="Normal 19 4 2 10 2 2" xfId="15883"/>
    <cellStyle name="Normal 19 4 2 10 2 2 2" xfId="28614"/>
    <cellStyle name="Normal 19 4 2 10 2 2 3" xfId="41215"/>
    <cellStyle name="Normal 19 4 2 10 2 3" xfId="20153"/>
    <cellStyle name="Normal 19 4 2 10 2 3 2" xfId="32815"/>
    <cellStyle name="Normal 19 4 2 10 2 3 3" xfId="45415"/>
    <cellStyle name="Normal 19 4 2 10 2 4" xfId="24414"/>
    <cellStyle name="Normal 19 4 2 10 2 5" xfId="37015"/>
    <cellStyle name="Normal 19 4 2 10 3" xfId="13083"/>
    <cellStyle name="Normal 19 4 2 10 3 2" xfId="17283"/>
    <cellStyle name="Normal 19 4 2 10 3 2 2" xfId="30014"/>
    <cellStyle name="Normal 19 4 2 10 3 2 3" xfId="42615"/>
    <cellStyle name="Normal 19 4 2 10 3 3" xfId="21553"/>
    <cellStyle name="Normal 19 4 2 10 3 3 2" xfId="34215"/>
    <cellStyle name="Normal 19 4 2 10 3 3 3" xfId="46815"/>
    <cellStyle name="Normal 19 4 2 10 3 4" xfId="25814"/>
    <cellStyle name="Normal 19 4 2 10 3 5" xfId="38415"/>
    <cellStyle name="Normal 19 4 2 10 4" xfId="14483"/>
    <cellStyle name="Normal 19 4 2 10 4 2" xfId="27214"/>
    <cellStyle name="Normal 19 4 2 10 4 3" xfId="39815"/>
    <cellStyle name="Normal 19 4 2 10 5" xfId="18753"/>
    <cellStyle name="Normal 19 4 2 10 5 2" xfId="31415"/>
    <cellStyle name="Normal 19 4 2 10 5 3" xfId="44015"/>
    <cellStyle name="Normal 19 4 2 10 6" xfId="23014"/>
    <cellStyle name="Normal 19 4 2 10 7" xfId="35615"/>
    <cellStyle name="Normal 19 4 2 11" xfId="10409"/>
    <cellStyle name="Normal 19 4 2 11 2" xfId="14623"/>
    <cellStyle name="Normal 19 4 2 11 2 2" xfId="27354"/>
    <cellStyle name="Normal 19 4 2 11 2 3" xfId="39955"/>
    <cellStyle name="Normal 19 4 2 11 3" xfId="18893"/>
    <cellStyle name="Normal 19 4 2 11 3 2" xfId="31555"/>
    <cellStyle name="Normal 19 4 2 11 3 3" xfId="44155"/>
    <cellStyle name="Normal 19 4 2 11 4" xfId="23154"/>
    <cellStyle name="Normal 19 4 2 11 5" xfId="35755"/>
    <cellStyle name="Normal 19 4 2 12" xfId="11823"/>
    <cellStyle name="Normal 19 4 2 12 2" xfId="16023"/>
    <cellStyle name="Normal 19 4 2 12 2 2" xfId="28754"/>
    <cellStyle name="Normal 19 4 2 12 2 3" xfId="41355"/>
    <cellStyle name="Normal 19 4 2 12 3" xfId="20293"/>
    <cellStyle name="Normal 19 4 2 12 3 2" xfId="32955"/>
    <cellStyle name="Normal 19 4 2 12 3 3" xfId="45555"/>
    <cellStyle name="Normal 19 4 2 12 4" xfId="24554"/>
    <cellStyle name="Normal 19 4 2 12 5" xfId="37155"/>
    <cellStyle name="Normal 19 4 2 13" xfId="13223"/>
    <cellStyle name="Normal 19 4 2 13 2" xfId="25954"/>
    <cellStyle name="Normal 19 4 2 13 3" xfId="38555"/>
    <cellStyle name="Normal 19 4 2 14" xfId="17493"/>
    <cellStyle name="Normal 19 4 2 14 2" xfId="30155"/>
    <cellStyle name="Normal 19 4 2 14 3" xfId="42755"/>
    <cellStyle name="Normal 19 4 2 15" xfId="21754"/>
    <cellStyle name="Normal 19 4 2 16" xfId="34355"/>
    <cellStyle name="Normal 19 4 2 2" xfId="7165"/>
    <cellStyle name="Normal 19 4 2 2 2" xfId="10549"/>
    <cellStyle name="Normal 19 4 2 2 2 2" xfId="14763"/>
    <cellStyle name="Normal 19 4 2 2 2 2 2" xfId="27494"/>
    <cellStyle name="Normal 19 4 2 2 2 2 3" xfId="40095"/>
    <cellStyle name="Normal 19 4 2 2 2 3" xfId="19033"/>
    <cellStyle name="Normal 19 4 2 2 2 3 2" xfId="31695"/>
    <cellStyle name="Normal 19 4 2 2 2 3 3" xfId="44295"/>
    <cellStyle name="Normal 19 4 2 2 2 4" xfId="23294"/>
    <cellStyle name="Normal 19 4 2 2 2 5" xfId="35895"/>
    <cellStyle name="Normal 19 4 2 2 3" xfId="11963"/>
    <cellStyle name="Normal 19 4 2 2 3 2" xfId="16163"/>
    <cellStyle name="Normal 19 4 2 2 3 2 2" xfId="28894"/>
    <cellStyle name="Normal 19 4 2 2 3 2 3" xfId="41495"/>
    <cellStyle name="Normal 19 4 2 2 3 3" xfId="20433"/>
    <cellStyle name="Normal 19 4 2 2 3 3 2" xfId="33095"/>
    <cellStyle name="Normal 19 4 2 2 3 3 3" xfId="45695"/>
    <cellStyle name="Normal 19 4 2 2 3 4" xfId="24694"/>
    <cellStyle name="Normal 19 4 2 2 3 5" xfId="37295"/>
    <cellStyle name="Normal 19 4 2 2 4" xfId="13363"/>
    <cellStyle name="Normal 19 4 2 2 4 2" xfId="26094"/>
    <cellStyle name="Normal 19 4 2 2 4 3" xfId="38695"/>
    <cellStyle name="Normal 19 4 2 2 5" xfId="17633"/>
    <cellStyle name="Normal 19 4 2 2 5 2" xfId="30295"/>
    <cellStyle name="Normal 19 4 2 2 5 3" xfId="42895"/>
    <cellStyle name="Normal 19 4 2 2 6" xfId="21894"/>
    <cellStyle name="Normal 19 4 2 2 7" xfId="34495"/>
    <cellStyle name="Normal 19 4 2 3" xfId="7305"/>
    <cellStyle name="Normal 19 4 2 3 2" xfId="10689"/>
    <cellStyle name="Normal 19 4 2 3 2 2" xfId="14903"/>
    <cellStyle name="Normal 19 4 2 3 2 2 2" xfId="27634"/>
    <cellStyle name="Normal 19 4 2 3 2 2 3" xfId="40235"/>
    <cellStyle name="Normal 19 4 2 3 2 3" xfId="19173"/>
    <cellStyle name="Normal 19 4 2 3 2 3 2" xfId="31835"/>
    <cellStyle name="Normal 19 4 2 3 2 3 3" xfId="44435"/>
    <cellStyle name="Normal 19 4 2 3 2 4" xfId="23434"/>
    <cellStyle name="Normal 19 4 2 3 2 5" xfId="36035"/>
    <cellStyle name="Normal 19 4 2 3 3" xfId="12103"/>
    <cellStyle name="Normal 19 4 2 3 3 2" xfId="16303"/>
    <cellStyle name="Normal 19 4 2 3 3 2 2" xfId="29034"/>
    <cellStyle name="Normal 19 4 2 3 3 2 3" xfId="41635"/>
    <cellStyle name="Normal 19 4 2 3 3 3" xfId="20573"/>
    <cellStyle name="Normal 19 4 2 3 3 3 2" xfId="33235"/>
    <cellStyle name="Normal 19 4 2 3 3 3 3" xfId="45835"/>
    <cellStyle name="Normal 19 4 2 3 3 4" xfId="24834"/>
    <cellStyle name="Normal 19 4 2 3 3 5" xfId="37435"/>
    <cellStyle name="Normal 19 4 2 3 4" xfId="13503"/>
    <cellStyle name="Normal 19 4 2 3 4 2" xfId="26234"/>
    <cellStyle name="Normal 19 4 2 3 4 3" xfId="38835"/>
    <cellStyle name="Normal 19 4 2 3 5" xfId="17773"/>
    <cellStyle name="Normal 19 4 2 3 5 2" xfId="30435"/>
    <cellStyle name="Normal 19 4 2 3 5 3" xfId="43035"/>
    <cellStyle name="Normal 19 4 2 3 6" xfId="22034"/>
    <cellStyle name="Normal 19 4 2 3 7" xfId="34635"/>
    <cellStyle name="Normal 19 4 2 4" xfId="9318"/>
    <cellStyle name="Normal 19 4 2 4 2" xfId="10836"/>
    <cellStyle name="Normal 19 4 2 4 2 2" xfId="15043"/>
    <cellStyle name="Normal 19 4 2 4 2 2 2" xfId="27774"/>
    <cellStyle name="Normal 19 4 2 4 2 2 3" xfId="40375"/>
    <cellStyle name="Normal 19 4 2 4 2 3" xfId="19313"/>
    <cellStyle name="Normal 19 4 2 4 2 3 2" xfId="31975"/>
    <cellStyle name="Normal 19 4 2 4 2 3 3" xfId="44575"/>
    <cellStyle name="Normal 19 4 2 4 2 4" xfId="23574"/>
    <cellStyle name="Normal 19 4 2 4 2 5" xfId="36175"/>
    <cellStyle name="Normal 19 4 2 4 3" xfId="12243"/>
    <cellStyle name="Normal 19 4 2 4 3 2" xfId="16443"/>
    <cellStyle name="Normal 19 4 2 4 3 2 2" xfId="29174"/>
    <cellStyle name="Normal 19 4 2 4 3 2 3" xfId="41775"/>
    <cellStyle name="Normal 19 4 2 4 3 3" xfId="20713"/>
    <cellStyle name="Normal 19 4 2 4 3 3 2" xfId="33375"/>
    <cellStyle name="Normal 19 4 2 4 3 3 3" xfId="45975"/>
    <cellStyle name="Normal 19 4 2 4 3 4" xfId="24974"/>
    <cellStyle name="Normal 19 4 2 4 3 5" xfId="37575"/>
    <cellStyle name="Normal 19 4 2 4 4" xfId="13643"/>
    <cellStyle name="Normal 19 4 2 4 4 2" xfId="26374"/>
    <cellStyle name="Normal 19 4 2 4 4 3" xfId="38975"/>
    <cellStyle name="Normal 19 4 2 4 5" xfId="17913"/>
    <cellStyle name="Normal 19 4 2 4 5 2" xfId="30575"/>
    <cellStyle name="Normal 19 4 2 4 5 3" xfId="43175"/>
    <cellStyle name="Normal 19 4 2 4 6" xfId="22174"/>
    <cellStyle name="Normal 19 4 2 4 7" xfId="34775"/>
    <cellStyle name="Normal 19 4 2 5" xfId="9514"/>
    <cellStyle name="Normal 19 4 2 5 2" xfId="10980"/>
    <cellStyle name="Normal 19 4 2 5 2 2" xfId="15183"/>
    <cellStyle name="Normal 19 4 2 5 2 2 2" xfId="27914"/>
    <cellStyle name="Normal 19 4 2 5 2 2 3" xfId="40515"/>
    <cellStyle name="Normal 19 4 2 5 2 3" xfId="19453"/>
    <cellStyle name="Normal 19 4 2 5 2 3 2" xfId="32115"/>
    <cellStyle name="Normal 19 4 2 5 2 3 3" xfId="44715"/>
    <cellStyle name="Normal 19 4 2 5 2 4" xfId="23714"/>
    <cellStyle name="Normal 19 4 2 5 2 5" xfId="36315"/>
    <cellStyle name="Normal 19 4 2 5 3" xfId="12383"/>
    <cellStyle name="Normal 19 4 2 5 3 2" xfId="16583"/>
    <cellStyle name="Normal 19 4 2 5 3 2 2" xfId="29314"/>
    <cellStyle name="Normal 19 4 2 5 3 2 3" xfId="41915"/>
    <cellStyle name="Normal 19 4 2 5 3 3" xfId="20853"/>
    <cellStyle name="Normal 19 4 2 5 3 3 2" xfId="33515"/>
    <cellStyle name="Normal 19 4 2 5 3 3 3" xfId="46115"/>
    <cellStyle name="Normal 19 4 2 5 3 4" xfId="25114"/>
    <cellStyle name="Normal 19 4 2 5 3 5" xfId="37715"/>
    <cellStyle name="Normal 19 4 2 5 4" xfId="13783"/>
    <cellStyle name="Normal 19 4 2 5 4 2" xfId="26514"/>
    <cellStyle name="Normal 19 4 2 5 4 3" xfId="39115"/>
    <cellStyle name="Normal 19 4 2 5 5" xfId="18053"/>
    <cellStyle name="Normal 19 4 2 5 5 2" xfId="30715"/>
    <cellStyle name="Normal 19 4 2 5 5 3" xfId="43315"/>
    <cellStyle name="Normal 19 4 2 5 6" xfId="22314"/>
    <cellStyle name="Normal 19 4 2 5 7" xfId="34915"/>
    <cellStyle name="Normal 19 4 2 6" xfId="9654"/>
    <cellStyle name="Normal 19 4 2 6 2" xfId="11120"/>
    <cellStyle name="Normal 19 4 2 6 2 2" xfId="15323"/>
    <cellStyle name="Normal 19 4 2 6 2 2 2" xfId="28054"/>
    <cellStyle name="Normal 19 4 2 6 2 2 3" xfId="40655"/>
    <cellStyle name="Normal 19 4 2 6 2 3" xfId="19593"/>
    <cellStyle name="Normal 19 4 2 6 2 3 2" xfId="32255"/>
    <cellStyle name="Normal 19 4 2 6 2 3 3" xfId="44855"/>
    <cellStyle name="Normal 19 4 2 6 2 4" xfId="23854"/>
    <cellStyle name="Normal 19 4 2 6 2 5" xfId="36455"/>
    <cellStyle name="Normal 19 4 2 6 3" xfId="12523"/>
    <cellStyle name="Normal 19 4 2 6 3 2" xfId="16723"/>
    <cellStyle name="Normal 19 4 2 6 3 2 2" xfId="29454"/>
    <cellStyle name="Normal 19 4 2 6 3 2 3" xfId="42055"/>
    <cellStyle name="Normal 19 4 2 6 3 3" xfId="20993"/>
    <cellStyle name="Normal 19 4 2 6 3 3 2" xfId="33655"/>
    <cellStyle name="Normal 19 4 2 6 3 3 3" xfId="46255"/>
    <cellStyle name="Normal 19 4 2 6 3 4" xfId="25254"/>
    <cellStyle name="Normal 19 4 2 6 3 5" xfId="37855"/>
    <cellStyle name="Normal 19 4 2 6 4" xfId="13923"/>
    <cellStyle name="Normal 19 4 2 6 4 2" xfId="26654"/>
    <cellStyle name="Normal 19 4 2 6 4 3" xfId="39255"/>
    <cellStyle name="Normal 19 4 2 6 5" xfId="18193"/>
    <cellStyle name="Normal 19 4 2 6 5 2" xfId="30855"/>
    <cellStyle name="Normal 19 4 2 6 5 3" xfId="43455"/>
    <cellStyle name="Normal 19 4 2 6 6" xfId="22454"/>
    <cellStyle name="Normal 19 4 2 6 7" xfId="35055"/>
    <cellStyle name="Normal 19 4 2 7" xfId="9794"/>
    <cellStyle name="Normal 19 4 2 7 2" xfId="11260"/>
    <cellStyle name="Normal 19 4 2 7 2 2" xfId="15463"/>
    <cellStyle name="Normal 19 4 2 7 2 2 2" xfId="28194"/>
    <cellStyle name="Normal 19 4 2 7 2 2 3" xfId="40795"/>
    <cellStyle name="Normal 19 4 2 7 2 3" xfId="19733"/>
    <cellStyle name="Normal 19 4 2 7 2 3 2" xfId="32395"/>
    <cellStyle name="Normal 19 4 2 7 2 3 3" xfId="44995"/>
    <cellStyle name="Normal 19 4 2 7 2 4" xfId="23994"/>
    <cellStyle name="Normal 19 4 2 7 2 5" xfId="36595"/>
    <cellStyle name="Normal 19 4 2 7 3" xfId="12663"/>
    <cellStyle name="Normal 19 4 2 7 3 2" xfId="16863"/>
    <cellStyle name="Normal 19 4 2 7 3 2 2" xfId="29594"/>
    <cellStyle name="Normal 19 4 2 7 3 2 3" xfId="42195"/>
    <cellStyle name="Normal 19 4 2 7 3 3" xfId="21133"/>
    <cellStyle name="Normal 19 4 2 7 3 3 2" xfId="33795"/>
    <cellStyle name="Normal 19 4 2 7 3 3 3" xfId="46395"/>
    <cellStyle name="Normal 19 4 2 7 3 4" xfId="25394"/>
    <cellStyle name="Normal 19 4 2 7 3 5" xfId="37995"/>
    <cellStyle name="Normal 19 4 2 7 4" xfId="14063"/>
    <cellStyle name="Normal 19 4 2 7 4 2" xfId="26794"/>
    <cellStyle name="Normal 19 4 2 7 4 3" xfId="39395"/>
    <cellStyle name="Normal 19 4 2 7 5" xfId="18333"/>
    <cellStyle name="Normal 19 4 2 7 5 2" xfId="30995"/>
    <cellStyle name="Normal 19 4 2 7 5 3" xfId="43595"/>
    <cellStyle name="Normal 19 4 2 7 6" xfId="22594"/>
    <cellStyle name="Normal 19 4 2 7 7" xfId="35195"/>
    <cellStyle name="Normal 19 4 2 8" xfId="9934"/>
    <cellStyle name="Normal 19 4 2 8 2" xfId="11400"/>
    <cellStyle name="Normal 19 4 2 8 2 2" xfId="15603"/>
    <cellStyle name="Normal 19 4 2 8 2 2 2" xfId="28334"/>
    <cellStyle name="Normal 19 4 2 8 2 2 3" xfId="40935"/>
    <cellStyle name="Normal 19 4 2 8 2 3" xfId="19873"/>
    <cellStyle name="Normal 19 4 2 8 2 3 2" xfId="32535"/>
    <cellStyle name="Normal 19 4 2 8 2 3 3" xfId="45135"/>
    <cellStyle name="Normal 19 4 2 8 2 4" xfId="24134"/>
    <cellStyle name="Normal 19 4 2 8 2 5" xfId="36735"/>
    <cellStyle name="Normal 19 4 2 8 3" xfId="12803"/>
    <cellStyle name="Normal 19 4 2 8 3 2" xfId="17003"/>
    <cellStyle name="Normal 19 4 2 8 3 2 2" xfId="29734"/>
    <cellStyle name="Normal 19 4 2 8 3 2 3" xfId="42335"/>
    <cellStyle name="Normal 19 4 2 8 3 3" xfId="21273"/>
    <cellStyle name="Normal 19 4 2 8 3 3 2" xfId="33935"/>
    <cellStyle name="Normal 19 4 2 8 3 3 3" xfId="46535"/>
    <cellStyle name="Normal 19 4 2 8 3 4" xfId="25534"/>
    <cellStyle name="Normal 19 4 2 8 3 5" xfId="38135"/>
    <cellStyle name="Normal 19 4 2 8 4" xfId="14203"/>
    <cellStyle name="Normal 19 4 2 8 4 2" xfId="26934"/>
    <cellStyle name="Normal 19 4 2 8 4 3" xfId="39535"/>
    <cellStyle name="Normal 19 4 2 8 5" xfId="18473"/>
    <cellStyle name="Normal 19 4 2 8 5 2" xfId="31135"/>
    <cellStyle name="Normal 19 4 2 8 5 3" xfId="43735"/>
    <cellStyle name="Normal 19 4 2 8 6" xfId="22734"/>
    <cellStyle name="Normal 19 4 2 8 7" xfId="35335"/>
    <cellStyle name="Normal 19 4 2 9" xfId="10128"/>
    <cellStyle name="Normal 19 4 2 9 2" xfId="11543"/>
    <cellStyle name="Normal 19 4 2 9 2 2" xfId="15743"/>
    <cellStyle name="Normal 19 4 2 9 2 2 2" xfId="28474"/>
    <cellStyle name="Normal 19 4 2 9 2 2 3" xfId="41075"/>
    <cellStyle name="Normal 19 4 2 9 2 3" xfId="20013"/>
    <cellStyle name="Normal 19 4 2 9 2 3 2" xfId="32675"/>
    <cellStyle name="Normal 19 4 2 9 2 3 3" xfId="45275"/>
    <cellStyle name="Normal 19 4 2 9 2 4" xfId="24274"/>
    <cellStyle name="Normal 19 4 2 9 2 5" xfId="36875"/>
    <cellStyle name="Normal 19 4 2 9 3" xfId="12943"/>
    <cellStyle name="Normal 19 4 2 9 3 2" xfId="17143"/>
    <cellStyle name="Normal 19 4 2 9 3 2 2" xfId="29874"/>
    <cellStyle name="Normal 19 4 2 9 3 2 3" xfId="42475"/>
    <cellStyle name="Normal 19 4 2 9 3 3" xfId="21413"/>
    <cellStyle name="Normal 19 4 2 9 3 3 2" xfId="34075"/>
    <cellStyle name="Normal 19 4 2 9 3 3 3" xfId="46675"/>
    <cellStyle name="Normal 19 4 2 9 3 4" xfId="25674"/>
    <cellStyle name="Normal 19 4 2 9 3 5" xfId="38275"/>
    <cellStyle name="Normal 19 4 2 9 4" xfId="14343"/>
    <cellStyle name="Normal 19 4 2 9 4 2" xfId="27074"/>
    <cellStyle name="Normal 19 4 2 9 4 3" xfId="39675"/>
    <cellStyle name="Normal 19 4 2 9 5" xfId="18613"/>
    <cellStyle name="Normal 19 4 2 9 5 2" xfId="31275"/>
    <cellStyle name="Normal 19 4 2 9 5 3" xfId="43875"/>
    <cellStyle name="Normal 19 4 2 9 6" xfId="22874"/>
    <cellStyle name="Normal 19 4 2 9 7" xfId="35475"/>
    <cellStyle name="Normal 19 4 20" xfId="17473"/>
    <cellStyle name="Normal 19 4 20 2" xfId="30135"/>
    <cellStyle name="Normal 19 4 20 3" xfId="42735"/>
    <cellStyle name="Normal 19 4 21" xfId="21734"/>
    <cellStyle name="Normal 19 4 22" xfId="34335"/>
    <cellStyle name="Normal 19 4 3" xfId="7045"/>
    <cellStyle name="Normal 19 4 3 10" xfId="10288"/>
    <cellStyle name="Normal 19 4 3 10 2" xfId="11703"/>
    <cellStyle name="Normal 19 4 3 10 2 2" xfId="15903"/>
    <cellStyle name="Normal 19 4 3 10 2 2 2" xfId="28634"/>
    <cellStyle name="Normal 19 4 3 10 2 2 3" xfId="41235"/>
    <cellStyle name="Normal 19 4 3 10 2 3" xfId="20173"/>
    <cellStyle name="Normal 19 4 3 10 2 3 2" xfId="32835"/>
    <cellStyle name="Normal 19 4 3 10 2 3 3" xfId="45435"/>
    <cellStyle name="Normal 19 4 3 10 2 4" xfId="24434"/>
    <cellStyle name="Normal 19 4 3 10 2 5" xfId="37035"/>
    <cellStyle name="Normal 19 4 3 10 3" xfId="13103"/>
    <cellStyle name="Normal 19 4 3 10 3 2" xfId="17303"/>
    <cellStyle name="Normal 19 4 3 10 3 2 2" xfId="30034"/>
    <cellStyle name="Normal 19 4 3 10 3 2 3" xfId="42635"/>
    <cellStyle name="Normal 19 4 3 10 3 3" xfId="21573"/>
    <cellStyle name="Normal 19 4 3 10 3 3 2" xfId="34235"/>
    <cellStyle name="Normal 19 4 3 10 3 3 3" xfId="46835"/>
    <cellStyle name="Normal 19 4 3 10 3 4" xfId="25834"/>
    <cellStyle name="Normal 19 4 3 10 3 5" xfId="38435"/>
    <cellStyle name="Normal 19 4 3 10 4" xfId="14503"/>
    <cellStyle name="Normal 19 4 3 10 4 2" xfId="27234"/>
    <cellStyle name="Normal 19 4 3 10 4 3" xfId="39835"/>
    <cellStyle name="Normal 19 4 3 10 5" xfId="18773"/>
    <cellStyle name="Normal 19 4 3 10 5 2" xfId="31435"/>
    <cellStyle name="Normal 19 4 3 10 5 3" xfId="44035"/>
    <cellStyle name="Normal 19 4 3 10 6" xfId="23034"/>
    <cellStyle name="Normal 19 4 3 10 7" xfId="35635"/>
    <cellStyle name="Normal 19 4 3 11" xfId="10429"/>
    <cellStyle name="Normal 19 4 3 11 2" xfId="14643"/>
    <cellStyle name="Normal 19 4 3 11 2 2" xfId="27374"/>
    <cellStyle name="Normal 19 4 3 11 2 3" xfId="39975"/>
    <cellStyle name="Normal 19 4 3 11 3" xfId="18913"/>
    <cellStyle name="Normal 19 4 3 11 3 2" xfId="31575"/>
    <cellStyle name="Normal 19 4 3 11 3 3" xfId="44175"/>
    <cellStyle name="Normal 19 4 3 11 4" xfId="23174"/>
    <cellStyle name="Normal 19 4 3 11 5" xfId="35775"/>
    <cellStyle name="Normal 19 4 3 12" xfId="11843"/>
    <cellStyle name="Normal 19 4 3 12 2" xfId="16043"/>
    <cellStyle name="Normal 19 4 3 12 2 2" xfId="28774"/>
    <cellStyle name="Normal 19 4 3 12 2 3" xfId="41375"/>
    <cellStyle name="Normal 19 4 3 12 3" xfId="20313"/>
    <cellStyle name="Normal 19 4 3 12 3 2" xfId="32975"/>
    <cellStyle name="Normal 19 4 3 12 3 3" xfId="45575"/>
    <cellStyle name="Normal 19 4 3 12 4" xfId="24574"/>
    <cellStyle name="Normal 19 4 3 12 5" xfId="37175"/>
    <cellStyle name="Normal 19 4 3 13" xfId="13243"/>
    <cellStyle name="Normal 19 4 3 13 2" xfId="25974"/>
    <cellStyle name="Normal 19 4 3 13 3" xfId="38575"/>
    <cellStyle name="Normal 19 4 3 14" xfId="17513"/>
    <cellStyle name="Normal 19 4 3 14 2" xfId="30175"/>
    <cellStyle name="Normal 19 4 3 14 3" xfId="42775"/>
    <cellStyle name="Normal 19 4 3 15" xfId="21774"/>
    <cellStyle name="Normal 19 4 3 16" xfId="34375"/>
    <cellStyle name="Normal 19 4 3 2" xfId="7185"/>
    <cellStyle name="Normal 19 4 3 2 2" xfId="10569"/>
    <cellStyle name="Normal 19 4 3 2 2 2" xfId="14783"/>
    <cellStyle name="Normal 19 4 3 2 2 2 2" xfId="27514"/>
    <cellStyle name="Normal 19 4 3 2 2 2 3" xfId="40115"/>
    <cellStyle name="Normal 19 4 3 2 2 3" xfId="19053"/>
    <cellStyle name="Normal 19 4 3 2 2 3 2" xfId="31715"/>
    <cellStyle name="Normal 19 4 3 2 2 3 3" xfId="44315"/>
    <cellStyle name="Normal 19 4 3 2 2 4" xfId="23314"/>
    <cellStyle name="Normal 19 4 3 2 2 5" xfId="35915"/>
    <cellStyle name="Normal 19 4 3 2 3" xfId="11983"/>
    <cellStyle name="Normal 19 4 3 2 3 2" xfId="16183"/>
    <cellStyle name="Normal 19 4 3 2 3 2 2" xfId="28914"/>
    <cellStyle name="Normal 19 4 3 2 3 2 3" xfId="41515"/>
    <cellStyle name="Normal 19 4 3 2 3 3" xfId="20453"/>
    <cellStyle name="Normal 19 4 3 2 3 3 2" xfId="33115"/>
    <cellStyle name="Normal 19 4 3 2 3 3 3" xfId="45715"/>
    <cellStyle name="Normal 19 4 3 2 3 4" xfId="24714"/>
    <cellStyle name="Normal 19 4 3 2 3 5" xfId="37315"/>
    <cellStyle name="Normal 19 4 3 2 4" xfId="13383"/>
    <cellStyle name="Normal 19 4 3 2 4 2" xfId="26114"/>
    <cellStyle name="Normal 19 4 3 2 4 3" xfId="38715"/>
    <cellStyle name="Normal 19 4 3 2 5" xfId="17653"/>
    <cellStyle name="Normal 19 4 3 2 5 2" xfId="30315"/>
    <cellStyle name="Normal 19 4 3 2 5 3" xfId="42915"/>
    <cellStyle name="Normal 19 4 3 2 6" xfId="21914"/>
    <cellStyle name="Normal 19 4 3 2 7" xfId="34515"/>
    <cellStyle name="Normal 19 4 3 3" xfId="7325"/>
    <cellStyle name="Normal 19 4 3 3 2" xfId="10709"/>
    <cellStyle name="Normal 19 4 3 3 2 2" xfId="14923"/>
    <cellStyle name="Normal 19 4 3 3 2 2 2" xfId="27654"/>
    <cellStyle name="Normal 19 4 3 3 2 2 3" xfId="40255"/>
    <cellStyle name="Normal 19 4 3 3 2 3" xfId="19193"/>
    <cellStyle name="Normal 19 4 3 3 2 3 2" xfId="31855"/>
    <cellStyle name="Normal 19 4 3 3 2 3 3" xfId="44455"/>
    <cellStyle name="Normal 19 4 3 3 2 4" xfId="23454"/>
    <cellStyle name="Normal 19 4 3 3 2 5" xfId="36055"/>
    <cellStyle name="Normal 19 4 3 3 3" xfId="12123"/>
    <cellStyle name="Normal 19 4 3 3 3 2" xfId="16323"/>
    <cellStyle name="Normal 19 4 3 3 3 2 2" xfId="29054"/>
    <cellStyle name="Normal 19 4 3 3 3 2 3" xfId="41655"/>
    <cellStyle name="Normal 19 4 3 3 3 3" xfId="20593"/>
    <cellStyle name="Normal 19 4 3 3 3 3 2" xfId="33255"/>
    <cellStyle name="Normal 19 4 3 3 3 3 3" xfId="45855"/>
    <cellStyle name="Normal 19 4 3 3 3 4" xfId="24854"/>
    <cellStyle name="Normal 19 4 3 3 3 5" xfId="37455"/>
    <cellStyle name="Normal 19 4 3 3 4" xfId="13523"/>
    <cellStyle name="Normal 19 4 3 3 4 2" xfId="26254"/>
    <cellStyle name="Normal 19 4 3 3 4 3" xfId="38855"/>
    <cellStyle name="Normal 19 4 3 3 5" xfId="17793"/>
    <cellStyle name="Normal 19 4 3 3 5 2" xfId="30455"/>
    <cellStyle name="Normal 19 4 3 3 5 3" xfId="43055"/>
    <cellStyle name="Normal 19 4 3 3 6" xfId="22054"/>
    <cellStyle name="Normal 19 4 3 3 7" xfId="34655"/>
    <cellStyle name="Normal 19 4 3 4" xfId="9338"/>
    <cellStyle name="Normal 19 4 3 4 2" xfId="10856"/>
    <cellStyle name="Normal 19 4 3 4 2 2" xfId="15063"/>
    <cellStyle name="Normal 19 4 3 4 2 2 2" xfId="27794"/>
    <cellStyle name="Normal 19 4 3 4 2 2 3" xfId="40395"/>
    <cellStyle name="Normal 19 4 3 4 2 3" xfId="19333"/>
    <cellStyle name="Normal 19 4 3 4 2 3 2" xfId="31995"/>
    <cellStyle name="Normal 19 4 3 4 2 3 3" xfId="44595"/>
    <cellStyle name="Normal 19 4 3 4 2 4" xfId="23594"/>
    <cellStyle name="Normal 19 4 3 4 2 5" xfId="36195"/>
    <cellStyle name="Normal 19 4 3 4 3" xfId="12263"/>
    <cellStyle name="Normal 19 4 3 4 3 2" xfId="16463"/>
    <cellStyle name="Normal 19 4 3 4 3 2 2" xfId="29194"/>
    <cellStyle name="Normal 19 4 3 4 3 2 3" xfId="41795"/>
    <cellStyle name="Normal 19 4 3 4 3 3" xfId="20733"/>
    <cellStyle name="Normal 19 4 3 4 3 3 2" xfId="33395"/>
    <cellStyle name="Normal 19 4 3 4 3 3 3" xfId="45995"/>
    <cellStyle name="Normal 19 4 3 4 3 4" xfId="24994"/>
    <cellStyle name="Normal 19 4 3 4 3 5" xfId="37595"/>
    <cellStyle name="Normal 19 4 3 4 4" xfId="13663"/>
    <cellStyle name="Normal 19 4 3 4 4 2" xfId="26394"/>
    <cellStyle name="Normal 19 4 3 4 4 3" xfId="38995"/>
    <cellStyle name="Normal 19 4 3 4 5" xfId="17933"/>
    <cellStyle name="Normal 19 4 3 4 5 2" xfId="30595"/>
    <cellStyle name="Normal 19 4 3 4 5 3" xfId="43195"/>
    <cellStyle name="Normal 19 4 3 4 6" xfId="22194"/>
    <cellStyle name="Normal 19 4 3 4 7" xfId="34795"/>
    <cellStyle name="Normal 19 4 3 5" xfId="9534"/>
    <cellStyle name="Normal 19 4 3 5 2" xfId="11000"/>
    <cellStyle name="Normal 19 4 3 5 2 2" xfId="15203"/>
    <cellStyle name="Normal 19 4 3 5 2 2 2" xfId="27934"/>
    <cellStyle name="Normal 19 4 3 5 2 2 3" xfId="40535"/>
    <cellStyle name="Normal 19 4 3 5 2 3" xfId="19473"/>
    <cellStyle name="Normal 19 4 3 5 2 3 2" xfId="32135"/>
    <cellStyle name="Normal 19 4 3 5 2 3 3" xfId="44735"/>
    <cellStyle name="Normal 19 4 3 5 2 4" xfId="23734"/>
    <cellStyle name="Normal 19 4 3 5 2 5" xfId="36335"/>
    <cellStyle name="Normal 19 4 3 5 3" xfId="12403"/>
    <cellStyle name="Normal 19 4 3 5 3 2" xfId="16603"/>
    <cellStyle name="Normal 19 4 3 5 3 2 2" xfId="29334"/>
    <cellStyle name="Normal 19 4 3 5 3 2 3" xfId="41935"/>
    <cellStyle name="Normal 19 4 3 5 3 3" xfId="20873"/>
    <cellStyle name="Normal 19 4 3 5 3 3 2" xfId="33535"/>
    <cellStyle name="Normal 19 4 3 5 3 3 3" xfId="46135"/>
    <cellStyle name="Normal 19 4 3 5 3 4" xfId="25134"/>
    <cellStyle name="Normal 19 4 3 5 3 5" xfId="37735"/>
    <cellStyle name="Normal 19 4 3 5 4" xfId="13803"/>
    <cellStyle name="Normal 19 4 3 5 4 2" xfId="26534"/>
    <cellStyle name="Normal 19 4 3 5 4 3" xfId="39135"/>
    <cellStyle name="Normal 19 4 3 5 5" xfId="18073"/>
    <cellStyle name="Normal 19 4 3 5 5 2" xfId="30735"/>
    <cellStyle name="Normal 19 4 3 5 5 3" xfId="43335"/>
    <cellStyle name="Normal 19 4 3 5 6" xfId="22334"/>
    <cellStyle name="Normal 19 4 3 5 7" xfId="34935"/>
    <cellStyle name="Normal 19 4 3 6" xfId="9674"/>
    <cellStyle name="Normal 19 4 3 6 2" xfId="11140"/>
    <cellStyle name="Normal 19 4 3 6 2 2" xfId="15343"/>
    <cellStyle name="Normal 19 4 3 6 2 2 2" xfId="28074"/>
    <cellStyle name="Normal 19 4 3 6 2 2 3" xfId="40675"/>
    <cellStyle name="Normal 19 4 3 6 2 3" xfId="19613"/>
    <cellStyle name="Normal 19 4 3 6 2 3 2" xfId="32275"/>
    <cellStyle name="Normal 19 4 3 6 2 3 3" xfId="44875"/>
    <cellStyle name="Normal 19 4 3 6 2 4" xfId="23874"/>
    <cellStyle name="Normal 19 4 3 6 2 5" xfId="36475"/>
    <cellStyle name="Normal 19 4 3 6 3" xfId="12543"/>
    <cellStyle name="Normal 19 4 3 6 3 2" xfId="16743"/>
    <cellStyle name="Normal 19 4 3 6 3 2 2" xfId="29474"/>
    <cellStyle name="Normal 19 4 3 6 3 2 3" xfId="42075"/>
    <cellStyle name="Normal 19 4 3 6 3 3" xfId="21013"/>
    <cellStyle name="Normal 19 4 3 6 3 3 2" xfId="33675"/>
    <cellStyle name="Normal 19 4 3 6 3 3 3" xfId="46275"/>
    <cellStyle name="Normal 19 4 3 6 3 4" xfId="25274"/>
    <cellStyle name="Normal 19 4 3 6 3 5" xfId="37875"/>
    <cellStyle name="Normal 19 4 3 6 4" xfId="13943"/>
    <cellStyle name="Normal 19 4 3 6 4 2" xfId="26674"/>
    <cellStyle name="Normal 19 4 3 6 4 3" xfId="39275"/>
    <cellStyle name="Normal 19 4 3 6 5" xfId="18213"/>
    <cellStyle name="Normal 19 4 3 6 5 2" xfId="30875"/>
    <cellStyle name="Normal 19 4 3 6 5 3" xfId="43475"/>
    <cellStyle name="Normal 19 4 3 6 6" xfId="22474"/>
    <cellStyle name="Normal 19 4 3 6 7" xfId="35075"/>
    <cellStyle name="Normal 19 4 3 7" xfId="9814"/>
    <cellStyle name="Normal 19 4 3 7 2" xfId="11280"/>
    <cellStyle name="Normal 19 4 3 7 2 2" xfId="15483"/>
    <cellStyle name="Normal 19 4 3 7 2 2 2" xfId="28214"/>
    <cellStyle name="Normal 19 4 3 7 2 2 3" xfId="40815"/>
    <cellStyle name="Normal 19 4 3 7 2 3" xfId="19753"/>
    <cellStyle name="Normal 19 4 3 7 2 3 2" xfId="32415"/>
    <cellStyle name="Normal 19 4 3 7 2 3 3" xfId="45015"/>
    <cellStyle name="Normal 19 4 3 7 2 4" xfId="24014"/>
    <cellStyle name="Normal 19 4 3 7 2 5" xfId="36615"/>
    <cellStyle name="Normal 19 4 3 7 3" xfId="12683"/>
    <cellStyle name="Normal 19 4 3 7 3 2" xfId="16883"/>
    <cellStyle name="Normal 19 4 3 7 3 2 2" xfId="29614"/>
    <cellStyle name="Normal 19 4 3 7 3 2 3" xfId="42215"/>
    <cellStyle name="Normal 19 4 3 7 3 3" xfId="21153"/>
    <cellStyle name="Normal 19 4 3 7 3 3 2" xfId="33815"/>
    <cellStyle name="Normal 19 4 3 7 3 3 3" xfId="46415"/>
    <cellStyle name="Normal 19 4 3 7 3 4" xfId="25414"/>
    <cellStyle name="Normal 19 4 3 7 3 5" xfId="38015"/>
    <cellStyle name="Normal 19 4 3 7 4" xfId="14083"/>
    <cellStyle name="Normal 19 4 3 7 4 2" xfId="26814"/>
    <cellStyle name="Normal 19 4 3 7 4 3" xfId="39415"/>
    <cellStyle name="Normal 19 4 3 7 5" xfId="18353"/>
    <cellStyle name="Normal 19 4 3 7 5 2" xfId="31015"/>
    <cellStyle name="Normal 19 4 3 7 5 3" xfId="43615"/>
    <cellStyle name="Normal 19 4 3 7 6" xfId="22614"/>
    <cellStyle name="Normal 19 4 3 7 7" xfId="35215"/>
    <cellStyle name="Normal 19 4 3 8" xfId="9954"/>
    <cellStyle name="Normal 19 4 3 8 2" xfId="11420"/>
    <cellStyle name="Normal 19 4 3 8 2 2" xfId="15623"/>
    <cellStyle name="Normal 19 4 3 8 2 2 2" xfId="28354"/>
    <cellStyle name="Normal 19 4 3 8 2 2 3" xfId="40955"/>
    <cellStyle name="Normal 19 4 3 8 2 3" xfId="19893"/>
    <cellStyle name="Normal 19 4 3 8 2 3 2" xfId="32555"/>
    <cellStyle name="Normal 19 4 3 8 2 3 3" xfId="45155"/>
    <cellStyle name="Normal 19 4 3 8 2 4" xfId="24154"/>
    <cellStyle name="Normal 19 4 3 8 2 5" xfId="36755"/>
    <cellStyle name="Normal 19 4 3 8 3" xfId="12823"/>
    <cellStyle name="Normal 19 4 3 8 3 2" xfId="17023"/>
    <cellStyle name="Normal 19 4 3 8 3 2 2" xfId="29754"/>
    <cellStyle name="Normal 19 4 3 8 3 2 3" xfId="42355"/>
    <cellStyle name="Normal 19 4 3 8 3 3" xfId="21293"/>
    <cellStyle name="Normal 19 4 3 8 3 3 2" xfId="33955"/>
    <cellStyle name="Normal 19 4 3 8 3 3 3" xfId="46555"/>
    <cellStyle name="Normal 19 4 3 8 3 4" xfId="25554"/>
    <cellStyle name="Normal 19 4 3 8 3 5" xfId="38155"/>
    <cellStyle name="Normal 19 4 3 8 4" xfId="14223"/>
    <cellStyle name="Normal 19 4 3 8 4 2" xfId="26954"/>
    <cellStyle name="Normal 19 4 3 8 4 3" xfId="39555"/>
    <cellStyle name="Normal 19 4 3 8 5" xfId="18493"/>
    <cellStyle name="Normal 19 4 3 8 5 2" xfId="31155"/>
    <cellStyle name="Normal 19 4 3 8 5 3" xfId="43755"/>
    <cellStyle name="Normal 19 4 3 8 6" xfId="22754"/>
    <cellStyle name="Normal 19 4 3 8 7" xfId="35355"/>
    <cellStyle name="Normal 19 4 3 9" xfId="10148"/>
    <cellStyle name="Normal 19 4 3 9 2" xfId="11563"/>
    <cellStyle name="Normal 19 4 3 9 2 2" xfId="15763"/>
    <cellStyle name="Normal 19 4 3 9 2 2 2" xfId="28494"/>
    <cellStyle name="Normal 19 4 3 9 2 2 3" xfId="41095"/>
    <cellStyle name="Normal 19 4 3 9 2 3" xfId="20033"/>
    <cellStyle name="Normal 19 4 3 9 2 3 2" xfId="32695"/>
    <cellStyle name="Normal 19 4 3 9 2 3 3" xfId="45295"/>
    <cellStyle name="Normal 19 4 3 9 2 4" xfId="24294"/>
    <cellStyle name="Normal 19 4 3 9 2 5" xfId="36895"/>
    <cellStyle name="Normal 19 4 3 9 3" xfId="12963"/>
    <cellStyle name="Normal 19 4 3 9 3 2" xfId="17163"/>
    <cellStyle name="Normal 19 4 3 9 3 2 2" xfId="29894"/>
    <cellStyle name="Normal 19 4 3 9 3 2 3" xfId="42495"/>
    <cellStyle name="Normal 19 4 3 9 3 3" xfId="21433"/>
    <cellStyle name="Normal 19 4 3 9 3 3 2" xfId="34095"/>
    <cellStyle name="Normal 19 4 3 9 3 3 3" xfId="46695"/>
    <cellStyle name="Normal 19 4 3 9 3 4" xfId="25694"/>
    <cellStyle name="Normal 19 4 3 9 3 5" xfId="38295"/>
    <cellStyle name="Normal 19 4 3 9 4" xfId="14363"/>
    <cellStyle name="Normal 19 4 3 9 4 2" xfId="27094"/>
    <cellStyle name="Normal 19 4 3 9 4 3" xfId="39695"/>
    <cellStyle name="Normal 19 4 3 9 5" xfId="18633"/>
    <cellStyle name="Normal 19 4 3 9 5 2" xfId="31295"/>
    <cellStyle name="Normal 19 4 3 9 5 3" xfId="43895"/>
    <cellStyle name="Normal 19 4 3 9 6" xfId="22894"/>
    <cellStyle name="Normal 19 4 3 9 7" xfId="35495"/>
    <cellStyle name="Normal 19 4 4" xfId="7065"/>
    <cellStyle name="Normal 19 4 4 10" xfId="10308"/>
    <cellStyle name="Normal 19 4 4 10 2" xfId="11723"/>
    <cellStyle name="Normal 19 4 4 10 2 2" xfId="15923"/>
    <cellStyle name="Normal 19 4 4 10 2 2 2" xfId="28654"/>
    <cellStyle name="Normal 19 4 4 10 2 2 3" xfId="41255"/>
    <cellStyle name="Normal 19 4 4 10 2 3" xfId="20193"/>
    <cellStyle name="Normal 19 4 4 10 2 3 2" xfId="32855"/>
    <cellStyle name="Normal 19 4 4 10 2 3 3" xfId="45455"/>
    <cellStyle name="Normal 19 4 4 10 2 4" xfId="24454"/>
    <cellStyle name="Normal 19 4 4 10 2 5" xfId="37055"/>
    <cellStyle name="Normal 19 4 4 10 3" xfId="13123"/>
    <cellStyle name="Normal 19 4 4 10 3 2" xfId="17323"/>
    <cellStyle name="Normal 19 4 4 10 3 2 2" xfId="30054"/>
    <cellStyle name="Normal 19 4 4 10 3 2 3" xfId="42655"/>
    <cellStyle name="Normal 19 4 4 10 3 3" xfId="21593"/>
    <cellStyle name="Normal 19 4 4 10 3 3 2" xfId="34255"/>
    <cellStyle name="Normal 19 4 4 10 3 3 3" xfId="46855"/>
    <cellStyle name="Normal 19 4 4 10 3 4" xfId="25854"/>
    <cellStyle name="Normal 19 4 4 10 3 5" xfId="38455"/>
    <cellStyle name="Normal 19 4 4 10 4" xfId="14523"/>
    <cellStyle name="Normal 19 4 4 10 4 2" xfId="27254"/>
    <cellStyle name="Normal 19 4 4 10 4 3" xfId="39855"/>
    <cellStyle name="Normal 19 4 4 10 5" xfId="18793"/>
    <cellStyle name="Normal 19 4 4 10 5 2" xfId="31455"/>
    <cellStyle name="Normal 19 4 4 10 5 3" xfId="44055"/>
    <cellStyle name="Normal 19 4 4 10 6" xfId="23054"/>
    <cellStyle name="Normal 19 4 4 10 7" xfId="35655"/>
    <cellStyle name="Normal 19 4 4 11" xfId="10449"/>
    <cellStyle name="Normal 19 4 4 11 2" xfId="14663"/>
    <cellStyle name="Normal 19 4 4 11 2 2" xfId="27394"/>
    <cellStyle name="Normal 19 4 4 11 2 3" xfId="39995"/>
    <cellStyle name="Normal 19 4 4 11 3" xfId="18933"/>
    <cellStyle name="Normal 19 4 4 11 3 2" xfId="31595"/>
    <cellStyle name="Normal 19 4 4 11 3 3" xfId="44195"/>
    <cellStyle name="Normal 19 4 4 11 4" xfId="23194"/>
    <cellStyle name="Normal 19 4 4 11 5" xfId="35795"/>
    <cellStyle name="Normal 19 4 4 12" xfId="11863"/>
    <cellStyle name="Normal 19 4 4 12 2" xfId="16063"/>
    <cellStyle name="Normal 19 4 4 12 2 2" xfId="28794"/>
    <cellStyle name="Normal 19 4 4 12 2 3" xfId="41395"/>
    <cellStyle name="Normal 19 4 4 12 3" xfId="20333"/>
    <cellStyle name="Normal 19 4 4 12 3 2" xfId="32995"/>
    <cellStyle name="Normal 19 4 4 12 3 3" xfId="45595"/>
    <cellStyle name="Normal 19 4 4 12 4" xfId="24594"/>
    <cellStyle name="Normal 19 4 4 12 5" xfId="37195"/>
    <cellStyle name="Normal 19 4 4 13" xfId="13263"/>
    <cellStyle name="Normal 19 4 4 13 2" xfId="25994"/>
    <cellStyle name="Normal 19 4 4 13 3" xfId="38595"/>
    <cellStyle name="Normal 19 4 4 14" xfId="17533"/>
    <cellStyle name="Normal 19 4 4 14 2" xfId="30195"/>
    <cellStyle name="Normal 19 4 4 14 3" xfId="42795"/>
    <cellStyle name="Normal 19 4 4 15" xfId="21794"/>
    <cellStyle name="Normal 19 4 4 16" xfId="34395"/>
    <cellStyle name="Normal 19 4 4 2" xfId="7205"/>
    <cellStyle name="Normal 19 4 4 2 2" xfId="10589"/>
    <cellStyle name="Normal 19 4 4 2 2 2" xfId="14803"/>
    <cellStyle name="Normal 19 4 4 2 2 2 2" xfId="27534"/>
    <cellStyle name="Normal 19 4 4 2 2 2 3" xfId="40135"/>
    <cellStyle name="Normal 19 4 4 2 2 3" xfId="19073"/>
    <cellStyle name="Normal 19 4 4 2 2 3 2" xfId="31735"/>
    <cellStyle name="Normal 19 4 4 2 2 3 3" xfId="44335"/>
    <cellStyle name="Normal 19 4 4 2 2 4" xfId="23334"/>
    <cellStyle name="Normal 19 4 4 2 2 5" xfId="35935"/>
    <cellStyle name="Normal 19 4 4 2 3" xfId="12003"/>
    <cellStyle name="Normal 19 4 4 2 3 2" xfId="16203"/>
    <cellStyle name="Normal 19 4 4 2 3 2 2" xfId="28934"/>
    <cellStyle name="Normal 19 4 4 2 3 2 3" xfId="41535"/>
    <cellStyle name="Normal 19 4 4 2 3 3" xfId="20473"/>
    <cellStyle name="Normal 19 4 4 2 3 3 2" xfId="33135"/>
    <cellStyle name="Normal 19 4 4 2 3 3 3" xfId="45735"/>
    <cellStyle name="Normal 19 4 4 2 3 4" xfId="24734"/>
    <cellStyle name="Normal 19 4 4 2 3 5" xfId="37335"/>
    <cellStyle name="Normal 19 4 4 2 4" xfId="13403"/>
    <cellStyle name="Normal 19 4 4 2 4 2" xfId="26134"/>
    <cellStyle name="Normal 19 4 4 2 4 3" xfId="38735"/>
    <cellStyle name="Normal 19 4 4 2 5" xfId="17673"/>
    <cellStyle name="Normal 19 4 4 2 5 2" xfId="30335"/>
    <cellStyle name="Normal 19 4 4 2 5 3" xfId="42935"/>
    <cellStyle name="Normal 19 4 4 2 6" xfId="21934"/>
    <cellStyle name="Normal 19 4 4 2 7" xfId="34535"/>
    <cellStyle name="Normal 19 4 4 3" xfId="7345"/>
    <cellStyle name="Normal 19 4 4 3 2" xfId="10729"/>
    <cellStyle name="Normal 19 4 4 3 2 2" xfId="14943"/>
    <cellStyle name="Normal 19 4 4 3 2 2 2" xfId="27674"/>
    <cellStyle name="Normal 19 4 4 3 2 2 3" xfId="40275"/>
    <cellStyle name="Normal 19 4 4 3 2 3" xfId="19213"/>
    <cellStyle name="Normal 19 4 4 3 2 3 2" xfId="31875"/>
    <cellStyle name="Normal 19 4 4 3 2 3 3" xfId="44475"/>
    <cellStyle name="Normal 19 4 4 3 2 4" xfId="23474"/>
    <cellStyle name="Normal 19 4 4 3 2 5" xfId="36075"/>
    <cellStyle name="Normal 19 4 4 3 3" xfId="12143"/>
    <cellStyle name="Normal 19 4 4 3 3 2" xfId="16343"/>
    <cellStyle name="Normal 19 4 4 3 3 2 2" xfId="29074"/>
    <cellStyle name="Normal 19 4 4 3 3 2 3" xfId="41675"/>
    <cellStyle name="Normal 19 4 4 3 3 3" xfId="20613"/>
    <cellStyle name="Normal 19 4 4 3 3 3 2" xfId="33275"/>
    <cellStyle name="Normal 19 4 4 3 3 3 3" xfId="45875"/>
    <cellStyle name="Normal 19 4 4 3 3 4" xfId="24874"/>
    <cellStyle name="Normal 19 4 4 3 3 5" xfId="37475"/>
    <cellStyle name="Normal 19 4 4 3 4" xfId="13543"/>
    <cellStyle name="Normal 19 4 4 3 4 2" xfId="26274"/>
    <cellStyle name="Normal 19 4 4 3 4 3" xfId="38875"/>
    <cellStyle name="Normal 19 4 4 3 5" xfId="17813"/>
    <cellStyle name="Normal 19 4 4 3 5 2" xfId="30475"/>
    <cellStyle name="Normal 19 4 4 3 5 3" xfId="43075"/>
    <cellStyle name="Normal 19 4 4 3 6" xfId="22074"/>
    <cellStyle name="Normal 19 4 4 3 7" xfId="34675"/>
    <cellStyle name="Normal 19 4 4 4" xfId="9358"/>
    <cellStyle name="Normal 19 4 4 4 2" xfId="10876"/>
    <cellStyle name="Normal 19 4 4 4 2 2" xfId="15083"/>
    <cellStyle name="Normal 19 4 4 4 2 2 2" xfId="27814"/>
    <cellStyle name="Normal 19 4 4 4 2 2 3" xfId="40415"/>
    <cellStyle name="Normal 19 4 4 4 2 3" xfId="19353"/>
    <cellStyle name="Normal 19 4 4 4 2 3 2" xfId="32015"/>
    <cellStyle name="Normal 19 4 4 4 2 3 3" xfId="44615"/>
    <cellStyle name="Normal 19 4 4 4 2 4" xfId="23614"/>
    <cellStyle name="Normal 19 4 4 4 2 5" xfId="36215"/>
    <cellStyle name="Normal 19 4 4 4 3" xfId="12283"/>
    <cellStyle name="Normal 19 4 4 4 3 2" xfId="16483"/>
    <cellStyle name="Normal 19 4 4 4 3 2 2" xfId="29214"/>
    <cellStyle name="Normal 19 4 4 4 3 2 3" xfId="41815"/>
    <cellStyle name="Normal 19 4 4 4 3 3" xfId="20753"/>
    <cellStyle name="Normal 19 4 4 4 3 3 2" xfId="33415"/>
    <cellStyle name="Normal 19 4 4 4 3 3 3" xfId="46015"/>
    <cellStyle name="Normal 19 4 4 4 3 4" xfId="25014"/>
    <cellStyle name="Normal 19 4 4 4 3 5" xfId="37615"/>
    <cellStyle name="Normal 19 4 4 4 4" xfId="13683"/>
    <cellStyle name="Normal 19 4 4 4 4 2" xfId="26414"/>
    <cellStyle name="Normal 19 4 4 4 4 3" xfId="39015"/>
    <cellStyle name="Normal 19 4 4 4 5" xfId="17953"/>
    <cellStyle name="Normal 19 4 4 4 5 2" xfId="30615"/>
    <cellStyle name="Normal 19 4 4 4 5 3" xfId="43215"/>
    <cellStyle name="Normal 19 4 4 4 6" xfId="22214"/>
    <cellStyle name="Normal 19 4 4 4 7" xfId="34815"/>
    <cellStyle name="Normal 19 4 4 5" xfId="9554"/>
    <cellStyle name="Normal 19 4 4 5 2" xfId="11020"/>
    <cellStyle name="Normal 19 4 4 5 2 2" xfId="15223"/>
    <cellStyle name="Normal 19 4 4 5 2 2 2" xfId="27954"/>
    <cellStyle name="Normal 19 4 4 5 2 2 3" xfId="40555"/>
    <cellStyle name="Normal 19 4 4 5 2 3" xfId="19493"/>
    <cellStyle name="Normal 19 4 4 5 2 3 2" xfId="32155"/>
    <cellStyle name="Normal 19 4 4 5 2 3 3" xfId="44755"/>
    <cellStyle name="Normal 19 4 4 5 2 4" xfId="23754"/>
    <cellStyle name="Normal 19 4 4 5 2 5" xfId="36355"/>
    <cellStyle name="Normal 19 4 4 5 3" xfId="12423"/>
    <cellStyle name="Normal 19 4 4 5 3 2" xfId="16623"/>
    <cellStyle name="Normal 19 4 4 5 3 2 2" xfId="29354"/>
    <cellStyle name="Normal 19 4 4 5 3 2 3" xfId="41955"/>
    <cellStyle name="Normal 19 4 4 5 3 3" xfId="20893"/>
    <cellStyle name="Normal 19 4 4 5 3 3 2" xfId="33555"/>
    <cellStyle name="Normal 19 4 4 5 3 3 3" xfId="46155"/>
    <cellStyle name="Normal 19 4 4 5 3 4" xfId="25154"/>
    <cellStyle name="Normal 19 4 4 5 3 5" xfId="37755"/>
    <cellStyle name="Normal 19 4 4 5 4" xfId="13823"/>
    <cellStyle name="Normal 19 4 4 5 4 2" xfId="26554"/>
    <cellStyle name="Normal 19 4 4 5 4 3" xfId="39155"/>
    <cellStyle name="Normal 19 4 4 5 5" xfId="18093"/>
    <cellStyle name="Normal 19 4 4 5 5 2" xfId="30755"/>
    <cellStyle name="Normal 19 4 4 5 5 3" xfId="43355"/>
    <cellStyle name="Normal 19 4 4 5 6" xfId="22354"/>
    <cellStyle name="Normal 19 4 4 5 7" xfId="34955"/>
    <cellStyle name="Normal 19 4 4 6" xfId="9694"/>
    <cellStyle name="Normal 19 4 4 6 2" xfId="11160"/>
    <cellStyle name="Normal 19 4 4 6 2 2" xfId="15363"/>
    <cellStyle name="Normal 19 4 4 6 2 2 2" xfId="28094"/>
    <cellStyle name="Normal 19 4 4 6 2 2 3" xfId="40695"/>
    <cellStyle name="Normal 19 4 4 6 2 3" xfId="19633"/>
    <cellStyle name="Normal 19 4 4 6 2 3 2" xfId="32295"/>
    <cellStyle name="Normal 19 4 4 6 2 3 3" xfId="44895"/>
    <cellStyle name="Normal 19 4 4 6 2 4" xfId="23894"/>
    <cellStyle name="Normal 19 4 4 6 2 5" xfId="36495"/>
    <cellStyle name="Normal 19 4 4 6 3" xfId="12563"/>
    <cellStyle name="Normal 19 4 4 6 3 2" xfId="16763"/>
    <cellStyle name="Normal 19 4 4 6 3 2 2" xfId="29494"/>
    <cellStyle name="Normal 19 4 4 6 3 2 3" xfId="42095"/>
    <cellStyle name="Normal 19 4 4 6 3 3" xfId="21033"/>
    <cellStyle name="Normal 19 4 4 6 3 3 2" xfId="33695"/>
    <cellStyle name="Normal 19 4 4 6 3 3 3" xfId="46295"/>
    <cellStyle name="Normal 19 4 4 6 3 4" xfId="25294"/>
    <cellStyle name="Normal 19 4 4 6 3 5" xfId="37895"/>
    <cellStyle name="Normal 19 4 4 6 4" xfId="13963"/>
    <cellStyle name="Normal 19 4 4 6 4 2" xfId="26694"/>
    <cellStyle name="Normal 19 4 4 6 4 3" xfId="39295"/>
    <cellStyle name="Normal 19 4 4 6 5" xfId="18233"/>
    <cellStyle name="Normal 19 4 4 6 5 2" xfId="30895"/>
    <cellStyle name="Normal 19 4 4 6 5 3" xfId="43495"/>
    <cellStyle name="Normal 19 4 4 6 6" xfId="22494"/>
    <cellStyle name="Normal 19 4 4 6 7" xfId="35095"/>
    <cellStyle name="Normal 19 4 4 7" xfId="9834"/>
    <cellStyle name="Normal 19 4 4 7 2" xfId="11300"/>
    <cellStyle name="Normal 19 4 4 7 2 2" xfId="15503"/>
    <cellStyle name="Normal 19 4 4 7 2 2 2" xfId="28234"/>
    <cellStyle name="Normal 19 4 4 7 2 2 3" xfId="40835"/>
    <cellStyle name="Normal 19 4 4 7 2 3" xfId="19773"/>
    <cellStyle name="Normal 19 4 4 7 2 3 2" xfId="32435"/>
    <cellStyle name="Normal 19 4 4 7 2 3 3" xfId="45035"/>
    <cellStyle name="Normal 19 4 4 7 2 4" xfId="24034"/>
    <cellStyle name="Normal 19 4 4 7 2 5" xfId="36635"/>
    <cellStyle name="Normal 19 4 4 7 3" xfId="12703"/>
    <cellStyle name="Normal 19 4 4 7 3 2" xfId="16903"/>
    <cellStyle name="Normal 19 4 4 7 3 2 2" xfId="29634"/>
    <cellStyle name="Normal 19 4 4 7 3 2 3" xfId="42235"/>
    <cellStyle name="Normal 19 4 4 7 3 3" xfId="21173"/>
    <cellStyle name="Normal 19 4 4 7 3 3 2" xfId="33835"/>
    <cellStyle name="Normal 19 4 4 7 3 3 3" xfId="46435"/>
    <cellStyle name="Normal 19 4 4 7 3 4" xfId="25434"/>
    <cellStyle name="Normal 19 4 4 7 3 5" xfId="38035"/>
    <cellStyle name="Normal 19 4 4 7 4" xfId="14103"/>
    <cellStyle name="Normal 19 4 4 7 4 2" xfId="26834"/>
    <cellStyle name="Normal 19 4 4 7 4 3" xfId="39435"/>
    <cellStyle name="Normal 19 4 4 7 5" xfId="18373"/>
    <cellStyle name="Normal 19 4 4 7 5 2" xfId="31035"/>
    <cellStyle name="Normal 19 4 4 7 5 3" xfId="43635"/>
    <cellStyle name="Normal 19 4 4 7 6" xfId="22634"/>
    <cellStyle name="Normal 19 4 4 7 7" xfId="35235"/>
    <cellStyle name="Normal 19 4 4 8" xfId="9974"/>
    <cellStyle name="Normal 19 4 4 8 2" xfId="11440"/>
    <cellStyle name="Normal 19 4 4 8 2 2" xfId="15643"/>
    <cellStyle name="Normal 19 4 4 8 2 2 2" xfId="28374"/>
    <cellStyle name="Normal 19 4 4 8 2 2 3" xfId="40975"/>
    <cellStyle name="Normal 19 4 4 8 2 3" xfId="19913"/>
    <cellStyle name="Normal 19 4 4 8 2 3 2" xfId="32575"/>
    <cellStyle name="Normal 19 4 4 8 2 3 3" xfId="45175"/>
    <cellStyle name="Normal 19 4 4 8 2 4" xfId="24174"/>
    <cellStyle name="Normal 19 4 4 8 2 5" xfId="36775"/>
    <cellStyle name="Normal 19 4 4 8 3" xfId="12843"/>
    <cellStyle name="Normal 19 4 4 8 3 2" xfId="17043"/>
    <cellStyle name="Normal 19 4 4 8 3 2 2" xfId="29774"/>
    <cellStyle name="Normal 19 4 4 8 3 2 3" xfId="42375"/>
    <cellStyle name="Normal 19 4 4 8 3 3" xfId="21313"/>
    <cellStyle name="Normal 19 4 4 8 3 3 2" xfId="33975"/>
    <cellStyle name="Normal 19 4 4 8 3 3 3" xfId="46575"/>
    <cellStyle name="Normal 19 4 4 8 3 4" xfId="25574"/>
    <cellStyle name="Normal 19 4 4 8 3 5" xfId="38175"/>
    <cellStyle name="Normal 19 4 4 8 4" xfId="14243"/>
    <cellStyle name="Normal 19 4 4 8 4 2" xfId="26974"/>
    <cellStyle name="Normal 19 4 4 8 4 3" xfId="39575"/>
    <cellStyle name="Normal 19 4 4 8 5" xfId="18513"/>
    <cellStyle name="Normal 19 4 4 8 5 2" xfId="31175"/>
    <cellStyle name="Normal 19 4 4 8 5 3" xfId="43775"/>
    <cellStyle name="Normal 19 4 4 8 6" xfId="22774"/>
    <cellStyle name="Normal 19 4 4 8 7" xfId="35375"/>
    <cellStyle name="Normal 19 4 4 9" xfId="10168"/>
    <cellStyle name="Normal 19 4 4 9 2" xfId="11583"/>
    <cellStyle name="Normal 19 4 4 9 2 2" xfId="15783"/>
    <cellStyle name="Normal 19 4 4 9 2 2 2" xfId="28514"/>
    <cellStyle name="Normal 19 4 4 9 2 2 3" xfId="41115"/>
    <cellStyle name="Normal 19 4 4 9 2 3" xfId="20053"/>
    <cellStyle name="Normal 19 4 4 9 2 3 2" xfId="32715"/>
    <cellStyle name="Normal 19 4 4 9 2 3 3" xfId="45315"/>
    <cellStyle name="Normal 19 4 4 9 2 4" xfId="24314"/>
    <cellStyle name="Normal 19 4 4 9 2 5" xfId="36915"/>
    <cellStyle name="Normal 19 4 4 9 3" xfId="12983"/>
    <cellStyle name="Normal 19 4 4 9 3 2" xfId="17183"/>
    <cellStyle name="Normal 19 4 4 9 3 2 2" xfId="29914"/>
    <cellStyle name="Normal 19 4 4 9 3 2 3" xfId="42515"/>
    <cellStyle name="Normal 19 4 4 9 3 3" xfId="21453"/>
    <cellStyle name="Normal 19 4 4 9 3 3 2" xfId="34115"/>
    <cellStyle name="Normal 19 4 4 9 3 3 3" xfId="46715"/>
    <cellStyle name="Normal 19 4 4 9 3 4" xfId="25714"/>
    <cellStyle name="Normal 19 4 4 9 3 5" xfId="38315"/>
    <cellStyle name="Normal 19 4 4 9 4" xfId="14383"/>
    <cellStyle name="Normal 19 4 4 9 4 2" xfId="27114"/>
    <cellStyle name="Normal 19 4 4 9 4 3" xfId="39715"/>
    <cellStyle name="Normal 19 4 4 9 5" xfId="18653"/>
    <cellStyle name="Normal 19 4 4 9 5 2" xfId="31315"/>
    <cellStyle name="Normal 19 4 4 9 5 3" xfId="43915"/>
    <cellStyle name="Normal 19 4 4 9 6" xfId="22914"/>
    <cellStyle name="Normal 19 4 4 9 7" xfId="35515"/>
    <cellStyle name="Normal 19 4 5" xfId="7085"/>
    <cellStyle name="Normal 19 4 5 10" xfId="10328"/>
    <cellStyle name="Normal 19 4 5 10 2" xfId="11743"/>
    <cellStyle name="Normal 19 4 5 10 2 2" xfId="15943"/>
    <cellStyle name="Normal 19 4 5 10 2 2 2" xfId="28674"/>
    <cellStyle name="Normal 19 4 5 10 2 2 3" xfId="41275"/>
    <cellStyle name="Normal 19 4 5 10 2 3" xfId="20213"/>
    <cellStyle name="Normal 19 4 5 10 2 3 2" xfId="32875"/>
    <cellStyle name="Normal 19 4 5 10 2 3 3" xfId="45475"/>
    <cellStyle name="Normal 19 4 5 10 2 4" xfId="24474"/>
    <cellStyle name="Normal 19 4 5 10 2 5" xfId="37075"/>
    <cellStyle name="Normal 19 4 5 10 3" xfId="13143"/>
    <cellStyle name="Normal 19 4 5 10 3 2" xfId="17343"/>
    <cellStyle name="Normal 19 4 5 10 3 2 2" xfId="30074"/>
    <cellStyle name="Normal 19 4 5 10 3 2 3" xfId="42675"/>
    <cellStyle name="Normal 19 4 5 10 3 3" xfId="21613"/>
    <cellStyle name="Normal 19 4 5 10 3 3 2" xfId="34275"/>
    <cellStyle name="Normal 19 4 5 10 3 3 3" xfId="46875"/>
    <cellStyle name="Normal 19 4 5 10 3 4" xfId="25874"/>
    <cellStyle name="Normal 19 4 5 10 3 5" xfId="38475"/>
    <cellStyle name="Normal 19 4 5 10 4" xfId="14543"/>
    <cellStyle name="Normal 19 4 5 10 4 2" xfId="27274"/>
    <cellStyle name="Normal 19 4 5 10 4 3" xfId="39875"/>
    <cellStyle name="Normal 19 4 5 10 5" xfId="18813"/>
    <cellStyle name="Normal 19 4 5 10 5 2" xfId="31475"/>
    <cellStyle name="Normal 19 4 5 10 5 3" xfId="44075"/>
    <cellStyle name="Normal 19 4 5 10 6" xfId="23074"/>
    <cellStyle name="Normal 19 4 5 10 7" xfId="35675"/>
    <cellStyle name="Normal 19 4 5 11" xfId="10469"/>
    <cellStyle name="Normal 19 4 5 11 2" xfId="14683"/>
    <cellStyle name="Normal 19 4 5 11 2 2" xfId="27414"/>
    <cellStyle name="Normal 19 4 5 11 2 3" xfId="40015"/>
    <cellStyle name="Normal 19 4 5 11 3" xfId="18953"/>
    <cellStyle name="Normal 19 4 5 11 3 2" xfId="31615"/>
    <cellStyle name="Normal 19 4 5 11 3 3" xfId="44215"/>
    <cellStyle name="Normal 19 4 5 11 4" xfId="23214"/>
    <cellStyle name="Normal 19 4 5 11 5" xfId="35815"/>
    <cellStyle name="Normal 19 4 5 12" xfId="11883"/>
    <cellStyle name="Normal 19 4 5 12 2" xfId="16083"/>
    <cellStyle name="Normal 19 4 5 12 2 2" xfId="28814"/>
    <cellStyle name="Normal 19 4 5 12 2 3" xfId="41415"/>
    <cellStyle name="Normal 19 4 5 12 3" xfId="20353"/>
    <cellStyle name="Normal 19 4 5 12 3 2" xfId="33015"/>
    <cellStyle name="Normal 19 4 5 12 3 3" xfId="45615"/>
    <cellStyle name="Normal 19 4 5 12 4" xfId="24614"/>
    <cellStyle name="Normal 19 4 5 12 5" xfId="37215"/>
    <cellStyle name="Normal 19 4 5 13" xfId="13283"/>
    <cellStyle name="Normal 19 4 5 13 2" xfId="26014"/>
    <cellStyle name="Normal 19 4 5 13 3" xfId="38615"/>
    <cellStyle name="Normal 19 4 5 14" xfId="17553"/>
    <cellStyle name="Normal 19 4 5 14 2" xfId="30215"/>
    <cellStyle name="Normal 19 4 5 14 3" xfId="42815"/>
    <cellStyle name="Normal 19 4 5 15" xfId="21814"/>
    <cellStyle name="Normal 19 4 5 16" xfId="34415"/>
    <cellStyle name="Normal 19 4 5 2" xfId="7225"/>
    <cellStyle name="Normal 19 4 5 2 2" xfId="10609"/>
    <cellStyle name="Normal 19 4 5 2 2 2" xfId="14823"/>
    <cellStyle name="Normal 19 4 5 2 2 2 2" xfId="27554"/>
    <cellStyle name="Normal 19 4 5 2 2 2 3" xfId="40155"/>
    <cellStyle name="Normal 19 4 5 2 2 3" xfId="19093"/>
    <cellStyle name="Normal 19 4 5 2 2 3 2" xfId="31755"/>
    <cellStyle name="Normal 19 4 5 2 2 3 3" xfId="44355"/>
    <cellStyle name="Normal 19 4 5 2 2 4" xfId="23354"/>
    <cellStyle name="Normal 19 4 5 2 2 5" xfId="35955"/>
    <cellStyle name="Normal 19 4 5 2 3" xfId="12023"/>
    <cellStyle name="Normal 19 4 5 2 3 2" xfId="16223"/>
    <cellStyle name="Normal 19 4 5 2 3 2 2" xfId="28954"/>
    <cellStyle name="Normal 19 4 5 2 3 2 3" xfId="41555"/>
    <cellStyle name="Normal 19 4 5 2 3 3" xfId="20493"/>
    <cellStyle name="Normal 19 4 5 2 3 3 2" xfId="33155"/>
    <cellStyle name="Normal 19 4 5 2 3 3 3" xfId="45755"/>
    <cellStyle name="Normal 19 4 5 2 3 4" xfId="24754"/>
    <cellStyle name="Normal 19 4 5 2 3 5" xfId="37355"/>
    <cellStyle name="Normal 19 4 5 2 4" xfId="13423"/>
    <cellStyle name="Normal 19 4 5 2 4 2" xfId="26154"/>
    <cellStyle name="Normal 19 4 5 2 4 3" xfId="38755"/>
    <cellStyle name="Normal 19 4 5 2 5" xfId="17693"/>
    <cellStyle name="Normal 19 4 5 2 5 2" xfId="30355"/>
    <cellStyle name="Normal 19 4 5 2 5 3" xfId="42955"/>
    <cellStyle name="Normal 19 4 5 2 6" xfId="21954"/>
    <cellStyle name="Normal 19 4 5 2 7" xfId="34555"/>
    <cellStyle name="Normal 19 4 5 3" xfId="7365"/>
    <cellStyle name="Normal 19 4 5 3 2" xfId="10749"/>
    <cellStyle name="Normal 19 4 5 3 2 2" xfId="14963"/>
    <cellStyle name="Normal 19 4 5 3 2 2 2" xfId="27694"/>
    <cellStyle name="Normal 19 4 5 3 2 2 3" xfId="40295"/>
    <cellStyle name="Normal 19 4 5 3 2 3" xfId="19233"/>
    <cellStyle name="Normal 19 4 5 3 2 3 2" xfId="31895"/>
    <cellStyle name="Normal 19 4 5 3 2 3 3" xfId="44495"/>
    <cellStyle name="Normal 19 4 5 3 2 4" xfId="23494"/>
    <cellStyle name="Normal 19 4 5 3 2 5" xfId="36095"/>
    <cellStyle name="Normal 19 4 5 3 3" xfId="12163"/>
    <cellStyle name="Normal 19 4 5 3 3 2" xfId="16363"/>
    <cellStyle name="Normal 19 4 5 3 3 2 2" xfId="29094"/>
    <cellStyle name="Normal 19 4 5 3 3 2 3" xfId="41695"/>
    <cellStyle name="Normal 19 4 5 3 3 3" xfId="20633"/>
    <cellStyle name="Normal 19 4 5 3 3 3 2" xfId="33295"/>
    <cellStyle name="Normal 19 4 5 3 3 3 3" xfId="45895"/>
    <cellStyle name="Normal 19 4 5 3 3 4" xfId="24894"/>
    <cellStyle name="Normal 19 4 5 3 3 5" xfId="37495"/>
    <cellStyle name="Normal 19 4 5 3 4" xfId="13563"/>
    <cellStyle name="Normal 19 4 5 3 4 2" xfId="26294"/>
    <cellStyle name="Normal 19 4 5 3 4 3" xfId="38895"/>
    <cellStyle name="Normal 19 4 5 3 5" xfId="17833"/>
    <cellStyle name="Normal 19 4 5 3 5 2" xfId="30495"/>
    <cellStyle name="Normal 19 4 5 3 5 3" xfId="43095"/>
    <cellStyle name="Normal 19 4 5 3 6" xfId="22094"/>
    <cellStyle name="Normal 19 4 5 3 7" xfId="34695"/>
    <cellStyle name="Normal 19 4 5 4" xfId="9378"/>
    <cellStyle name="Normal 19 4 5 4 2" xfId="10896"/>
    <cellStyle name="Normal 19 4 5 4 2 2" xfId="15103"/>
    <cellStyle name="Normal 19 4 5 4 2 2 2" xfId="27834"/>
    <cellStyle name="Normal 19 4 5 4 2 2 3" xfId="40435"/>
    <cellStyle name="Normal 19 4 5 4 2 3" xfId="19373"/>
    <cellStyle name="Normal 19 4 5 4 2 3 2" xfId="32035"/>
    <cellStyle name="Normal 19 4 5 4 2 3 3" xfId="44635"/>
    <cellStyle name="Normal 19 4 5 4 2 4" xfId="23634"/>
    <cellStyle name="Normal 19 4 5 4 2 5" xfId="36235"/>
    <cellStyle name="Normal 19 4 5 4 3" xfId="12303"/>
    <cellStyle name="Normal 19 4 5 4 3 2" xfId="16503"/>
    <cellStyle name="Normal 19 4 5 4 3 2 2" xfId="29234"/>
    <cellStyle name="Normal 19 4 5 4 3 2 3" xfId="41835"/>
    <cellStyle name="Normal 19 4 5 4 3 3" xfId="20773"/>
    <cellStyle name="Normal 19 4 5 4 3 3 2" xfId="33435"/>
    <cellStyle name="Normal 19 4 5 4 3 3 3" xfId="46035"/>
    <cellStyle name="Normal 19 4 5 4 3 4" xfId="25034"/>
    <cellStyle name="Normal 19 4 5 4 3 5" xfId="37635"/>
    <cellStyle name="Normal 19 4 5 4 4" xfId="13703"/>
    <cellStyle name="Normal 19 4 5 4 4 2" xfId="26434"/>
    <cellStyle name="Normal 19 4 5 4 4 3" xfId="39035"/>
    <cellStyle name="Normal 19 4 5 4 5" xfId="17973"/>
    <cellStyle name="Normal 19 4 5 4 5 2" xfId="30635"/>
    <cellStyle name="Normal 19 4 5 4 5 3" xfId="43235"/>
    <cellStyle name="Normal 19 4 5 4 6" xfId="22234"/>
    <cellStyle name="Normal 19 4 5 4 7" xfId="34835"/>
    <cellStyle name="Normal 19 4 5 5" xfId="9574"/>
    <cellStyle name="Normal 19 4 5 5 2" xfId="11040"/>
    <cellStyle name="Normal 19 4 5 5 2 2" xfId="15243"/>
    <cellStyle name="Normal 19 4 5 5 2 2 2" xfId="27974"/>
    <cellStyle name="Normal 19 4 5 5 2 2 3" xfId="40575"/>
    <cellStyle name="Normal 19 4 5 5 2 3" xfId="19513"/>
    <cellStyle name="Normal 19 4 5 5 2 3 2" xfId="32175"/>
    <cellStyle name="Normal 19 4 5 5 2 3 3" xfId="44775"/>
    <cellStyle name="Normal 19 4 5 5 2 4" xfId="23774"/>
    <cellStyle name="Normal 19 4 5 5 2 5" xfId="36375"/>
    <cellStyle name="Normal 19 4 5 5 3" xfId="12443"/>
    <cellStyle name="Normal 19 4 5 5 3 2" xfId="16643"/>
    <cellStyle name="Normal 19 4 5 5 3 2 2" xfId="29374"/>
    <cellStyle name="Normal 19 4 5 5 3 2 3" xfId="41975"/>
    <cellStyle name="Normal 19 4 5 5 3 3" xfId="20913"/>
    <cellStyle name="Normal 19 4 5 5 3 3 2" xfId="33575"/>
    <cellStyle name="Normal 19 4 5 5 3 3 3" xfId="46175"/>
    <cellStyle name="Normal 19 4 5 5 3 4" xfId="25174"/>
    <cellStyle name="Normal 19 4 5 5 3 5" xfId="37775"/>
    <cellStyle name="Normal 19 4 5 5 4" xfId="13843"/>
    <cellStyle name="Normal 19 4 5 5 4 2" xfId="26574"/>
    <cellStyle name="Normal 19 4 5 5 4 3" xfId="39175"/>
    <cellStyle name="Normal 19 4 5 5 5" xfId="18113"/>
    <cellStyle name="Normal 19 4 5 5 5 2" xfId="30775"/>
    <cellStyle name="Normal 19 4 5 5 5 3" xfId="43375"/>
    <cellStyle name="Normal 19 4 5 5 6" xfId="22374"/>
    <cellStyle name="Normal 19 4 5 5 7" xfId="34975"/>
    <cellStyle name="Normal 19 4 5 6" xfId="9714"/>
    <cellStyle name="Normal 19 4 5 6 2" xfId="11180"/>
    <cellStyle name="Normal 19 4 5 6 2 2" xfId="15383"/>
    <cellStyle name="Normal 19 4 5 6 2 2 2" xfId="28114"/>
    <cellStyle name="Normal 19 4 5 6 2 2 3" xfId="40715"/>
    <cellStyle name="Normal 19 4 5 6 2 3" xfId="19653"/>
    <cellStyle name="Normal 19 4 5 6 2 3 2" xfId="32315"/>
    <cellStyle name="Normal 19 4 5 6 2 3 3" xfId="44915"/>
    <cellStyle name="Normal 19 4 5 6 2 4" xfId="23914"/>
    <cellStyle name="Normal 19 4 5 6 2 5" xfId="36515"/>
    <cellStyle name="Normal 19 4 5 6 3" xfId="12583"/>
    <cellStyle name="Normal 19 4 5 6 3 2" xfId="16783"/>
    <cellStyle name="Normal 19 4 5 6 3 2 2" xfId="29514"/>
    <cellStyle name="Normal 19 4 5 6 3 2 3" xfId="42115"/>
    <cellStyle name="Normal 19 4 5 6 3 3" xfId="21053"/>
    <cellStyle name="Normal 19 4 5 6 3 3 2" xfId="33715"/>
    <cellStyle name="Normal 19 4 5 6 3 3 3" xfId="46315"/>
    <cellStyle name="Normal 19 4 5 6 3 4" xfId="25314"/>
    <cellStyle name="Normal 19 4 5 6 3 5" xfId="37915"/>
    <cellStyle name="Normal 19 4 5 6 4" xfId="13983"/>
    <cellStyle name="Normal 19 4 5 6 4 2" xfId="26714"/>
    <cellStyle name="Normal 19 4 5 6 4 3" xfId="39315"/>
    <cellStyle name="Normal 19 4 5 6 5" xfId="18253"/>
    <cellStyle name="Normal 19 4 5 6 5 2" xfId="30915"/>
    <cellStyle name="Normal 19 4 5 6 5 3" xfId="43515"/>
    <cellStyle name="Normal 19 4 5 6 6" xfId="22514"/>
    <cellStyle name="Normal 19 4 5 6 7" xfId="35115"/>
    <cellStyle name="Normal 19 4 5 7" xfId="9854"/>
    <cellStyle name="Normal 19 4 5 7 2" xfId="11320"/>
    <cellStyle name="Normal 19 4 5 7 2 2" xfId="15523"/>
    <cellStyle name="Normal 19 4 5 7 2 2 2" xfId="28254"/>
    <cellStyle name="Normal 19 4 5 7 2 2 3" xfId="40855"/>
    <cellStyle name="Normal 19 4 5 7 2 3" xfId="19793"/>
    <cellStyle name="Normal 19 4 5 7 2 3 2" xfId="32455"/>
    <cellStyle name="Normal 19 4 5 7 2 3 3" xfId="45055"/>
    <cellStyle name="Normal 19 4 5 7 2 4" xfId="24054"/>
    <cellStyle name="Normal 19 4 5 7 2 5" xfId="36655"/>
    <cellStyle name="Normal 19 4 5 7 3" xfId="12723"/>
    <cellStyle name="Normal 19 4 5 7 3 2" xfId="16923"/>
    <cellStyle name="Normal 19 4 5 7 3 2 2" xfId="29654"/>
    <cellStyle name="Normal 19 4 5 7 3 2 3" xfId="42255"/>
    <cellStyle name="Normal 19 4 5 7 3 3" xfId="21193"/>
    <cellStyle name="Normal 19 4 5 7 3 3 2" xfId="33855"/>
    <cellStyle name="Normal 19 4 5 7 3 3 3" xfId="46455"/>
    <cellStyle name="Normal 19 4 5 7 3 4" xfId="25454"/>
    <cellStyle name="Normal 19 4 5 7 3 5" xfId="38055"/>
    <cellStyle name="Normal 19 4 5 7 4" xfId="14123"/>
    <cellStyle name="Normal 19 4 5 7 4 2" xfId="26854"/>
    <cellStyle name="Normal 19 4 5 7 4 3" xfId="39455"/>
    <cellStyle name="Normal 19 4 5 7 5" xfId="18393"/>
    <cellStyle name="Normal 19 4 5 7 5 2" xfId="31055"/>
    <cellStyle name="Normal 19 4 5 7 5 3" xfId="43655"/>
    <cellStyle name="Normal 19 4 5 7 6" xfId="22654"/>
    <cellStyle name="Normal 19 4 5 7 7" xfId="35255"/>
    <cellStyle name="Normal 19 4 5 8" xfId="9994"/>
    <cellStyle name="Normal 19 4 5 8 2" xfId="11460"/>
    <cellStyle name="Normal 19 4 5 8 2 2" xfId="15663"/>
    <cellStyle name="Normal 19 4 5 8 2 2 2" xfId="28394"/>
    <cellStyle name="Normal 19 4 5 8 2 2 3" xfId="40995"/>
    <cellStyle name="Normal 19 4 5 8 2 3" xfId="19933"/>
    <cellStyle name="Normal 19 4 5 8 2 3 2" xfId="32595"/>
    <cellStyle name="Normal 19 4 5 8 2 3 3" xfId="45195"/>
    <cellStyle name="Normal 19 4 5 8 2 4" xfId="24194"/>
    <cellStyle name="Normal 19 4 5 8 2 5" xfId="36795"/>
    <cellStyle name="Normal 19 4 5 8 3" xfId="12863"/>
    <cellStyle name="Normal 19 4 5 8 3 2" xfId="17063"/>
    <cellStyle name="Normal 19 4 5 8 3 2 2" xfId="29794"/>
    <cellStyle name="Normal 19 4 5 8 3 2 3" xfId="42395"/>
    <cellStyle name="Normal 19 4 5 8 3 3" xfId="21333"/>
    <cellStyle name="Normal 19 4 5 8 3 3 2" xfId="33995"/>
    <cellStyle name="Normal 19 4 5 8 3 3 3" xfId="46595"/>
    <cellStyle name="Normal 19 4 5 8 3 4" xfId="25594"/>
    <cellStyle name="Normal 19 4 5 8 3 5" xfId="38195"/>
    <cellStyle name="Normal 19 4 5 8 4" xfId="14263"/>
    <cellStyle name="Normal 19 4 5 8 4 2" xfId="26994"/>
    <cellStyle name="Normal 19 4 5 8 4 3" xfId="39595"/>
    <cellStyle name="Normal 19 4 5 8 5" xfId="18533"/>
    <cellStyle name="Normal 19 4 5 8 5 2" xfId="31195"/>
    <cellStyle name="Normal 19 4 5 8 5 3" xfId="43795"/>
    <cellStyle name="Normal 19 4 5 8 6" xfId="22794"/>
    <cellStyle name="Normal 19 4 5 8 7" xfId="35395"/>
    <cellStyle name="Normal 19 4 5 9" xfId="10188"/>
    <cellStyle name="Normal 19 4 5 9 2" xfId="11603"/>
    <cellStyle name="Normal 19 4 5 9 2 2" xfId="15803"/>
    <cellStyle name="Normal 19 4 5 9 2 2 2" xfId="28534"/>
    <cellStyle name="Normal 19 4 5 9 2 2 3" xfId="41135"/>
    <cellStyle name="Normal 19 4 5 9 2 3" xfId="20073"/>
    <cellStyle name="Normal 19 4 5 9 2 3 2" xfId="32735"/>
    <cellStyle name="Normal 19 4 5 9 2 3 3" xfId="45335"/>
    <cellStyle name="Normal 19 4 5 9 2 4" xfId="24334"/>
    <cellStyle name="Normal 19 4 5 9 2 5" xfId="36935"/>
    <cellStyle name="Normal 19 4 5 9 3" xfId="13003"/>
    <cellStyle name="Normal 19 4 5 9 3 2" xfId="17203"/>
    <cellStyle name="Normal 19 4 5 9 3 2 2" xfId="29934"/>
    <cellStyle name="Normal 19 4 5 9 3 2 3" xfId="42535"/>
    <cellStyle name="Normal 19 4 5 9 3 3" xfId="21473"/>
    <cellStyle name="Normal 19 4 5 9 3 3 2" xfId="34135"/>
    <cellStyle name="Normal 19 4 5 9 3 3 3" xfId="46735"/>
    <cellStyle name="Normal 19 4 5 9 3 4" xfId="25734"/>
    <cellStyle name="Normal 19 4 5 9 3 5" xfId="38335"/>
    <cellStyle name="Normal 19 4 5 9 4" xfId="14403"/>
    <cellStyle name="Normal 19 4 5 9 4 2" xfId="27134"/>
    <cellStyle name="Normal 19 4 5 9 4 3" xfId="39735"/>
    <cellStyle name="Normal 19 4 5 9 5" xfId="18673"/>
    <cellStyle name="Normal 19 4 5 9 5 2" xfId="31335"/>
    <cellStyle name="Normal 19 4 5 9 5 3" xfId="43935"/>
    <cellStyle name="Normal 19 4 5 9 6" xfId="22934"/>
    <cellStyle name="Normal 19 4 5 9 7" xfId="35535"/>
    <cellStyle name="Normal 19 4 6" xfId="7105"/>
    <cellStyle name="Normal 19 4 6 10" xfId="10348"/>
    <cellStyle name="Normal 19 4 6 10 2" xfId="11763"/>
    <cellStyle name="Normal 19 4 6 10 2 2" xfId="15963"/>
    <cellStyle name="Normal 19 4 6 10 2 2 2" xfId="28694"/>
    <cellStyle name="Normal 19 4 6 10 2 2 3" xfId="41295"/>
    <cellStyle name="Normal 19 4 6 10 2 3" xfId="20233"/>
    <cellStyle name="Normal 19 4 6 10 2 3 2" xfId="32895"/>
    <cellStyle name="Normal 19 4 6 10 2 3 3" xfId="45495"/>
    <cellStyle name="Normal 19 4 6 10 2 4" xfId="24494"/>
    <cellStyle name="Normal 19 4 6 10 2 5" xfId="37095"/>
    <cellStyle name="Normal 19 4 6 10 3" xfId="13163"/>
    <cellStyle name="Normal 19 4 6 10 3 2" xfId="17363"/>
    <cellStyle name="Normal 19 4 6 10 3 2 2" xfId="30094"/>
    <cellStyle name="Normal 19 4 6 10 3 2 3" xfId="42695"/>
    <cellStyle name="Normal 19 4 6 10 3 3" xfId="21633"/>
    <cellStyle name="Normal 19 4 6 10 3 3 2" xfId="34295"/>
    <cellStyle name="Normal 19 4 6 10 3 3 3" xfId="46895"/>
    <cellStyle name="Normal 19 4 6 10 3 4" xfId="25894"/>
    <cellStyle name="Normal 19 4 6 10 3 5" xfId="38495"/>
    <cellStyle name="Normal 19 4 6 10 4" xfId="14563"/>
    <cellStyle name="Normal 19 4 6 10 4 2" xfId="27294"/>
    <cellStyle name="Normal 19 4 6 10 4 3" xfId="39895"/>
    <cellStyle name="Normal 19 4 6 10 5" xfId="18833"/>
    <cellStyle name="Normal 19 4 6 10 5 2" xfId="31495"/>
    <cellStyle name="Normal 19 4 6 10 5 3" xfId="44095"/>
    <cellStyle name="Normal 19 4 6 10 6" xfId="23094"/>
    <cellStyle name="Normal 19 4 6 10 7" xfId="35695"/>
    <cellStyle name="Normal 19 4 6 11" xfId="10489"/>
    <cellStyle name="Normal 19 4 6 11 2" xfId="14703"/>
    <cellStyle name="Normal 19 4 6 11 2 2" xfId="27434"/>
    <cellStyle name="Normal 19 4 6 11 2 3" xfId="40035"/>
    <cellStyle name="Normal 19 4 6 11 3" xfId="18973"/>
    <cellStyle name="Normal 19 4 6 11 3 2" xfId="31635"/>
    <cellStyle name="Normal 19 4 6 11 3 3" xfId="44235"/>
    <cellStyle name="Normal 19 4 6 11 4" xfId="23234"/>
    <cellStyle name="Normal 19 4 6 11 5" xfId="35835"/>
    <cellStyle name="Normal 19 4 6 12" xfId="11903"/>
    <cellStyle name="Normal 19 4 6 12 2" xfId="16103"/>
    <cellStyle name="Normal 19 4 6 12 2 2" xfId="28834"/>
    <cellStyle name="Normal 19 4 6 12 2 3" xfId="41435"/>
    <cellStyle name="Normal 19 4 6 12 3" xfId="20373"/>
    <cellStyle name="Normal 19 4 6 12 3 2" xfId="33035"/>
    <cellStyle name="Normal 19 4 6 12 3 3" xfId="45635"/>
    <cellStyle name="Normal 19 4 6 12 4" xfId="24634"/>
    <cellStyle name="Normal 19 4 6 12 5" xfId="37235"/>
    <cellStyle name="Normal 19 4 6 13" xfId="13303"/>
    <cellStyle name="Normal 19 4 6 13 2" xfId="26034"/>
    <cellStyle name="Normal 19 4 6 13 3" xfId="38635"/>
    <cellStyle name="Normal 19 4 6 14" xfId="17573"/>
    <cellStyle name="Normal 19 4 6 14 2" xfId="30235"/>
    <cellStyle name="Normal 19 4 6 14 3" xfId="42835"/>
    <cellStyle name="Normal 19 4 6 15" xfId="21834"/>
    <cellStyle name="Normal 19 4 6 16" xfId="34435"/>
    <cellStyle name="Normal 19 4 6 2" xfId="7245"/>
    <cellStyle name="Normal 19 4 6 2 2" xfId="10629"/>
    <cellStyle name="Normal 19 4 6 2 2 2" xfId="14843"/>
    <cellStyle name="Normal 19 4 6 2 2 2 2" xfId="27574"/>
    <cellStyle name="Normal 19 4 6 2 2 2 3" xfId="40175"/>
    <cellStyle name="Normal 19 4 6 2 2 3" xfId="19113"/>
    <cellStyle name="Normal 19 4 6 2 2 3 2" xfId="31775"/>
    <cellStyle name="Normal 19 4 6 2 2 3 3" xfId="44375"/>
    <cellStyle name="Normal 19 4 6 2 2 4" xfId="23374"/>
    <cellStyle name="Normal 19 4 6 2 2 5" xfId="35975"/>
    <cellStyle name="Normal 19 4 6 2 3" xfId="12043"/>
    <cellStyle name="Normal 19 4 6 2 3 2" xfId="16243"/>
    <cellStyle name="Normal 19 4 6 2 3 2 2" xfId="28974"/>
    <cellStyle name="Normal 19 4 6 2 3 2 3" xfId="41575"/>
    <cellStyle name="Normal 19 4 6 2 3 3" xfId="20513"/>
    <cellStyle name="Normal 19 4 6 2 3 3 2" xfId="33175"/>
    <cellStyle name="Normal 19 4 6 2 3 3 3" xfId="45775"/>
    <cellStyle name="Normal 19 4 6 2 3 4" xfId="24774"/>
    <cellStyle name="Normal 19 4 6 2 3 5" xfId="37375"/>
    <cellStyle name="Normal 19 4 6 2 4" xfId="13443"/>
    <cellStyle name="Normal 19 4 6 2 4 2" xfId="26174"/>
    <cellStyle name="Normal 19 4 6 2 4 3" xfId="38775"/>
    <cellStyle name="Normal 19 4 6 2 5" xfId="17713"/>
    <cellStyle name="Normal 19 4 6 2 5 2" xfId="30375"/>
    <cellStyle name="Normal 19 4 6 2 5 3" xfId="42975"/>
    <cellStyle name="Normal 19 4 6 2 6" xfId="21974"/>
    <cellStyle name="Normal 19 4 6 2 7" xfId="34575"/>
    <cellStyle name="Normal 19 4 6 3" xfId="7385"/>
    <cellStyle name="Normal 19 4 6 3 2" xfId="10769"/>
    <cellStyle name="Normal 19 4 6 3 2 2" xfId="14983"/>
    <cellStyle name="Normal 19 4 6 3 2 2 2" xfId="27714"/>
    <cellStyle name="Normal 19 4 6 3 2 2 3" xfId="40315"/>
    <cellStyle name="Normal 19 4 6 3 2 3" xfId="19253"/>
    <cellStyle name="Normal 19 4 6 3 2 3 2" xfId="31915"/>
    <cellStyle name="Normal 19 4 6 3 2 3 3" xfId="44515"/>
    <cellStyle name="Normal 19 4 6 3 2 4" xfId="23514"/>
    <cellStyle name="Normal 19 4 6 3 2 5" xfId="36115"/>
    <cellStyle name="Normal 19 4 6 3 3" xfId="12183"/>
    <cellStyle name="Normal 19 4 6 3 3 2" xfId="16383"/>
    <cellStyle name="Normal 19 4 6 3 3 2 2" xfId="29114"/>
    <cellStyle name="Normal 19 4 6 3 3 2 3" xfId="41715"/>
    <cellStyle name="Normal 19 4 6 3 3 3" xfId="20653"/>
    <cellStyle name="Normal 19 4 6 3 3 3 2" xfId="33315"/>
    <cellStyle name="Normal 19 4 6 3 3 3 3" xfId="45915"/>
    <cellStyle name="Normal 19 4 6 3 3 4" xfId="24914"/>
    <cellStyle name="Normal 19 4 6 3 3 5" xfId="37515"/>
    <cellStyle name="Normal 19 4 6 3 4" xfId="13583"/>
    <cellStyle name="Normal 19 4 6 3 4 2" xfId="26314"/>
    <cellStyle name="Normal 19 4 6 3 4 3" xfId="38915"/>
    <cellStyle name="Normal 19 4 6 3 5" xfId="17853"/>
    <cellStyle name="Normal 19 4 6 3 5 2" xfId="30515"/>
    <cellStyle name="Normal 19 4 6 3 5 3" xfId="43115"/>
    <cellStyle name="Normal 19 4 6 3 6" xfId="22114"/>
    <cellStyle name="Normal 19 4 6 3 7" xfId="34715"/>
    <cellStyle name="Normal 19 4 6 4" xfId="9398"/>
    <cellStyle name="Normal 19 4 6 4 2" xfId="10916"/>
    <cellStyle name="Normal 19 4 6 4 2 2" xfId="15123"/>
    <cellStyle name="Normal 19 4 6 4 2 2 2" xfId="27854"/>
    <cellStyle name="Normal 19 4 6 4 2 2 3" xfId="40455"/>
    <cellStyle name="Normal 19 4 6 4 2 3" xfId="19393"/>
    <cellStyle name="Normal 19 4 6 4 2 3 2" xfId="32055"/>
    <cellStyle name="Normal 19 4 6 4 2 3 3" xfId="44655"/>
    <cellStyle name="Normal 19 4 6 4 2 4" xfId="23654"/>
    <cellStyle name="Normal 19 4 6 4 2 5" xfId="36255"/>
    <cellStyle name="Normal 19 4 6 4 3" xfId="12323"/>
    <cellStyle name="Normal 19 4 6 4 3 2" xfId="16523"/>
    <cellStyle name="Normal 19 4 6 4 3 2 2" xfId="29254"/>
    <cellStyle name="Normal 19 4 6 4 3 2 3" xfId="41855"/>
    <cellStyle name="Normal 19 4 6 4 3 3" xfId="20793"/>
    <cellStyle name="Normal 19 4 6 4 3 3 2" xfId="33455"/>
    <cellStyle name="Normal 19 4 6 4 3 3 3" xfId="46055"/>
    <cellStyle name="Normal 19 4 6 4 3 4" xfId="25054"/>
    <cellStyle name="Normal 19 4 6 4 3 5" xfId="37655"/>
    <cellStyle name="Normal 19 4 6 4 4" xfId="13723"/>
    <cellStyle name="Normal 19 4 6 4 4 2" xfId="26454"/>
    <cellStyle name="Normal 19 4 6 4 4 3" xfId="39055"/>
    <cellStyle name="Normal 19 4 6 4 5" xfId="17993"/>
    <cellStyle name="Normal 19 4 6 4 5 2" xfId="30655"/>
    <cellStyle name="Normal 19 4 6 4 5 3" xfId="43255"/>
    <cellStyle name="Normal 19 4 6 4 6" xfId="22254"/>
    <cellStyle name="Normal 19 4 6 4 7" xfId="34855"/>
    <cellStyle name="Normal 19 4 6 5" xfId="9594"/>
    <cellStyle name="Normal 19 4 6 5 2" xfId="11060"/>
    <cellStyle name="Normal 19 4 6 5 2 2" xfId="15263"/>
    <cellStyle name="Normal 19 4 6 5 2 2 2" xfId="27994"/>
    <cellStyle name="Normal 19 4 6 5 2 2 3" xfId="40595"/>
    <cellStyle name="Normal 19 4 6 5 2 3" xfId="19533"/>
    <cellStyle name="Normal 19 4 6 5 2 3 2" xfId="32195"/>
    <cellStyle name="Normal 19 4 6 5 2 3 3" xfId="44795"/>
    <cellStyle name="Normal 19 4 6 5 2 4" xfId="23794"/>
    <cellStyle name="Normal 19 4 6 5 2 5" xfId="36395"/>
    <cellStyle name="Normal 19 4 6 5 3" xfId="12463"/>
    <cellStyle name="Normal 19 4 6 5 3 2" xfId="16663"/>
    <cellStyle name="Normal 19 4 6 5 3 2 2" xfId="29394"/>
    <cellStyle name="Normal 19 4 6 5 3 2 3" xfId="41995"/>
    <cellStyle name="Normal 19 4 6 5 3 3" xfId="20933"/>
    <cellStyle name="Normal 19 4 6 5 3 3 2" xfId="33595"/>
    <cellStyle name="Normal 19 4 6 5 3 3 3" xfId="46195"/>
    <cellStyle name="Normal 19 4 6 5 3 4" xfId="25194"/>
    <cellStyle name="Normal 19 4 6 5 3 5" xfId="37795"/>
    <cellStyle name="Normal 19 4 6 5 4" xfId="13863"/>
    <cellStyle name="Normal 19 4 6 5 4 2" xfId="26594"/>
    <cellStyle name="Normal 19 4 6 5 4 3" xfId="39195"/>
    <cellStyle name="Normal 19 4 6 5 5" xfId="18133"/>
    <cellStyle name="Normal 19 4 6 5 5 2" xfId="30795"/>
    <cellStyle name="Normal 19 4 6 5 5 3" xfId="43395"/>
    <cellStyle name="Normal 19 4 6 5 6" xfId="22394"/>
    <cellStyle name="Normal 19 4 6 5 7" xfId="34995"/>
    <cellStyle name="Normal 19 4 6 6" xfId="9734"/>
    <cellStyle name="Normal 19 4 6 6 2" xfId="11200"/>
    <cellStyle name="Normal 19 4 6 6 2 2" xfId="15403"/>
    <cellStyle name="Normal 19 4 6 6 2 2 2" xfId="28134"/>
    <cellStyle name="Normal 19 4 6 6 2 2 3" xfId="40735"/>
    <cellStyle name="Normal 19 4 6 6 2 3" xfId="19673"/>
    <cellStyle name="Normal 19 4 6 6 2 3 2" xfId="32335"/>
    <cellStyle name="Normal 19 4 6 6 2 3 3" xfId="44935"/>
    <cellStyle name="Normal 19 4 6 6 2 4" xfId="23934"/>
    <cellStyle name="Normal 19 4 6 6 2 5" xfId="36535"/>
    <cellStyle name="Normal 19 4 6 6 3" xfId="12603"/>
    <cellStyle name="Normal 19 4 6 6 3 2" xfId="16803"/>
    <cellStyle name="Normal 19 4 6 6 3 2 2" xfId="29534"/>
    <cellStyle name="Normal 19 4 6 6 3 2 3" xfId="42135"/>
    <cellStyle name="Normal 19 4 6 6 3 3" xfId="21073"/>
    <cellStyle name="Normal 19 4 6 6 3 3 2" xfId="33735"/>
    <cellStyle name="Normal 19 4 6 6 3 3 3" xfId="46335"/>
    <cellStyle name="Normal 19 4 6 6 3 4" xfId="25334"/>
    <cellStyle name="Normal 19 4 6 6 3 5" xfId="37935"/>
    <cellStyle name="Normal 19 4 6 6 4" xfId="14003"/>
    <cellStyle name="Normal 19 4 6 6 4 2" xfId="26734"/>
    <cellStyle name="Normal 19 4 6 6 4 3" xfId="39335"/>
    <cellStyle name="Normal 19 4 6 6 5" xfId="18273"/>
    <cellStyle name="Normal 19 4 6 6 5 2" xfId="30935"/>
    <cellStyle name="Normal 19 4 6 6 5 3" xfId="43535"/>
    <cellStyle name="Normal 19 4 6 6 6" xfId="22534"/>
    <cellStyle name="Normal 19 4 6 6 7" xfId="35135"/>
    <cellStyle name="Normal 19 4 6 7" xfId="9874"/>
    <cellStyle name="Normal 19 4 6 7 2" xfId="11340"/>
    <cellStyle name="Normal 19 4 6 7 2 2" xfId="15543"/>
    <cellStyle name="Normal 19 4 6 7 2 2 2" xfId="28274"/>
    <cellStyle name="Normal 19 4 6 7 2 2 3" xfId="40875"/>
    <cellStyle name="Normal 19 4 6 7 2 3" xfId="19813"/>
    <cellStyle name="Normal 19 4 6 7 2 3 2" xfId="32475"/>
    <cellStyle name="Normal 19 4 6 7 2 3 3" xfId="45075"/>
    <cellStyle name="Normal 19 4 6 7 2 4" xfId="24074"/>
    <cellStyle name="Normal 19 4 6 7 2 5" xfId="36675"/>
    <cellStyle name="Normal 19 4 6 7 3" xfId="12743"/>
    <cellStyle name="Normal 19 4 6 7 3 2" xfId="16943"/>
    <cellStyle name="Normal 19 4 6 7 3 2 2" xfId="29674"/>
    <cellStyle name="Normal 19 4 6 7 3 2 3" xfId="42275"/>
    <cellStyle name="Normal 19 4 6 7 3 3" xfId="21213"/>
    <cellStyle name="Normal 19 4 6 7 3 3 2" xfId="33875"/>
    <cellStyle name="Normal 19 4 6 7 3 3 3" xfId="46475"/>
    <cellStyle name="Normal 19 4 6 7 3 4" xfId="25474"/>
    <cellStyle name="Normal 19 4 6 7 3 5" xfId="38075"/>
    <cellStyle name="Normal 19 4 6 7 4" xfId="14143"/>
    <cellStyle name="Normal 19 4 6 7 4 2" xfId="26874"/>
    <cellStyle name="Normal 19 4 6 7 4 3" xfId="39475"/>
    <cellStyle name="Normal 19 4 6 7 5" xfId="18413"/>
    <cellStyle name="Normal 19 4 6 7 5 2" xfId="31075"/>
    <cellStyle name="Normal 19 4 6 7 5 3" xfId="43675"/>
    <cellStyle name="Normal 19 4 6 7 6" xfId="22674"/>
    <cellStyle name="Normal 19 4 6 7 7" xfId="35275"/>
    <cellStyle name="Normal 19 4 6 8" xfId="10014"/>
    <cellStyle name="Normal 19 4 6 8 2" xfId="11480"/>
    <cellStyle name="Normal 19 4 6 8 2 2" xfId="15683"/>
    <cellStyle name="Normal 19 4 6 8 2 2 2" xfId="28414"/>
    <cellStyle name="Normal 19 4 6 8 2 2 3" xfId="41015"/>
    <cellStyle name="Normal 19 4 6 8 2 3" xfId="19953"/>
    <cellStyle name="Normal 19 4 6 8 2 3 2" xfId="32615"/>
    <cellStyle name="Normal 19 4 6 8 2 3 3" xfId="45215"/>
    <cellStyle name="Normal 19 4 6 8 2 4" xfId="24214"/>
    <cellStyle name="Normal 19 4 6 8 2 5" xfId="36815"/>
    <cellStyle name="Normal 19 4 6 8 3" xfId="12883"/>
    <cellStyle name="Normal 19 4 6 8 3 2" xfId="17083"/>
    <cellStyle name="Normal 19 4 6 8 3 2 2" xfId="29814"/>
    <cellStyle name="Normal 19 4 6 8 3 2 3" xfId="42415"/>
    <cellStyle name="Normal 19 4 6 8 3 3" xfId="21353"/>
    <cellStyle name="Normal 19 4 6 8 3 3 2" xfId="34015"/>
    <cellStyle name="Normal 19 4 6 8 3 3 3" xfId="46615"/>
    <cellStyle name="Normal 19 4 6 8 3 4" xfId="25614"/>
    <cellStyle name="Normal 19 4 6 8 3 5" xfId="38215"/>
    <cellStyle name="Normal 19 4 6 8 4" xfId="14283"/>
    <cellStyle name="Normal 19 4 6 8 4 2" xfId="27014"/>
    <cellStyle name="Normal 19 4 6 8 4 3" xfId="39615"/>
    <cellStyle name="Normal 19 4 6 8 5" xfId="18553"/>
    <cellStyle name="Normal 19 4 6 8 5 2" xfId="31215"/>
    <cellStyle name="Normal 19 4 6 8 5 3" xfId="43815"/>
    <cellStyle name="Normal 19 4 6 8 6" xfId="22814"/>
    <cellStyle name="Normal 19 4 6 8 7" xfId="35415"/>
    <cellStyle name="Normal 19 4 6 9" xfId="10208"/>
    <cellStyle name="Normal 19 4 6 9 2" xfId="11623"/>
    <cellStyle name="Normal 19 4 6 9 2 2" xfId="15823"/>
    <cellStyle name="Normal 19 4 6 9 2 2 2" xfId="28554"/>
    <cellStyle name="Normal 19 4 6 9 2 2 3" xfId="41155"/>
    <cellStyle name="Normal 19 4 6 9 2 3" xfId="20093"/>
    <cellStyle name="Normal 19 4 6 9 2 3 2" xfId="32755"/>
    <cellStyle name="Normal 19 4 6 9 2 3 3" xfId="45355"/>
    <cellStyle name="Normal 19 4 6 9 2 4" xfId="24354"/>
    <cellStyle name="Normal 19 4 6 9 2 5" xfId="36955"/>
    <cellStyle name="Normal 19 4 6 9 3" xfId="13023"/>
    <cellStyle name="Normal 19 4 6 9 3 2" xfId="17223"/>
    <cellStyle name="Normal 19 4 6 9 3 2 2" xfId="29954"/>
    <cellStyle name="Normal 19 4 6 9 3 2 3" xfId="42555"/>
    <cellStyle name="Normal 19 4 6 9 3 3" xfId="21493"/>
    <cellStyle name="Normal 19 4 6 9 3 3 2" xfId="34155"/>
    <cellStyle name="Normal 19 4 6 9 3 3 3" xfId="46755"/>
    <cellStyle name="Normal 19 4 6 9 3 4" xfId="25754"/>
    <cellStyle name="Normal 19 4 6 9 3 5" xfId="38355"/>
    <cellStyle name="Normal 19 4 6 9 4" xfId="14423"/>
    <cellStyle name="Normal 19 4 6 9 4 2" xfId="27154"/>
    <cellStyle name="Normal 19 4 6 9 4 3" xfId="39755"/>
    <cellStyle name="Normal 19 4 6 9 5" xfId="18693"/>
    <cellStyle name="Normal 19 4 6 9 5 2" xfId="31355"/>
    <cellStyle name="Normal 19 4 6 9 5 3" xfId="43955"/>
    <cellStyle name="Normal 19 4 6 9 6" xfId="22954"/>
    <cellStyle name="Normal 19 4 6 9 7" xfId="35555"/>
    <cellStyle name="Normal 19 4 7" xfId="7125"/>
    <cellStyle name="Normal 19 4 7 10" xfId="10368"/>
    <cellStyle name="Normal 19 4 7 10 2" xfId="11783"/>
    <cellStyle name="Normal 19 4 7 10 2 2" xfId="15983"/>
    <cellStyle name="Normal 19 4 7 10 2 2 2" xfId="28714"/>
    <cellStyle name="Normal 19 4 7 10 2 2 3" xfId="41315"/>
    <cellStyle name="Normal 19 4 7 10 2 3" xfId="20253"/>
    <cellStyle name="Normal 19 4 7 10 2 3 2" xfId="32915"/>
    <cellStyle name="Normal 19 4 7 10 2 3 3" xfId="45515"/>
    <cellStyle name="Normal 19 4 7 10 2 4" xfId="24514"/>
    <cellStyle name="Normal 19 4 7 10 2 5" xfId="37115"/>
    <cellStyle name="Normal 19 4 7 10 3" xfId="13183"/>
    <cellStyle name="Normal 19 4 7 10 3 2" xfId="17383"/>
    <cellStyle name="Normal 19 4 7 10 3 2 2" xfId="30114"/>
    <cellStyle name="Normal 19 4 7 10 3 2 3" xfId="42715"/>
    <cellStyle name="Normal 19 4 7 10 3 3" xfId="21653"/>
    <cellStyle name="Normal 19 4 7 10 3 3 2" xfId="34315"/>
    <cellStyle name="Normal 19 4 7 10 3 3 3" xfId="46915"/>
    <cellStyle name="Normal 19 4 7 10 3 4" xfId="25914"/>
    <cellStyle name="Normal 19 4 7 10 3 5" xfId="38515"/>
    <cellStyle name="Normal 19 4 7 10 4" xfId="14583"/>
    <cellStyle name="Normal 19 4 7 10 4 2" xfId="27314"/>
    <cellStyle name="Normal 19 4 7 10 4 3" xfId="39915"/>
    <cellStyle name="Normal 19 4 7 10 5" xfId="18853"/>
    <cellStyle name="Normal 19 4 7 10 5 2" xfId="31515"/>
    <cellStyle name="Normal 19 4 7 10 5 3" xfId="44115"/>
    <cellStyle name="Normal 19 4 7 10 6" xfId="23114"/>
    <cellStyle name="Normal 19 4 7 10 7" xfId="35715"/>
    <cellStyle name="Normal 19 4 7 11" xfId="10509"/>
    <cellStyle name="Normal 19 4 7 11 2" xfId="14723"/>
    <cellStyle name="Normal 19 4 7 11 2 2" xfId="27454"/>
    <cellStyle name="Normal 19 4 7 11 2 3" xfId="40055"/>
    <cellStyle name="Normal 19 4 7 11 3" xfId="18993"/>
    <cellStyle name="Normal 19 4 7 11 3 2" xfId="31655"/>
    <cellStyle name="Normal 19 4 7 11 3 3" xfId="44255"/>
    <cellStyle name="Normal 19 4 7 11 4" xfId="23254"/>
    <cellStyle name="Normal 19 4 7 11 5" xfId="35855"/>
    <cellStyle name="Normal 19 4 7 12" xfId="11923"/>
    <cellStyle name="Normal 19 4 7 12 2" xfId="16123"/>
    <cellStyle name="Normal 19 4 7 12 2 2" xfId="28854"/>
    <cellStyle name="Normal 19 4 7 12 2 3" xfId="41455"/>
    <cellStyle name="Normal 19 4 7 12 3" xfId="20393"/>
    <cellStyle name="Normal 19 4 7 12 3 2" xfId="33055"/>
    <cellStyle name="Normal 19 4 7 12 3 3" xfId="45655"/>
    <cellStyle name="Normal 19 4 7 12 4" xfId="24654"/>
    <cellStyle name="Normal 19 4 7 12 5" xfId="37255"/>
    <cellStyle name="Normal 19 4 7 13" xfId="13323"/>
    <cellStyle name="Normal 19 4 7 13 2" xfId="26054"/>
    <cellStyle name="Normal 19 4 7 13 3" xfId="38655"/>
    <cellStyle name="Normal 19 4 7 14" xfId="17593"/>
    <cellStyle name="Normal 19 4 7 14 2" xfId="30255"/>
    <cellStyle name="Normal 19 4 7 14 3" xfId="42855"/>
    <cellStyle name="Normal 19 4 7 15" xfId="21854"/>
    <cellStyle name="Normal 19 4 7 16" xfId="34455"/>
    <cellStyle name="Normal 19 4 7 2" xfId="7265"/>
    <cellStyle name="Normal 19 4 7 2 2" xfId="10649"/>
    <cellStyle name="Normal 19 4 7 2 2 2" xfId="14863"/>
    <cellStyle name="Normal 19 4 7 2 2 2 2" xfId="27594"/>
    <cellStyle name="Normal 19 4 7 2 2 2 3" xfId="40195"/>
    <cellStyle name="Normal 19 4 7 2 2 3" xfId="19133"/>
    <cellStyle name="Normal 19 4 7 2 2 3 2" xfId="31795"/>
    <cellStyle name="Normal 19 4 7 2 2 3 3" xfId="44395"/>
    <cellStyle name="Normal 19 4 7 2 2 4" xfId="23394"/>
    <cellStyle name="Normal 19 4 7 2 2 5" xfId="35995"/>
    <cellStyle name="Normal 19 4 7 2 3" xfId="12063"/>
    <cellStyle name="Normal 19 4 7 2 3 2" xfId="16263"/>
    <cellStyle name="Normal 19 4 7 2 3 2 2" xfId="28994"/>
    <cellStyle name="Normal 19 4 7 2 3 2 3" xfId="41595"/>
    <cellStyle name="Normal 19 4 7 2 3 3" xfId="20533"/>
    <cellStyle name="Normal 19 4 7 2 3 3 2" xfId="33195"/>
    <cellStyle name="Normal 19 4 7 2 3 3 3" xfId="45795"/>
    <cellStyle name="Normal 19 4 7 2 3 4" xfId="24794"/>
    <cellStyle name="Normal 19 4 7 2 3 5" xfId="37395"/>
    <cellStyle name="Normal 19 4 7 2 4" xfId="13463"/>
    <cellStyle name="Normal 19 4 7 2 4 2" xfId="26194"/>
    <cellStyle name="Normal 19 4 7 2 4 3" xfId="38795"/>
    <cellStyle name="Normal 19 4 7 2 5" xfId="17733"/>
    <cellStyle name="Normal 19 4 7 2 5 2" xfId="30395"/>
    <cellStyle name="Normal 19 4 7 2 5 3" xfId="42995"/>
    <cellStyle name="Normal 19 4 7 2 6" xfId="21994"/>
    <cellStyle name="Normal 19 4 7 2 7" xfId="34595"/>
    <cellStyle name="Normal 19 4 7 3" xfId="7405"/>
    <cellStyle name="Normal 19 4 7 3 2" xfId="10789"/>
    <cellStyle name="Normal 19 4 7 3 2 2" xfId="15003"/>
    <cellStyle name="Normal 19 4 7 3 2 2 2" xfId="27734"/>
    <cellStyle name="Normal 19 4 7 3 2 2 3" xfId="40335"/>
    <cellStyle name="Normal 19 4 7 3 2 3" xfId="19273"/>
    <cellStyle name="Normal 19 4 7 3 2 3 2" xfId="31935"/>
    <cellStyle name="Normal 19 4 7 3 2 3 3" xfId="44535"/>
    <cellStyle name="Normal 19 4 7 3 2 4" xfId="23534"/>
    <cellStyle name="Normal 19 4 7 3 2 5" xfId="36135"/>
    <cellStyle name="Normal 19 4 7 3 3" xfId="12203"/>
    <cellStyle name="Normal 19 4 7 3 3 2" xfId="16403"/>
    <cellStyle name="Normal 19 4 7 3 3 2 2" xfId="29134"/>
    <cellStyle name="Normal 19 4 7 3 3 2 3" xfId="41735"/>
    <cellStyle name="Normal 19 4 7 3 3 3" xfId="20673"/>
    <cellStyle name="Normal 19 4 7 3 3 3 2" xfId="33335"/>
    <cellStyle name="Normal 19 4 7 3 3 3 3" xfId="45935"/>
    <cellStyle name="Normal 19 4 7 3 3 4" xfId="24934"/>
    <cellStyle name="Normal 19 4 7 3 3 5" xfId="37535"/>
    <cellStyle name="Normal 19 4 7 3 4" xfId="13603"/>
    <cellStyle name="Normal 19 4 7 3 4 2" xfId="26334"/>
    <cellStyle name="Normal 19 4 7 3 4 3" xfId="38935"/>
    <cellStyle name="Normal 19 4 7 3 5" xfId="17873"/>
    <cellStyle name="Normal 19 4 7 3 5 2" xfId="30535"/>
    <cellStyle name="Normal 19 4 7 3 5 3" xfId="43135"/>
    <cellStyle name="Normal 19 4 7 3 6" xfId="22134"/>
    <cellStyle name="Normal 19 4 7 3 7" xfId="34735"/>
    <cellStyle name="Normal 19 4 7 4" xfId="9418"/>
    <cellStyle name="Normal 19 4 7 4 2" xfId="10936"/>
    <cellStyle name="Normal 19 4 7 4 2 2" xfId="15143"/>
    <cellStyle name="Normal 19 4 7 4 2 2 2" xfId="27874"/>
    <cellStyle name="Normal 19 4 7 4 2 2 3" xfId="40475"/>
    <cellStyle name="Normal 19 4 7 4 2 3" xfId="19413"/>
    <cellStyle name="Normal 19 4 7 4 2 3 2" xfId="32075"/>
    <cellStyle name="Normal 19 4 7 4 2 3 3" xfId="44675"/>
    <cellStyle name="Normal 19 4 7 4 2 4" xfId="23674"/>
    <cellStyle name="Normal 19 4 7 4 2 5" xfId="36275"/>
    <cellStyle name="Normal 19 4 7 4 3" xfId="12343"/>
    <cellStyle name="Normal 19 4 7 4 3 2" xfId="16543"/>
    <cellStyle name="Normal 19 4 7 4 3 2 2" xfId="29274"/>
    <cellStyle name="Normal 19 4 7 4 3 2 3" xfId="41875"/>
    <cellStyle name="Normal 19 4 7 4 3 3" xfId="20813"/>
    <cellStyle name="Normal 19 4 7 4 3 3 2" xfId="33475"/>
    <cellStyle name="Normal 19 4 7 4 3 3 3" xfId="46075"/>
    <cellStyle name="Normal 19 4 7 4 3 4" xfId="25074"/>
    <cellStyle name="Normal 19 4 7 4 3 5" xfId="37675"/>
    <cellStyle name="Normal 19 4 7 4 4" xfId="13743"/>
    <cellStyle name="Normal 19 4 7 4 4 2" xfId="26474"/>
    <cellStyle name="Normal 19 4 7 4 4 3" xfId="39075"/>
    <cellStyle name="Normal 19 4 7 4 5" xfId="18013"/>
    <cellStyle name="Normal 19 4 7 4 5 2" xfId="30675"/>
    <cellStyle name="Normal 19 4 7 4 5 3" xfId="43275"/>
    <cellStyle name="Normal 19 4 7 4 6" xfId="22274"/>
    <cellStyle name="Normal 19 4 7 4 7" xfId="34875"/>
    <cellStyle name="Normal 19 4 7 5" xfId="9614"/>
    <cellStyle name="Normal 19 4 7 5 2" xfId="11080"/>
    <cellStyle name="Normal 19 4 7 5 2 2" xfId="15283"/>
    <cellStyle name="Normal 19 4 7 5 2 2 2" xfId="28014"/>
    <cellStyle name="Normal 19 4 7 5 2 2 3" xfId="40615"/>
    <cellStyle name="Normal 19 4 7 5 2 3" xfId="19553"/>
    <cellStyle name="Normal 19 4 7 5 2 3 2" xfId="32215"/>
    <cellStyle name="Normal 19 4 7 5 2 3 3" xfId="44815"/>
    <cellStyle name="Normal 19 4 7 5 2 4" xfId="23814"/>
    <cellStyle name="Normal 19 4 7 5 2 5" xfId="36415"/>
    <cellStyle name="Normal 19 4 7 5 3" xfId="12483"/>
    <cellStyle name="Normal 19 4 7 5 3 2" xfId="16683"/>
    <cellStyle name="Normal 19 4 7 5 3 2 2" xfId="29414"/>
    <cellStyle name="Normal 19 4 7 5 3 2 3" xfId="42015"/>
    <cellStyle name="Normal 19 4 7 5 3 3" xfId="20953"/>
    <cellStyle name="Normal 19 4 7 5 3 3 2" xfId="33615"/>
    <cellStyle name="Normal 19 4 7 5 3 3 3" xfId="46215"/>
    <cellStyle name="Normal 19 4 7 5 3 4" xfId="25214"/>
    <cellStyle name="Normal 19 4 7 5 3 5" xfId="37815"/>
    <cellStyle name="Normal 19 4 7 5 4" xfId="13883"/>
    <cellStyle name="Normal 19 4 7 5 4 2" xfId="26614"/>
    <cellStyle name="Normal 19 4 7 5 4 3" xfId="39215"/>
    <cellStyle name="Normal 19 4 7 5 5" xfId="18153"/>
    <cellStyle name="Normal 19 4 7 5 5 2" xfId="30815"/>
    <cellStyle name="Normal 19 4 7 5 5 3" xfId="43415"/>
    <cellStyle name="Normal 19 4 7 5 6" xfId="22414"/>
    <cellStyle name="Normal 19 4 7 5 7" xfId="35015"/>
    <cellStyle name="Normal 19 4 7 6" xfId="9754"/>
    <cellStyle name="Normal 19 4 7 6 2" xfId="11220"/>
    <cellStyle name="Normal 19 4 7 6 2 2" xfId="15423"/>
    <cellStyle name="Normal 19 4 7 6 2 2 2" xfId="28154"/>
    <cellStyle name="Normal 19 4 7 6 2 2 3" xfId="40755"/>
    <cellStyle name="Normal 19 4 7 6 2 3" xfId="19693"/>
    <cellStyle name="Normal 19 4 7 6 2 3 2" xfId="32355"/>
    <cellStyle name="Normal 19 4 7 6 2 3 3" xfId="44955"/>
    <cellStyle name="Normal 19 4 7 6 2 4" xfId="23954"/>
    <cellStyle name="Normal 19 4 7 6 2 5" xfId="36555"/>
    <cellStyle name="Normal 19 4 7 6 3" xfId="12623"/>
    <cellStyle name="Normal 19 4 7 6 3 2" xfId="16823"/>
    <cellStyle name="Normal 19 4 7 6 3 2 2" xfId="29554"/>
    <cellStyle name="Normal 19 4 7 6 3 2 3" xfId="42155"/>
    <cellStyle name="Normal 19 4 7 6 3 3" xfId="21093"/>
    <cellStyle name="Normal 19 4 7 6 3 3 2" xfId="33755"/>
    <cellStyle name="Normal 19 4 7 6 3 3 3" xfId="46355"/>
    <cellStyle name="Normal 19 4 7 6 3 4" xfId="25354"/>
    <cellStyle name="Normal 19 4 7 6 3 5" xfId="37955"/>
    <cellStyle name="Normal 19 4 7 6 4" xfId="14023"/>
    <cellStyle name="Normal 19 4 7 6 4 2" xfId="26754"/>
    <cellStyle name="Normal 19 4 7 6 4 3" xfId="39355"/>
    <cellStyle name="Normal 19 4 7 6 5" xfId="18293"/>
    <cellStyle name="Normal 19 4 7 6 5 2" xfId="30955"/>
    <cellStyle name="Normal 19 4 7 6 5 3" xfId="43555"/>
    <cellStyle name="Normal 19 4 7 6 6" xfId="22554"/>
    <cellStyle name="Normal 19 4 7 6 7" xfId="35155"/>
    <cellStyle name="Normal 19 4 7 7" xfId="9894"/>
    <cellStyle name="Normal 19 4 7 7 2" xfId="11360"/>
    <cellStyle name="Normal 19 4 7 7 2 2" xfId="15563"/>
    <cellStyle name="Normal 19 4 7 7 2 2 2" xfId="28294"/>
    <cellStyle name="Normal 19 4 7 7 2 2 3" xfId="40895"/>
    <cellStyle name="Normal 19 4 7 7 2 3" xfId="19833"/>
    <cellStyle name="Normal 19 4 7 7 2 3 2" xfId="32495"/>
    <cellStyle name="Normal 19 4 7 7 2 3 3" xfId="45095"/>
    <cellStyle name="Normal 19 4 7 7 2 4" xfId="24094"/>
    <cellStyle name="Normal 19 4 7 7 2 5" xfId="36695"/>
    <cellStyle name="Normal 19 4 7 7 3" xfId="12763"/>
    <cellStyle name="Normal 19 4 7 7 3 2" xfId="16963"/>
    <cellStyle name="Normal 19 4 7 7 3 2 2" xfId="29694"/>
    <cellStyle name="Normal 19 4 7 7 3 2 3" xfId="42295"/>
    <cellStyle name="Normal 19 4 7 7 3 3" xfId="21233"/>
    <cellStyle name="Normal 19 4 7 7 3 3 2" xfId="33895"/>
    <cellStyle name="Normal 19 4 7 7 3 3 3" xfId="46495"/>
    <cellStyle name="Normal 19 4 7 7 3 4" xfId="25494"/>
    <cellStyle name="Normal 19 4 7 7 3 5" xfId="38095"/>
    <cellStyle name="Normal 19 4 7 7 4" xfId="14163"/>
    <cellStyle name="Normal 19 4 7 7 4 2" xfId="26894"/>
    <cellStyle name="Normal 19 4 7 7 4 3" xfId="39495"/>
    <cellStyle name="Normal 19 4 7 7 5" xfId="18433"/>
    <cellStyle name="Normal 19 4 7 7 5 2" xfId="31095"/>
    <cellStyle name="Normal 19 4 7 7 5 3" xfId="43695"/>
    <cellStyle name="Normal 19 4 7 7 6" xfId="22694"/>
    <cellStyle name="Normal 19 4 7 7 7" xfId="35295"/>
    <cellStyle name="Normal 19 4 7 8" xfId="10034"/>
    <cellStyle name="Normal 19 4 7 8 2" xfId="11500"/>
    <cellStyle name="Normal 19 4 7 8 2 2" xfId="15703"/>
    <cellStyle name="Normal 19 4 7 8 2 2 2" xfId="28434"/>
    <cellStyle name="Normal 19 4 7 8 2 2 3" xfId="41035"/>
    <cellStyle name="Normal 19 4 7 8 2 3" xfId="19973"/>
    <cellStyle name="Normal 19 4 7 8 2 3 2" xfId="32635"/>
    <cellStyle name="Normal 19 4 7 8 2 3 3" xfId="45235"/>
    <cellStyle name="Normal 19 4 7 8 2 4" xfId="24234"/>
    <cellStyle name="Normal 19 4 7 8 2 5" xfId="36835"/>
    <cellStyle name="Normal 19 4 7 8 3" xfId="12903"/>
    <cellStyle name="Normal 19 4 7 8 3 2" xfId="17103"/>
    <cellStyle name="Normal 19 4 7 8 3 2 2" xfId="29834"/>
    <cellStyle name="Normal 19 4 7 8 3 2 3" xfId="42435"/>
    <cellStyle name="Normal 19 4 7 8 3 3" xfId="21373"/>
    <cellStyle name="Normal 19 4 7 8 3 3 2" xfId="34035"/>
    <cellStyle name="Normal 19 4 7 8 3 3 3" xfId="46635"/>
    <cellStyle name="Normal 19 4 7 8 3 4" xfId="25634"/>
    <cellStyle name="Normal 19 4 7 8 3 5" xfId="38235"/>
    <cellStyle name="Normal 19 4 7 8 4" xfId="14303"/>
    <cellStyle name="Normal 19 4 7 8 4 2" xfId="27034"/>
    <cellStyle name="Normal 19 4 7 8 4 3" xfId="39635"/>
    <cellStyle name="Normal 19 4 7 8 5" xfId="18573"/>
    <cellStyle name="Normal 19 4 7 8 5 2" xfId="31235"/>
    <cellStyle name="Normal 19 4 7 8 5 3" xfId="43835"/>
    <cellStyle name="Normal 19 4 7 8 6" xfId="22834"/>
    <cellStyle name="Normal 19 4 7 8 7" xfId="35435"/>
    <cellStyle name="Normal 19 4 7 9" xfId="10228"/>
    <cellStyle name="Normal 19 4 7 9 2" xfId="11643"/>
    <cellStyle name="Normal 19 4 7 9 2 2" xfId="15843"/>
    <cellStyle name="Normal 19 4 7 9 2 2 2" xfId="28574"/>
    <cellStyle name="Normal 19 4 7 9 2 2 3" xfId="41175"/>
    <cellStyle name="Normal 19 4 7 9 2 3" xfId="20113"/>
    <cellStyle name="Normal 19 4 7 9 2 3 2" xfId="32775"/>
    <cellStyle name="Normal 19 4 7 9 2 3 3" xfId="45375"/>
    <cellStyle name="Normal 19 4 7 9 2 4" xfId="24374"/>
    <cellStyle name="Normal 19 4 7 9 2 5" xfId="36975"/>
    <cellStyle name="Normal 19 4 7 9 3" xfId="13043"/>
    <cellStyle name="Normal 19 4 7 9 3 2" xfId="17243"/>
    <cellStyle name="Normal 19 4 7 9 3 2 2" xfId="29974"/>
    <cellStyle name="Normal 19 4 7 9 3 2 3" xfId="42575"/>
    <cellStyle name="Normal 19 4 7 9 3 3" xfId="21513"/>
    <cellStyle name="Normal 19 4 7 9 3 3 2" xfId="34175"/>
    <cellStyle name="Normal 19 4 7 9 3 3 3" xfId="46775"/>
    <cellStyle name="Normal 19 4 7 9 3 4" xfId="25774"/>
    <cellStyle name="Normal 19 4 7 9 3 5" xfId="38375"/>
    <cellStyle name="Normal 19 4 7 9 4" xfId="14443"/>
    <cellStyle name="Normal 19 4 7 9 4 2" xfId="27174"/>
    <cellStyle name="Normal 19 4 7 9 4 3" xfId="39775"/>
    <cellStyle name="Normal 19 4 7 9 5" xfId="18713"/>
    <cellStyle name="Normal 19 4 7 9 5 2" xfId="31375"/>
    <cellStyle name="Normal 19 4 7 9 5 3" xfId="43975"/>
    <cellStyle name="Normal 19 4 7 9 6" xfId="22974"/>
    <cellStyle name="Normal 19 4 7 9 7" xfId="35575"/>
    <cellStyle name="Normal 19 4 8" xfId="7145"/>
    <cellStyle name="Normal 19 4 8 2" xfId="10529"/>
    <cellStyle name="Normal 19 4 8 2 2" xfId="14743"/>
    <cellStyle name="Normal 19 4 8 2 2 2" xfId="27474"/>
    <cellStyle name="Normal 19 4 8 2 2 3" xfId="40075"/>
    <cellStyle name="Normal 19 4 8 2 3" xfId="19013"/>
    <cellStyle name="Normal 19 4 8 2 3 2" xfId="31675"/>
    <cellStyle name="Normal 19 4 8 2 3 3" xfId="44275"/>
    <cellStyle name="Normal 19 4 8 2 4" xfId="23274"/>
    <cellStyle name="Normal 19 4 8 2 5" xfId="35875"/>
    <cellStyle name="Normal 19 4 8 3" xfId="11943"/>
    <cellStyle name="Normal 19 4 8 3 2" xfId="16143"/>
    <cellStyle name="Normal 19 4 8 3 2 2" xfId="28874"/>
    <cellStyle name="Normal 19 4 8 3 2 3" xfId="41475"/>
    <cellStyle name="Normal 19 4 8 3 3" xfId="20413"/>
    <cellStyle name="Normal 19 4 8 3 3 2" xfId="33075"/>
    <cellStyle name="Normal 19 4 8 3 3 3" xfId="45675"/>
    <cellStyle name="Normal 19 4 8 3 4" xfId="24674"/>
    <cellStyle name="Normal 19 4 8 3 5" xfId="37275"/>
    <cellStyle name="Normal 19 4 8 4" xfId="13343"/>
    <cellStyle name="Normal 19 4 8 4 2" xfId="26074"/>
    <cellStyle name="Normal 19 4 8 4 3" xfId="38675"/>
    <cellStyle name="Normal 19 4 8 5" xfId="17613"/>
    <cellStyle name="Normal 19 4 8 5 2" xfId="30275"/>
    <cellStyle name="Normal 19 4 8 5 3" xfId="42875"/>
    <cellStyle name="Normal 19 4 8 6" xfId="21874"/>
    <cellStyle name="Normal 19 4 8 7" xfId="34475"/>
    <cellStyle name="Normal 19 4 9" xfId="7285"/>
    <cellStyle name="Normal 19 4 9 2" xfId="10669"/>
    <cellStyle name="Normal 19 4 9 2 2" xfId="14883"/>
    <cellStyle name="Normal 19 4 9 2 2 2" xfId="27614"/>
    <cellStyle name="Normal 19 4 9 2 2 3" xfId="40215"/>
    <cellStyle name="Normal 19 4 9 2 3" xfId="19153"/>
    <cellStyle name="Normal 19 4 9 2 3 2" xfId="31815"/>
    <cellStyle name="Normal 19 4 9 2 3 3" xfId="44415"/>
    <cellStyle name="Normal 19 4 9 2 4" xfId="23414"/>
    <cellStyle name="Normal 19 4 9 2 5" xfId="36015"/>
    <cellStyle name="Normal 19 4 9 3" xfId="12083"/>
    <cellStyle name="Normal 19 4 9 3 2" xfId="16283"/>
    <cellStyle name="Normal 19 4 9 3 2 2" xfId="29014"/>
    <cellStyle name="Normal 19 4 9 3 2 3" xfId="41615"/>
    <cellStyle name="Normal 19 4 9 3 3" xfId="20553"/>
    <cellStyle name="Normal 19 4 9 3 3 2" xfId="33215"/>
    <cellStyle name="Normal 19 4 9 3 3 3" xfId="45815"/>
    <cellStyle name="Normal 19 4 9 3 4" xfId="24814"/>
    <cellStyle name="Normal 19 4 9 3 5" xfId="37415"/>
    <cellStyle name="Normal 19 4 9 4" xfId="13483"/>
    <cellStyle name="Normal 19 4 9 4 2" xfId="26214"/>
    <cellStyle name="Normal 19 4 9 4 3" xfId="38815"/>
    <cellStyle name="Normal 19 4 9 5" xfId="17753"/>
    <cellStyle name="Normal 19 4 9 5 2" xfId="30415"/>
    <cellStyle name="Normal 19 4 9 5 3" xfId="43015"/>
    <cellStyle name="Normal 19 4 9 6" xfId="22014"/>
    <cellStyle name="Normal 19 4 9 7" xfId="34615"/>
    <cellStyle name="Normal 19 5" xfId="7009"/>
    <cellStyle name="Normal 19 5 10" xfId="9302"/>
    <cellStyle name="Normal 19 5 10 2" xfId="10820"/>
    <cellStyle name="Normal 19 5 10 2 2" xfId="15027"/>
    <cellStyle name="Normal 19 5 10 2 2 2" xfId="27758"/>
    <cellStyle name="Normal 19 5 10 2 2 3" xfId="40359"/>
    <cellStyle name="Normal 19 5 10 2 3" xfId="19297"/>
    <cellStyle name="Normal 19 5 10 2 3 2" xfId="31959"/>
    <cellStyle name="Normal 19 5 10 2 3 3" xfId="44559"/>
    <cellStyle name="Normal 19 5 10 2 4" xfId="23558"/>
    <cellStyle name="Normal 19 5 10 2 5" xfId="36159"/>
    <cellStyle name="Normal 19 5 10 3" xfId="12227"/>
    <cellStyle name="Normal 19 5 10 3 2" xfId="16427"/>
    <cellStyle name="Normal 19 5 10 3 2 2" xfId="29158"/>
    <cellStyle name="Normal 19 5 10 3 2 3" xfId="41759"/>
    <cellStyle name="Normal 19 5 10 3 3" xfId="20697"/>
    <cellStyle name="Normal 19 5 10 3 3 2" xfId="33359"/>
    <cellStyle name="Normal 19 5 10 3 3 3" xfId="45959"/>
    <cellStyle name="Normal 19 5 10 3 4" xfId="24958"/>
    <cellStyle name="Normal 19 5 10 3 5" xfId="37559"/>
    <cellStyle name="Normal 19 5 10 4" xfId="13627"/>
    <cellStyle name="Normal 19 5 10 4 2" xfId="26358"/>
    <cellStyle name="Normal 19 5 10 4 3" xfId="38959"/>
    <cellStyle name="Normal 19 5 10 5" xfId="17897"/>
    <cellStyle name="Normal 19 5 10 5 2" xfId="30559"/>
    <cellStyle name="Normal 19 5 10 5 3" xfId="43159"/>
    <cellStyle name="Normal 19 5 10 6" xfId="22158"/>
    <cellStyle name="Normal 19 5 10 7" xfId="34759"/>
    <cellStyle name="Normal 19 5 11" xfId="9498"/>
    <cellStyle name="Normal 19 5 11 2" xfId="10964"/>
    <cellStyle name="Normal 19 5 11 2 2" xfId="15167"/>
    <cellStyle name="Normal 19 5 11 2 2 2" xfId="27898"/>
    <cellStyle name="Normal 19 5 11 2 2 3" xfId="40499"/>
    <cellStyle name="Normal 19 5 11 2 3" xfId="19437"/>
    <cellStyle name="Normal 19 5 11 2 3 2" xfId="32099"/>
    <cellStyle name="Normal 19 5 11 2 3 3" xfId="44699"/>
    <cellStyle name="Normal 19 5 11 2 4" xfId="23698"/>
    <cellStyle name="Normal 19 5 11 2 5" xfId="36299"/>
    <cellStyle name="Normal 19 5 11 3" xfId="12367"/>
    <cellStyle name="Normal 19 5 11 3 2" xfId="16567"/>
    <cellStyle name="Normal 19 5 11 3 2 2" xfId="29298"/>
    <cellStyle name="Normal 19 5 11 3 2 3" xfId="41899"/>
    <cellStyle name="Normal 19 5 11 3 3" xfId="20837"/>
    <cellStyle name="Normal 19 5 11 3 3 2" xfId="33499"/>
    <cellStyle name="Normal 19 5 11 3 3 3" xfId="46099"/>
    <cellStyle name="Normal 19 5 11 3 4" xfId="25098"/>
    <cellStyle name="Normal 19 5 11 3 5" xfId="37699"/>
    <cellStyle name="Normal 19 5 11 4" xfId="13767"/>
    <cellStyle name="Normal 19 5 11 4 2" xfId="26498"/>
    <cellStyle name="Normal 19 5 11 4 3" xfId="39099"/>
    <cellStyle name="Normal 19 5 11 5" xfId="18037"/>
    <cellStyle name="Normal 19 5 11 5 2" xfId="30699"/>
    <cellStyle name="Normal 19 5 11 5 3" xfId="43299"/>
    <cellStyle name="Normal 19 5 11 6" xfId="22298"/>
    <cellStyle name="Normal 19 5 11 7" xfId="34899"/>
    <cellStyle name="Normal 19 5 12" xfId="9638"/>
    <cellStyle name="Normal 19 5 12 2" xfId="11104"/>
    <cellStyle name="Normal 19 5 12 2 2" xfId="15307"/>
    <cellStyle name="Normal 19 5 12 2 2 2" xfId="28038"/>
    <cellStyle name="Normal 19 5 12 2 2 3" xfId="40639"/>
    <cellStyle name="Normal 19 5 12 2 3" xfId="19577"/>
    <cellStyle name="Normal 19 5 12 2 3 2" xfId="32239"/>
    <cellStyle name="Normal 19 5 12 2 3 3" xfId="44839"/>
    <cellStyle name="Normal 19 5 12 2 4" xfId="23838"/>
    <cellStyle name="Normal 19 5 12 2 5" xfId="36439"/>
    <cellStyle name="Normal 19 5 12 3" xfId="12507"/>
    <cellStyle name="Normal 19 5 12 3 2" xfId="16707"/>
    <cellStyle name="Normal 19 5 12 3 2 2" xfId="29438"/>
    <cellStyle name="Normal 19 5 12 3 2 3" xfId="42039"/>
    <cellStyle name="Normal 19 5 12 3 3" xfId="20977"/>
    <cellStyle name="Normal 19 5 12 3 3 2" xfId="33639"/>
    <cellStyle name="Normal 19 5 12 3 3 3" xfId="46239"/>
    <cellStyle name="Normal 19 5 12 3 4" xfId="25238"/>
    <cellStyle name="Normal 19 5 12 3 5" xfId="37839"/>
    <cellStyle name="Normal 19 5 12 4" xfId="13907"/>
    <cellStyle name="Normal 19 5 12 4 2" xfId="26638"/>
    <cellStyle name="Normal 19 5 12 4 3" xfId="39239"/>
    <cellStyle name="Normal 19 5 12 5" xfId="18177"/>
    <cellStyle name="Normal 19 5 12 5 2" xfId="30839"/>
    <cellStyle name="Normal 19 5 12 5 3" xfId="43439"/>
    <cellStyle name="Normal 19 5 12 6" xfId="22438"/>
    <cellStyle name="Normal 19 5 12 7" xfId="35039"/>
    <cellStyle name="Normal 19 5 13" xfId="9778"/>
    <cellStyle name="Normal 19 5 13 2" xfId="11244"/>
    <cellStyle name="Normal 19 5 13 2 2" xfId="15447"/>
    <cellStyle name="Normal 19 5 13 2 2 2" xfId="28178"/>
    <cellStyle name="Normal 19 5 13 2 2 3" xfId="40779"/>
    <cellStyle name="Normal 19 5 13 2 3" xfId="19717"/>
    <cellStyle name="Normal 19 5 13 2 3 2" xfId="32379"/>
    <cellStyle name="Normal 19 5 13 2 3 3" xfId="44979"/>
    <cellStyle name="Normal 19 5 13 2 4" xfId="23978"/>
    <cellStyle name="Normal 19 5 13 2 5" xfId="36579"/>
    <cellStyle name="Normal 19 5 13 3" xfId="12647"/>
    <cellStyle name="Normal 19 5 13 3 2" xfId="16847"/>
    <cellStyle name="Normal 19 5 13 3 2 2" xfId="29578"/>
    <cellStyle name="Normal 19 5 13 3 2 3" xfId="42179"/>
    <cellStyle name="Normal 19 5 13 3 3" xfId="21117"/>
    <cellStyle name="Normal 19 5 13 3 3 2" xfId="33779"/>
    <cellStyle name="Normal 19 5 13 3 3 3" xfId="46379"/>
    <cellStyle name="Normal 19 5 13 3 4" xfId="25378"/>
    <cellStyle name="Normal 19 5 13 3 5" xfId="37979"/>
    <cellStyle name="Normal 19 5 13 4" xfId="14047"/>
    <cellStyle name="Normal 19 5 13 4 2" xfId="26778"/>
    <cellStyle name="Normal 19 5 13 4 3" xfId="39379"/>
    <cellStyle name="Normal 19 5 13 5" xfId="18317"/>
    <cellStyle name="Normal 19 5 13 5 2" xfId="30979"/>
    <cellStyle name="Normal 19 5 13 5 3" xfId="43579"/>
    <cellStyle name="Normal 19 5 13 6" xfId="22578"/>
    <cellStyle name="Normal 19 5 13 7" xfId="35179"/>
    <cellStyle name="Normal 19 5 14" xfId="9918"/>
    <cellStyle name="Normal 19 5 14 2" xfId="11384"/>
    <cellStyle name="Normal 19 5 14 2 2" xfId="15587"/>
    <cellStyle name="Normal 19 5 14 2 2 2" xfId="28318"/>
    <cellStyle name="Normal 19 5 14 2 2 3" xfId="40919"/>
    <cellStyle name="Normal 19 5 14 2 3" xfId="19857"/>
    <cellStyle name="Normal 19 5 14 2 3 2" xfId="32519"/>
    <cellStyle name="Normal 19 5 14 2 3 3" xfId="45119"/>
    <cellStyle name="Normal 19 5 14 2 4" xfId="24118"/>
    <cellStyle name="Normal 19 5 14 2 5" xfId="36719"/>
    <cellStyle name="Normal 19 5 14 3" xfId="12787"/>
    <cellStyle name="Normal 19 5 14 3 2" xfId="16987"/>
    <cellStyle name="Normal 19 5 14 3 2 2" xfId="29718"/>
    <cellStyle name="Normal 19 5 14 3 2 3" xfId="42319"/>
    <cellStyle name="Normal 19 5 14 3 3" xfId="21257"/>
    <cellStyle name="Normal 19 5 14 3 3 2" xfId="33919"/>
    <cellStyle name="Normal 19 5 14 3 3 3" xfId="46519"/>
    <cellStyle name="Normal 19 5 14 3 4" xfId="25518"/>
    <cellStyle name="Normal 19 5 14 3 5" xfId="38119"/>
    <cellStyle name="Normal 19 5 14 4" xfId="14187"/>
    <cellStyle name="Normal 19 5 14 4 2" xfId="26918"/>
    <cellStyle name="Normal 19 5 14 4 3" xfId="39519"/>
    <cellStyle name="Normal 19 5 14 5" xfId="18457"/>
    <cellStyle name="Normal 19 5 14 5 2" xfId="31119"/>
    <cellStyle name="Normal 19 5 14 5 3" xfId="43719"/>
    <cellStyle name="Normal 19 5 14 6" xfId="22718"/>
    <cellStyle name="Normal 19 5 14 7" xfId="35319"/>
    <cellStyle name="Normal 19 5 15" xfId="10112"/>
    <cellStyle name="Normal 19 5 15 2" xfId="11527"/>
    <cellStyle name="Normal 19 5 15 2 2" xfId="15727"/>
    <cellStyle name="Normal 19 5 15 2 2 2" xfId="28458"/>
    <cellStyle name="Normal 19 5 15 2 2 3" xfId="41059"/>
    <cellStyle name="Normal 19 5 15 2 3" xfId="19997"/>
    <cellStyle name="Normal 19 5 15 2 3 2" xfId="32659"/>
    <cellStyle name="Normal 19 5 15 2 3 3" xfId="45259"/>
    <cellStyle name="Normal 19 5 15 2 4" xfId="24258"/>
    <cellStyle name="Normal 19 5 15 2 5" xfId="36859"/>
    <cellStyle name="Normal 19 5 15 3" xfId="12927"/>
    <cellStyle name="Normal 19 5 15 3 2" xfId="17127"/>
    <cellStyle name="Normal 19 5 15 3 2 2" xfId="29858"/>
    <cellStyle name="Normal 19 5 15 3 2 3" xfId="42459"/>
    <cellStyle name="Normal 19 5 15 3 3" xfId="21397"/>
    <cellStyle name="Normal 19 5 15 3 3 2" xfId="34059"/>
    <cellStyle name="Normal 19 5 15 3 3 3" xfId="46659"/>
    <cellStyle name="Normal 19 5 15 3 4" xfId="25658"/>
    <cellStyle name="Normal 19 5 15 3 5" xfId="38259"/>
    <cellStyle name="Normal 19 5 15 4" xfId="14327"/>
    <cellStyle name="Normal 19 5 15 4 2" xfId="27058"/>
    <cellStyle name="Normal 19 5 15 4 3" xfId="39659"/>
    <cellStyle name="Normal 19 5 15 5" xfId="18597"/>
    <cellStyle name="Normal 19 5 15 5 2" xfId="31259"/>
    <cellStyle name="Normal 19 5 15 5 3" xfId="43859"/>
    <cellStyle name="Normal 19 5 15 6" xfId="22858"/>
    <cellStyle name="Normal 19 5 15 7" xfId="35459"/>
    <cellStyle name="Normal 19 5 16" xfId="10252"/>
    <cellStyle name="Normal 19 5 16 2" xfId="11667"/>
    <cellStyle name="Normal 19 5 16 2 2" xfId="15867"/>
    <cellStyle name="Normal 19 5 16 2 2 2" xfId="28598"/>
    <cellStyle name="Normal 19 5 16 2 2 3" xfId="41199"/>
    <cellStyle name="Normal 19 5 16 2 3" xfId="20137"/>
    <cellStyle name="Normal 19 5 16 2 3 2" xfId="32799"/>
    <cellStyle name="Normal 19 5 16 2 3 3" xfId="45399"/>
    <cellStyle name="Normal 19 5 16 2 4" xfId="24398"/>
    <cellStyle name="Normal 19 5 16 2 5" xfId="36999"/>
    <cellStyle name="Normal 19 5 16 3" xfId="13067"/>
    <cellStyle name="Normal 19 5 16 3 2" xfId="17267"/>
    <cellStyle name="Normal 19 5 16 3 2 2" xfId="29998"/>
    <cellStyle name="Normal 19 5 16 3 2 3" xfId="42599"/>
    <cellStyle name="Normal 19 5 16 3 3" xfId="21537"/>
    <cellStyle name="Normal 19 5 16 3 3 2" xfId="34199"/>
    <cellStyle name="Normal 19 5 16 3 3 3" xfId="46799"/>
    <cellStyle name="Normal 19 5 16 3 4" xfId="25798"/>
    <cellStyle name="Normal 19 5 16 3 5" xfId="38399"/>
    <cellStyle name="Normal 19 5 16 4" xfId="14467"/>
    <cellStyle name="Normal 19 5 16 4 2" xfId="27198"/>
    <cellStyle name="Normal 19 5 16 4 3" xfId="39799"/>
    <cellStyle name="Normal 19 5 16 5" xfId="18737"/>
    <cellStyle name="Normal 19 5 16 5 2" xfId="31399"/>
    <cellStyle name="Normal 19 5 16 5 3" xfId="43999"/>
    <cellStyle name="Normal 19 5 16 6" xfId="22998"/>
    <cellStyle name="Normal 19 5 16 7" xfId="35599"/>
    <cellStyle name="Normal 19 5 17" xfId="10393"/>
    <cellStyle name="Normal 19 5 17 2" xfId="14607"/>
    <cellStyle name="Normal 19 5 17 2 2" xfId="27338"/>
    <cellStyle name="Normal 19 5 17 2 3" xfId="39939"/>
    <cellStyle name="Normal 19 5 17 3" xfId="18877"/>
    <cellStyle name="Normal 19 5 17 3 2" xfId="31539"/>
    <cellStyle name="Normal 19 5 17 3 3" xfId="44139"/>
    <cellStyle name="Normal 19 5 17 4" xfId="23138"/>
    <cellStyle name="Normal 19 5 17 5" xfId="35739"/>
    <cellStyle name="Normal 19 5 18" xfId="11807"/>
    <cellStyle name="Normal 19 5 18 2" xfId="16007"/>
    <cellStyle name="Normal 19 5 18 2 2" xfId="28738"/>
    <cellStyle name="Normal 19 5 18 2 3" xfId="41339"/>
    <cellStyle name="Normal 19 5 18 3" xfId="20277"/>
    <cellStyle name="Normal 19 5 18 3 2" xfId="32939"/>
    <cellStyle name="Normal 19 5 18 3 3" xfId="45539"/>
    <cellStyle name="Normal 19 5 18 4" xfId="24538"/>
    <cellStyle name="Normal 19 5 18 5" xfId="37139"/>
    <cellStyle name="Normal 19 5 19" xfId="13207"/>
    <cellStyle name="Normal 19 5 19 2" xfId="25938"/>
    <cellStyle name="Normal 19 5 19 3" xfId="38539"/>
    <cellStyle name="Normal 19 5 2" xfId="7029"/>
    <cellStyle name="Normal 19 5 2 10" xfId="10272"/>
    <cellStyle name="Normal 19 5 2 10 2" xfId="11687"/>
    <cellStyle name="Normal 19 5 2 10 2 2" xfId="15887"/>
    <cellStyle name="Normal 19 5 2 10 2 2 2" xfId="28618"/>
    <cellStyle name="Normal 19 5 2 10 2 2 3" xfId="41219"/>
    <cellStyle name="Normal 19 5 2 10 2 3" xfId="20157"/>
    <cellStyle name="Normal 19 5 2 10 2 3 2" xfId="32819"/>
    <cellStyle name="Normal 19 5 2 10 2 3 3" xfId="45419"/>
    <cellStyle name="Normal 19 5 2 10 2 4" xfId="24418"/>
    <cellStyle name="Normal 19 5 2 10 2 5" xfId="37019"/>
    <cellStyle name="Normal 19 5 2 10 3" xfId="13087"/>
    <cellStyle name="Normal 19 5 2 10 3 2" xfId="17287"/>
    <cellStyle name="Normal 19 5 2 10 3 2 2" xfId="30018"/>
    <cellStyle name="Normal 19 5 2 10 3 2 3" xfId="42619"/>
    <cellStyle name="Normal 19 5 2 10 3 3" xfId="21557"/>
    <cellStyle name="Normal 19 5 2 10 3 3 2" xfId="34219"/>
    <cellStyle name="Normal 19 5 2 10 3 3 3" xfId="46819"/>
    <cellStyle name="Normal 19 5 2 10 3 4" xfId="25818"/>
    <cellStyle name="Normal 19 5 2 10 3 5" xfId="38419"/>
    <cellStyle name="Normal 19 5 2 10 4" xfId="14487"/>
    <cellStyle name="Normal 19 5 2 10 4 2" xfId="27218"/>
    <cellStyle name="Normal 19 5 2 10 4 3" xfId="39819"/>
    <cellStyle name="Normal 19 5 2 10 5" xfId="18757"/>
    <cellStyle name="Normal 19 5 2 10 5 2" xfId="31419"/>
    <cellStyle name="Normal 19 5 2 10 5 3" xfId="44019"/>
    <cellStyle name="Normal 19 5 2 10 6" xfId="23018"/>
    <cellStyle name="Normal 19 5 2 10 7" xfId="35619"/>
    <cellStyle name="Normal 19 5 2 11" xfId="10413"/>
    <cellStyle name="Normal 19 5 2 11 2" xfId="14627"/>
    <cellStyle name="Normal 19 5 2 11 2 2" xfId="27358"/>
    <cellStyle name="Normal 19 5 2 11 2 3" xfId="39959"/>
    <cellStyle name="Normal 19 5 2 11 3" xfId="18897"/>
    <cellStyle name="Normal 19 5 2 11 3 2" xfId="31559"/>
    <cellStyle name="Normal 19 5 2 11 3 3" xfId="44159"/>
    <cellStyle name="Normal 19 5 2 11 4" xfId="23158"/>
    <cellStyle name="Normal 19 5 2 11 5" xfId="35759"/>
    <cellStyle name="Normal 19 5 2 12" xfId="11827"/>
    <cellStyle name="Normal 19 5 2 12 2" xfId="16027"/>
    <cellStyle name="Normal 19 5 2 12 2 2" xfId="28758"/>
    <cellStyle name="Normal 19 5 2 12 2 3" xfId="41359"/>
    <cellStyle name="Normal 19 5 2 12 3" xfId="20297"/>
    <cellStyle name="Normal 19 5 2 12 3 2" xfId="32959"/>
    <cellStyle name="Normal 19 5 2 12 3 3" xfId="45559"/>
    <cellStyle name="Normal 19 5 2 12 4" xfId="24558"/>
    <cellStyle name="Normal 19 5 2 12 5" xfId="37159"/>
    <cellStyle name="Normal 19 5 2 13" xfId="13227"/>
    <cellStyle name="Normal 19 5 2 13 2" xfId="25958"/>
    <cellStyle name="Normal 19 5 2 13 3" xfId="38559"/>
    <cellStyle name="Normal 19 5 2 14" xfId="17497"/>
    <cellStyle name="Normal 19 5 2 14 2" xfId="30159"/>
    <cellStyle name="Normal 19 5 2 14 3" xfId="42759"/>
    <cellStyle name="Normal 19 5 2 15" xfId="21758"/>
    <cellStyle name="Normal 19 5 2 16" xfId="34359"/>
    <cellStyle name="Normal 19 5 2 2" xfId="7169"/>
    <cellStyle name="Normal 19 5 2 2 2" xfId="10553"/>
    <cellStyle name="Normal 19 5 2 2 2 2" xfId="14767"/>
    <cellStyle name="Normal 19 5 2 2 2 2 2" xfId="27498"/>
    <cellStyle name="Normal 19 5 2 2 2 2 3" xfId="40099"/>
    <cellStyle name="Normal 19 5 2 2 2 3" xfId="19037"/>
    <cellStyle name="Normal 19 5 2 2 2 3 2" xfId="31699"/>
    <cellStyle name="Normal 19 5 2 2 2 3 3" xfId="44299"/>
    <cellStyle name="Normal 19 5 2 2 2 4" xfId="23298"/>
    <cellStyle name="Normal 19 5 2 2 2 5" xfId="35899"/>
    <cellStyle name="Normal 19 5 2 2 3" xfId="11967"/>
    <cellStyle name="Normal 19 5 2 2 3 2" xfId="16167"/>
    <cellStyle name="Normal 19 5 2 2 3 2 2" xfId="28898"/>
    <cellStyle name="Normal 19 5 2 2 3 2 3" xfId="41499"/>
    <cellStyle name="Normal 19 5 2 2 3 3" xfId="20437"/>
    <cellStyle name="Normal 19 5 2 2 3 3 2" xfId="33099"/>
    <cellStyle name="Normal 19 5 2 2 3 3 3" xfId="45699"/>
    <cellStyle name="Normal 19 5 2 2 3 4" xfId="24698"/>
    <cellStyle name="Normal 19 5 2 2 3 5" xfId="37299"/>
    <cellStyle name="Normal 19 5 2 2 4" xfId="13367"/>
    <cellStyle name="Normal 19 5 2 2 4 2" xfId="26098"/>
    <cellStyle name="Normal 19 5 2 2 4 3" xfId="38699"/>
    <cellStyle name="Normal 19 5 2 2 5" xfId="17637"/>
    <cellStyle name="Normal 19 5 2 2 5 2" xfId="30299"/>
    <cellStyle name="Normal 19 5 2 2 5 3" xfId="42899"/>
    <cellStyle name="Normal 19 5 2 2 6" xfId="21898"/>
    <cellStyle name="Normal 19 5 2 2 7" xfId="34499"/>
    <cellStyle name="Normal 19 5 2 3" xfId="7309"/>
    <cellStyle name="Normal 19 5 2 3 2" xfId="10693"/>
    <cellStyle name="Normal 19 5 2 3 2 2" xfId="14907"/>
    <cellStyle name="Normal 19 5 2 3 2 2 2" xfId="27638"/>
    <cellStyle name="Normal 19 5 2 3 2 2 3" xfId="40239"/>
    <cellStyle name="Normal 19 5 2 3 2 3" xfId="19177"/>
    <cellStyle name="Normal 19 5 2 3 2 3 2" xfId="31839"/>
    <cellStyle name="Normal 19 5 2 3 2 3 3" xfId="44439"/>
    <cellStyle name="Normal 19 5 2 3 2 4" xfId="23438"/>
    <cellStyle name="Normal 19 5 2 3 2 5" xfId="36039"/>
    <cellStyle name="Normal 19 5 2 3 3" xfId="12107"/>
    <cellStyle name="Normal 19 5 2 3 3 2" xfId="16307"/>
    <cellStyle name="Normal 19 5 2 3 3 2 2" xfId="29038"/>
    <cellStyle name="Normal 19 5 2 3 3 2 3" xfId="41639"/>
    <cellStyle name="Normal 19 5 2 3 3 3" xfId="20577"/>
    <cellStyle name="Normal 19 5 2 3 3 3 2" xfId="33239"/>
    <cellStyle name="Normal 19 5 2 3 3 3 3" xfId="45839"/>
    <cellStyle name="Normal 19 5 2 3 3 4" xfId="24838"/>
    <cellStyle name="Normal 19 5 2 3 3 5" xfId="37439"/>
    <cellStyle name="Normal 19 5 2 3 4" xfId="13507"/>
    <cellStyle name="Normal 19 5 2 3 4 2" xfId="26238"/>
    <cellStyle name="Normal 19 5 2 3 4 3" xfId="38839"/>
    <cellStyle name="Normal 19 5 2 3 5" xfId="17777"/>
    <cellStyle name="Normal 19 5 2 3 5 2" xfId="30439"/>
    <cellStyle name="Normal 19 5 2 3 5 3" xfId="43039"/>
    <cellStyle name="Normal 19 5 2 3 6" xfId="22038"/>
    <cellStyle name="Normal 19 5 2 3 7" xfId="34639"/>
    <cellStyle name="Normal 19 5 2 4" xfId="9322"/>
    <cellStyle name="Normal 19 5 2 4 2" xfId="10840"/>
    <cellStyle name="Normal 19 5 2 4 2 2" xfId="15047"/>
    <cellStyle name="Normal 19 5 2 4 2 2 2" xfId="27778"/>
    <cellStyle name="Normal 19 5 2 4 2 2 3" xfId="40379"/>
    <cellStyle name="Normal 19 5 2 4 2 3" xfId="19317"/>
    <cellStyle name="Normal 19 5 2 4 2 3 2" xfId="31979"/>
    <cellStyle name="Normal 19 5 2 4 2 3 3" xfId="44579"/>
    <cellStyle name="Normal 19 5 2 4 2 4" xfId="23578"/>
    <cellStyle name="Normal 19 5 2 4 2 5" xfId="36179"/>
    <cellStyle name="Normal 19 5 2 4 3" xfId="12247"/>
    <cellStyle name="Normal 19 5 2 4 3 2" xfId="16447"/>
    <cellStyle name="Normal 19 5 2 4 3 2 2" xfId="29178"/>
    <cellStyle name="Normal 19 5 2 4 3 2 3" xfId="41779"/>
    <cellStyle name="Normal 19 5 2 4 3 3" xfId="20717"/>
    <cellStyle name="Normal 19 5 2 4 3 3 2" xfId="33379"/>
    <cellStyle name="Normal 19 5 2 4 3 3 3" xfId="45979"/>
    <cellStyle name="Normal 19 5 2 4 3 4" xfId="24978"/>
    <cellStyle name="Normal 19 5 2 4 3 5" xfId="37579"/>
    <cellStyle name="Normal 19 5 2 4 4" xfId="13647"/>
    <cellStyle name="Normal 19 5 2 4 4 2" xfId="26378"/>
    <cellStyle name="Normal 19 5 2 4 4 3" xfId="38979"/>
    <cellStyle name="Normal 19 5 2 4 5" xfId="17917"/>
    <cellStyle name="Normal 19 5 2 4 5 2" xfId="30579"/>
    <cellStyle name="Normal 19 5 2 4 5 3" xfId="43179"/>
    <cellStyle name="Normal 19 5 2 4 6" xfId="22178"/>
    <cellStyle name="Normal 19 5 2 4 7" xfId="34779"/>
    <cellStyle name="Normal 19 5 2 5" xfId="9518"/>
    <cellStyle name="Normal 19 5 2 5 2" xfId="10984"/>
    <cellStyle name="Normal 19 5 2 5 2 2" xfId="15187"/>
    <cellStyle name="Normal 19 5 2 5 2 2 2" xfId="27918"/>
    <cellStyle name="Normal 19 5 2 5 2 2 3" xfId="40519"/>
    <cellStyle name="Normal 19 5 2 5 2 3" xfId="19457"/>
    <cellStyle name="Normal 19 5 2 5 2 3 2" xfId="32119"/>
    <cellStyle name="Normal 19 5 2 5 2 3 3" xfId="44719"/>
    <cellStyle name="Normal 19 5 2 5 2 4" xfId="23718"/>
    <cellStyle name="Normal 19 5 2 5 2 5" xfId="36319"/>
    <cellStyle name="Normal 19 5 2 5 3" xfId="12387"/>
    <cellStyle name="Normal 19 5 2 5 3 2" xfId="16587"/>
    <cellStyle name="Normal 19 5 2 5 3 2 2" xfId="29318"/>
    <cellStyle name="Normal 19 5 2 5 3 2 3" xfId="41919"/>
    <cellStyle name="Normal 19 5 2 5 3 3" xfId="20857"/>
    <cellStyle name="Normal 19 5 2 5 3 3 2" xfId="33519"/>
    <cellStyle name="Normal 19 5 2 5 3 3 3" xfId="46119"/>
    <cellStyle name="Normal 19 5 2 5 3 4" xfId="25118"/>
    <cellStyle name="Normal 19 5 2 5 3 5" xfId="37719"/>
    <cellStyle name="Normal 19 5 2 5 4" xfId="13787"/>
    <cellStyle name="Normal 19 5 2 5 4 2" xfId="26518"/>
    <cellStyle name="Normal 19 5 2 5 4 3" xfId="39119"/>
    <cellStyle name="Normal 19 5 2 5 5" xfId="18057"/>
    <cellStyle name="Normal 19 5 2 5 5 2" xfId="30719"/>
    <cellStyle name="Normal 19 5 2 5 5 3" xfId="43319"/>
    <cellStyle name="Normal 19 5 2 5 6" xfId="22318"/>
    <cellStyle name="Normal 19 5 2 5 7" xfId="34919"/>
    <cellStyle name="Normal 19 5 2 6" xfId="9658"/>
    <cellStyle name="Normal 19 5 2 6 2" xfId="11124"/>
    <cellStyle name="Normal 19 5 2 6 2 2" xfId="15327"/>
    <cellStyle name="Normal 19 5 2 6 2 2 2" xfId="28058"/>
    <cellStyle name="Normal 19 5 2 6 2 2 3" xfId="40659"/>
    <cellStyle name="Normal 19 5 2 6 2 3" xfId="19597"/>
    <cellStyle name="Normal 19 5 2 6 2 3 2" xfId="32259"/>
    <cellStyle name="Normal 19 5 2 6 2 3 3" xfId="44859"/>
    <cellStyle name="Normal 19 5 2 6 2 4" xfId="23858"/>
    <cellStyle name="Normal 19 5 2 6 2 5" xfId="36459"/>
    <cellStyle name="Normal 19 5 2 6 3" xfId="12527"/>
    <cellStyle name="Normal 19 5 2 6 3 2" xfId="16727"/>
    <cellStyle name="Normal 19 5 2 6 3 2 2" xfId="29458"/>
    <cellStyle name="Normal 19 5 2 6 3 2 3" xfId="42059"/>
    <cellStyle name="Normal 19 5 2 6 3 3" xfId="20997"/>
    <cellStyle name="Normal 19 5 2 6 3 3 2" xfId="33659"/>
    <cellStyle name="Normal 19 5 2 6 3 3 3" xfId="46259"/>
    <cellStyle name="Normal 19 5 2 6 3 4" xfId="25258"/>
    <cellStyle name="Normal 19 5 2 6 3 5" xfId="37859"/>
    <cellStyle name="Normal 19 5 2 6 4" xfId="13927"/>
    <cellStyle name="Normal 19 5 2 6 4 2" xfId="26658"/>
    <cellStyle name="Normal 19 5 2 6 4 3" xfId="39259"/>
    <cellStyle name="Normal 19 5 2 6 5" xfId="18197"/>
    <cellStyle name="Normal 19 5 2 6 5 2" xfId="30859"/>
    <cellStyle name="Normal 19 5 2 6 5 3" xfId="43459"/>
    <cellStyle name="Normal 19 5 2 6 6" xfId="22458"/>
    <cellStyle name="Normal 19 5 2 6 7" xfId="35059"/>
    <cellStyle name="Normal 19 5 2 7" xfId="9798"/>
    <cellStyle name="Normal 19 5 2 7 2" xfId="11264"/>
    <cellStyle name="Normal 19 5 2 7 2 2" xfId="15467"/>
    <cellStyle name="Normal 19 5 2 7 2 2 2" xfId="28198"/>
    <cellStyle name="Normal 19 5 2 7 2 2 3" xfId="40799"/>
    <cellStyle name="Normal 19 5 2 7 2 3" xfId="19737"/>
    <cellStyle name="Normal 19 5 2 7 2 3 2" xfId="32399"/>
    <cellStyle name="Normal 19 5 2 7 2 3 3" xfId="44999"/>
    <cellStyle name="Normal 19 5 2 7 2 4" xfId="23998"/>
    <cellStyle name="Normal 19 5 2 7 2 5" xfId="36599"/>
    <cellStyle name="Normal 19 5 2 7 3" xfId="12667"/>
    <cellStyle name="Normal 19 5 2 7 3 2" xfId="16867"/>
    <cellStyle name="Normal 19 5 2 7 3 2 2" xfId="29598"/>
    <cellStyle name="Normal 19 5 2 7 3 2 3" xfId="42199"/>
    <cellStyle name="Normal 19 5 2 7 3 3" xfId="21137"/>
    <cellStyle name="Normal 19 5 2 7 3 3 2" xfId="33799"/>
    <cellStyle name="Normal 19 5 2 7 3 3 3" xfId="46399"/>
    <cellStyle name="Normal 19 5 2 7 3 4" xfId="25398"/>
    <cellStyle name="Normal 19 5 2 7 3 5" xfId="37999"/>
    <cellStyle name="Normal 19 5 2 7 4" xfId="14067"/>
    <cellStyle name="Normal 19 5 2 7 4 2" xfId="26798"/>
    <cellStyle name="Normal 19 5 2 7 4 3" xfId="39399"/>
    <cellStyle name="Normal 19 5 2 7 5" xfId="18337"/>
    <cellStyle name="Normal 19 5 2 7 5 2" xfId="30999"/>
    <cellStyle name="Normal 19 5 2 7 5 3" xfId="43599"/>
    <cellStyle name="Normal 19 5 2 7 6" xfId="22598"/>
    <cellStyle name="Normal 19 5 2 7 7" xfId="35199"/>
    <cellStyle name="Normal 19 5 2 8" xfId="9938"/>
    <cellStyle name="Normal 19 5 2 8 2" xfId="11404"/>
    <cellStyle name="Normal 19 5 2 8 2 2" xfId="15607"/>
    <cellStyle name="Normal 19 5 2 8 2 2 2" xfId="28338"/>
    <cellStyle name="Normal 19 5 2 8 2 2 3" xfId="40939"/>
    <cellStyle name="Normal 19 5 2 8 2 3" xfId="19877"/>
    <cellStyle name="Normal 19 5 2 8 2 3 2" xfId="32539"/>
    <cellStyle name="Normal 19 5 2 8 2 3 3" xfId="45139"/>
    <cellStyle name="Normal 19 5 2 8 2 4" xfId="24138"/>
    <cellStyle name="Normal 19 5 2 8 2 5" xfId="36739"/>
    <cellStyle name="Normal 19 5 2 8 3" xfId="12807"/>
    <cellStyle name="Normal 19 5 2 8 3 2" xfId="17007"/>
    <cellStyle name="Normal 19 5 2 8 3 2 2" xfId="29738"/>
    <cellStyle name="Normal 19 5 2 8 3 2 3" xfId="42339"/>
    <cellStyle name="Normal 19 5 2 8 3 3" xfId="21277"/>
    <cellStyle name="Normal 19 5 2 8 3 3 2" xfId="33939"/>
    <cellStyle name="Normal 19 5 2 8 3 3 3" xfId="46539"/>
    <cellStyle name="Normal 19 5 2 8 3 4" xfId="25538"/>
    <cellStyle name="Normal 19 5 2 8 3 5" xfId="38139"/>
    <cellStyle name="Normal 19 5 2 8 4" xfId="14207"/>
    <cellStyle name="Normal 19 5 2 8 4 2" xfId="26938"/>
    <cellStyle name="Normal 19 5 2 8 4 3" xfId="39539"/>
    <cellStyle name="Normal 19 5 2 8 5" xfId="18477"/>
    <cellStyle name="Normal 19 5 2 8 5 2" xfId="31139"/>
    <cellStyle name="Normal 19 5 2 8 5 3" xfId="43739"/>
    <cellStyle name="Normal 19 5 2 8 6" xfId="22738"/>
    <cellStyle name="Normal 19 5 2 8 7" xfId="35339"/>
    <cellStyle name="Normal 19 5 2 9" xfId="10132"/>
    <cellStyle name="Normal 19 5 2 9 2" xfId="11547"/>
    <cellStyle name="Normal 19 5 2 9 2 2" xfId="15747"/>
    <cellStyle name="Normal 19 5 2 9 2 2 2" xfId="28478"/>
    <cellStyle name="Normal 19 5 2 9 2 2 3" xfId="41079"/>
    <cellStyle name="Normal 19 5 2 9 2 3" xfId="20017"/>
    <cellStyle name="Normal 19 5 2 9 2 3 2" xfId="32679"/>
    <cellStyle name="Normal 19 5 2 9 2 3 3" xfId="45279"/>
    <cellStyle name="Normal 19 5 2 9 2 4" xfId="24278"/>
    <cellStyle name="Normal 19 5 2 9 2 5" xfId="36879"/>
    <cellStyle name="Normal 19 5 2 9 3" xfId="12947"/>
    <cellStyle name="Normal 19 5 2 9 3 2" xfId="17147"/>
    <cellStyle name="Normal 19 5 2 9 3 2 2" xfId="29878"/>
    <cellStyle name="Normal 19 5 2 9 3 2 3" xfId="42479"/>
    <cellStyle name="Normal 19 5 2 9 3 3" xfId="21417"/>
    <cellStyle name="Normal 19 5 2 9 3 3 2" xfId="34079"/>
    <cellStyle name="Normal 19 5 2 9 3 3 3" xfId="46679"/>
    <cellStyle name="Normal 19 5 2 9 3 4" xfId="25678"/>
    <cellStyle name="Normal 19 5 2 9 3 5" xfId="38279"/>
    <cellStyle name="Normal 19 5 2 9 4" xfId="14347"/>
    <cellStyle name="Normal 19 5 2 9 4 2" xfId="27078"/>
    <cellStyle name="Normal 19 5 2 9 4 3" xfId="39679"/>
    <cellStyle name="Normal 19 5 2 9 5" xfId="18617"/>
    <cellStyle name="Normal 19 5 2 9 5 2" xfId="31279"/>
    <cellStyle name="Normal 19 5 2 9 5 3" xfId="43879"/>
    <cellStyle name="Normal 19 5 2 9 6" xfId="22878"/>
    <cellStyle name="Normal 19 5 2 9 7" xfId="35479"/>
    <cellStyle name="Normal 19 5 20" xfId="17477"/>
    <cellStyle name="Normal 19 5 20 2" xfId="30139"/>
    <cellStyle name="Normal 19 5 20 3" xfId="42739"/>
    <cellStyle name="Normal 19 5 21" xfId="21738"/>
    <cellStyle name="Normal 19 5 22" xfId="34339"/>
    <cellStyle name="Normal 19 5 3" xfId="7049"/>
    <cellStyle name="Normal 19 5 3 10" xfId="10292"/>
    <cellStyle name="Normal 19 5 3 10 2" xfId="11707"/>
    <cellStyle name="Normal 19 5 3 10 2 2" xfId="15907"/>
    <cellStyle name="Normal 19 5 3 10 2 2 2" xfId="28638"/>
    <cellStyle name="Normal 19 5 3 10 2 2 3" xfId="41239"/>
    <cellStyle name="Normal 19 5 3 10 2 3" xfId="20177"/>
    <cellStyle name="Normal 19 5 3 10 2 3 2" xfId="32839"/>
    <cellStyle name="Normal 19 5 3 10 2 3 3" xfId="45439"/>
    <cellStyle name="Normal 19 5 3 10 2 4" xfId="24438"/>
    <cellStyle name="Normal 19 5 3 10 2 5" xfId="37039"/>
    <cellStyle name="Normal 19 5 3 10 3" xfId="13107"/>
    <cellStyle name="Normal 19 5 3 10 3 2" xfId="17307"/>
    <cellStyle name="Normal 19 5 3 10 3 2 2" xfId="30038"/>
    <cellStyle name="Normal 19 5 3 10 3 2 3" xfId="42639"/>
    <cellStyle name="Normal 19 5 3 10 3 3" xfId="21577"/>
    <cellStyle name="Normal 19 5 3 10 3 3 2" xfId="34239"/>
    <cellStyle name="Normal 19 5 3 10 3 3 3" xfId="46839"/>
    <cellStyle name="Normal 19 5 3 10 3 4" xfId="25838"/>
    <cellStyle name="Normal 19 5 3 10 3 5" xfId="38439"/>
    <cellStyle name="Normal 19 5 3 10 4" xfId="14507"/>
    <cellStyle name="Normal 19 5 3 10 4 2" xfId="27238"/>
    <cellStyle name="Normal 19 5 3 10 4 3" xfId="39839"/>
    <cellStyle name="Normal 19 5 3 10 5" xfId="18777"/>
    <cellStyle name="Normal 19 5 3 10 5 2" xfId="31439"/>
    <cellStyle name="Normal 19 5 3 10 5 3" xfId="44039"/>
    <cellStyle name="Normal 19 5 3 10 6" xfId="23038"/>
    <cellStyle name="Normal 19 5 3 10 7" xfId="35639"/>
    <cellStyle name="Normal 19 5 3 11" xfId="10433"/>
    <cellStyle name="Normal 19 5 3 11 2" xfId="14647"/>
    <cellStyle name="Normal 19 5 3 11 2 2" xfId="27378"/>
    <cellStyle name="Normal 19 5 3 11 2 3" xfId="39979"/>
    <cellStyle name="Normal 19 5 3 11 3" xfId="18917"/>
    <cellStyle name="Normal 19 5 3 11 3 2" xfId="31579"/>
    <cellStyle name="Normal 19 5 3 11 3 3" xfId="44179"/>
    <cellStyle name="Normal 19 5 3 11 4" xfId="23178"/>
    <cellStyle name="Normal 19 5 3 11 5" xfId="35779"/>
    <cellStyle name="Normal 19 5 3 12" xfId="11847"/>
    <cellStyle name="Normal 19 5 3 12 2" xfId="16047"/>
    <cellStyle name="Normal 19 5 3 12 2 2" xfId="28778"/>
    <cellStyle name="Normal 19 5 3 12 2 3" xfId="41379"/>
    <cellStyle name="Normal 19 5 3 12 3" xfId="20317"/>
    <cellStyle name="Normal 19 5 3 12 3 2" xfId="32979"/>
    <cellStyle name="Normal 19 5 3 12 3 3" xfId="45579"/>
    <cellStyle name="Normal 19 5 3 12 4" xfId="24578"/>
    <cellStyle name="Normal 19 5 3 12 5" xfId="37179"/>
    <cellStyle name="Normal 19 5 3 13" xfId="13247"/>
    <cellStyle name="Normal 19 5 3 13 2" xfId="25978"/>
    <cellStyle name="Normal 19 5 3 13 3" xfId="38579"/>
    <cellStyle name="Normal 19 5 3 14" xfId="17517"/>
    <cellStyle name="Normal 19 5 3 14 2" xfId="30179"/>
    <cellStyle name="Normal 19 5 3 14 3" xfId="42779"/>
    <cellStyle name="Normal 19 5 3 15" xfId="21778"/>
    <cellStyle name="Normal 19 5 3 16" xfId="34379"/>
    <cellStyle name="Normal 19 5 3 2" xfId="7189"/>
    <cellStyle name="Normal 19 5 3 2 2" xfId="10573"/>
    <cellStyle name="Normal 19 5 3 2 2 2" xfId="14787"/>
    <cellStyle name="Normal 19 5 3 2 2 2 2" xfId="27518"/>
    <cellStyle name="Normal 19 5 3 2 2 2 3" xfId="40119"/>
    <cellStyle name="Normal 19 5 3 2 2 3" xfId="19057"/>
    <cellStyle name="Normal 19 5 3 2 2 3 2" xfId="31719"/>
    <cellStyle name="Normal 19 5 3 2 2 3 3" xfId="44319"/>
    <cellStyle name="Normal 19 5 3 2 2 4" xfId="23318"/>
    <cellStyle name="Normal 19 5 3 2 2 5" xfId="35919"/>
    <cellStyle name="Normal 19 5 3 2 3" xfId="11987"/>
    <cellStyle name="Normal 19 5 3 2 3 2" xfId="16187"/>
    <cellStyle name="Normal 19 5 3 2 3 2 2" xfId="28918"/>
    <cellStyle name="Normal 19 5 3 2 3 2 3" xfId="41519"/>
    <cellStyle name="Normal 19 5 3 2 3 3" xfId="20457"/>
    <cellStyle name="Normal 19 5 3 2 3 3 2" xfId="33119"/>
    <cellStyle name="Normal 19 5 3 2 3 3 3" xfId="45719"/>
    <cellStyle name="Normal 19 5 3 2 3 4" xfId="24718"/>
    <cellStyle name="Normal 19 5 3 2 3 5" xfId="37319"/>
    <cellStyle name="Normal 19 5 3 2 4" xfId="13387"/>
    <cellStyle name="Normal 19 5 3 2 4 2" xfId="26118"/>
    <cellStyle name="Normal 19 5 3 2 4 3" xfId="38719"/>
    <cellStyle name="Normal 19 5 3 2 5" xfId="17657"/>
    <cellStyle name="Normal 19 5 3 2 5 2" xfId="30319"/>
    <cellStyle name="Normal 19 5 3 2 5 3" xfId="42919"/>
    <cellStyle name="Normal 19 5 3 2 6" xfId="21918"/>
    <cellStyle name="Normal 19 5 3 2 7" xfId="34519"/>
    <cellStyle name="Normal 19 5 3 3" xfId="7329"/>
    <cellStyle name="Normal 19 5 3 3 2" xfId="10713"/>
    <cellStyle name="Normal 19 5 3 3 2 2" xfId="14927"/>
    <cellStyle name="Normal 19 5 3 3 2 2 2" xfId="27658"/>
    <cellStyle name="Normal 19 5 3 3 2 2 3" xfId="40259"/>
    <cellStyle name="Normal 19 5 3 3 2 3" xfId="19197"/>
    <cellStyle name="Normal 19 5 3 3 2 3 2" xfId="31859"/>
    <cellStyle name="Normal 19 5 3 3 2 3 3" xfId="44459"/>
    <cellStyle name="Normal 19 5 3 3 2 4" xfId="23458"/>
    <cellStyle name="Normal 19 5 3 3 2 5" xfId="36059"/>
    <cellStyle name="Normal 19 5 3 3 3" xfId="12127"/>
    <cellStyle name="Normal 19 5 3 3 3 2" xfId="16327"/>
    <cellStyle name="Normal 19 5 3 3 3 2 2" xfId="29058"/>
    <cellStyle name="Normal 19 5 3 3 3 2 3" xfId="41659"/>
    <cellStyle name="Normal 19 5 3 3 3 3" xfId="20597"/>
    <cellStyle name="Normal 19 5 3 3 3 3 2" xfId="33259"/>
    <cellStyle name="Normal 19 5 3 3 3 3 3" xfId="45859"/>
    <cellStyle name="Normal 19 5 3 3 3 4" xfId="24858"/>
    <cellStyle name="Normal 19 5 3 3 3 5" xfId="37459"/>
    <cellStyle name="Normal 19 5 3 3 4" xfId="13527"/>
    <cellStyle name="Normal 19 5 3 3 4 2" xfId="26258"/>
    <cellStyle name="Normal 19 5 3 3 4 3" xfId="38859"/>
    <cellStyle name="Normal 19 5 3 3 5" xfId="17797"/>
    <cellStyle name="Normal 19 5 3 3 5 2" xfId="30459"/>
    <cellStyle name="Normal 19 5 3 3 5 3" xfId="43059"/>
    <cellStyle name="Normal 19 5 3 3 6" xfId="22058"/>
    <cellStyle name="Normal 19 5 3 3 7" xfId="34659"/>
    <cellStyle name="Normal 19 5 3 4" xfId="9342"/>
    <cellStyle name="Normal 19 5 3 4 2" xfId="10860"/>
    <cellStyle name="Normal 19 5 3 4 2 2" xfId="15067"/>
    <cellStyle name="Normal 19 5 3 4 2 2 2" xfId="27798"/>
    <cellStyle name="Normal 19 5 3 4 2 2 3" xfId="40399"/>
    <cellStyle name="Normal 19 5 3 4 2 3" xfId="19337"/>
    <cellStyle name="Normal 19 5 3 4 2 3 2" xfId="31999"/>
    <cellStyle name="Normal 19 5 3 4 2 3 3" xfId="44599"/>
    <cellStyle name="Normal 19 5 3 4 2 4" xfId="23598"/>
    <cellStyle name="Normal 19 5 3 4 2 5" xfId="36199"/>
    <cellStyle name="Normal 19 5 3 4 3" xfId="12267"/>
    <cellStyle name="Normal 19 5 3 4 3 2" xfId="16467"/>
    <cellStyle name="Normal 19 5 3 4 3 2 2" xfId="29198"/>
    <cellStyle name="Normal 19 5 3 4 3 2 3" xfId="41799"/>
    <cellStyle name="Normal 19 5 3 4 3 3" xfId="20737"/>
    <cellStyle name="Normal 19 5 3 4 3 3 2" xfId="33399"/>
    <cellStyle name="Normal 19 5 3 4 3 3 3" xfId="45999"/>
    <cellStyle name="Normal 19 5 3 4 3 4" xfId="24998"/>
    <cellStyle name="Normal 19 5 3 4 3 5" xfId="37599"/>
    <cellStyle name="Normal 19 5 3 4 4" xfId="13667"/>
    <cellStyle name="Normal 19 5 3 4 4 2" xfId="26398"/>
    <cellStyle name="Normal 19 5 3 4 4 3" xfId="38999"/>
    <cellStyle name="Normal 19 5 3 4 5" xfId="17937"/>
    <cellStyle name="Normal 19 5 3 4 5 2" xfId="30599"/>
    <cellStyle name="Normal 19 5 3 4 5 3" xfId="43199"/>
    <cellStyle name="Normal 19 5 3 4 6" xfId="22198"/>
    <cellStyle name="Normal 19 5 3 4 7" xfId="34799"/>
    <cellStyle name="Normal 19 5 3 5" xfId="9538"/>
    <cellStyle name="Normal 19 5 3 5 2" xfId="11004"/>
    <cellStyle name="Normal 19 5 3 5 2 2" xfId="15207"/>
    <cellStyle name="Normal 19 5 3 5 2 2 2" xfId="27938"/>
    <cellStyle name="Normal 19 5 3 5 2 2 3" xfId="40539"/>
    <cellStyle name="Normal 19 5 3 5 2 3" xfId="19477"/>
    <cellStyle name="Normal 19 5 3 5 2 3 2" xfId="32139"/>
    <cellStyle name="Normal 19 5 3 5 2 3 3" xfId="44739"/>
    <cellStyle name="Normal 19 5 3 5 2 4" xfId="23738"/>
    <cellStyle name="Normal 19 5 3 5 2 5" xfId="36339"/>
    <cellStyle name="Normal 19 5 3 5 3" xfId="12407"/>
    <cellStyle name="Normal 19 5 3 5 3 2" xfId="16607"/>
    <cellStyle name="Normal 19 5 3 5 3 2 2" xfId="29338"/>
    <cellStyle name="Normal 19 5 3 5 3 2 3" xfId="41939"/>
    <cellStyle name="Normal 19 5 3 5 3 3" xfId="20877"/>
    <cellStyle name="Normal 19 5 3 5 3 3 2" xfId="33539"/>
    <cellStyle name="Normal 19 5 3 5 3 3 3" xfId="46139"/>
    <cellStyle name="Normal 19 5 3 5 3 4" xfId="25138"/>
    <cellStyle name="Normal 19 5 3 5 3 5" xfId="37739"/>
    <cellStyle name="Normal 19 5 3 5 4" xfId="13807"/>
    <cellStyle name="Normal 19 5 3 5 4 2" xfId="26538"/>
    <cellStyle name="Normal 19 5 3 5 4 3" xfId="39139"/>
    <cellStyle name="Normal 19 5 3 5 5" xfId="18077"/>
    <cellStyle name="Normal 19 5 3 5 5 2" xfId="30739"/>
    <cellStyle name="Normal 19 5 3 5 5 3" xfId="43339"/>
    <cellStyle name="Normal 19 5 3 5 6" xfId="22338"/>
    <cellStyle name="Normal 19 5 3 5 7" xfId="34939"/>
    <cellStyle name="Normal 19 5 3 6" xfId="9678"/>
    <cellStyle name="Normal 19 5 3 6 2" xfId="11144"/>
    <cellStyle name="Normal 19 5 3 6 2 2" xfId="15347"/>
    <cellStyle name="Normal 19 5 3 6 2 2 2" xfId="28078"/>
    <cellStyle name="Normal 19 5 3 6 2 2 3" xfId="40679"/>
    <cellStyle name="Normal 19 5 3 6 2 3" xfId="19617"/>
    <cellStyle name="Normal 19 5 3 6 2 3 2" xfId="32279"/>
    <cellStyle name="Normal 19 5 3 6 2 3 3" xfId="44879"/>
    <cellStyle name="Normal 19 5 3 6 2 4" xfId="23878"/>
    <cellStyle name="Normal 19 5 3 6 2 5" xfId="36479"/>
    <cellStyle name="Normal 19 5 3 6 3" xfId="12547"/>
    <cellStyle name="Normal 19 5 3 6 3 2" xfId="16747"/>
    <cellStyle name="Normal 19 5 3 6 3 2 2" xfId="29478"/>
    <cellStyle name="Normal 19 5 3 6 3 2 3" xfId="42079"/>
    <cellStyle name="Normal 19 5 3 6 3 3" xfId="21017"/>
    <cellStyle name="Normal 19 5 3 6 3 3 2" xfId="33679"/>
    <cellStyle name="Normal 19 5 3 6 3 3 3" xfId="46279"/>
    <cellStyle name="Normal 19 5 3 6 3 4" xfId="25278"/>
    <cellStyle name="Normal 19 5 3 6 3 5" xfId="37879"/>
    <cellStyle name="Normal 19 5 3 6 4" xfId="13947"/>
    <cellStyle name="Normal 19 5 3 6 4 2" xfId="26678"/>
    <cellStyle name="Normal 19 5 3 6 4 3" xfId="39279"/>
    <cellStyle name="Normal 19 5 3 6 5" xfId="18217"/>
    <cellStyle name="Normal 19 5 3 6 5 2" xfId="30879"/>
    <cellStyle name="Normal 19 5 3 6 5 3" xfId="43479"/>
    <cellStyle name="Normal 19 5 3 6 6" xfId="22478"/>
    <cellStyle name="Normal 19 5 3 6 7" xfId="35079"/>
    <cellStyle name="Normal 19 5 3 7" xfId="9818"/>
    <cellStyle name="Normal 19 5 3 7 2" xfId="11284"/>
    <cellStyle name="Normal 19 5 3 7 2 2" xfId="15487"/>
    <cellStyle name="Normal 19 5 3 7 2 2 2" xfId="28218"/>
    <cellStyle name="Normal 19 5 3 7 2 2 3" xfId="40819"/>
    <cellStyle name="Normal 19 5 3 7 2 3" xfId="19757"/>
    <cellStyle name="Normal 19 5 3 7 2 3 2" xfId="32419"/>
    <cellStyle name="Normal 19 5 3 7 2 3 3" xfId="45019"/>
    <cellStyle name="Normal 19 5 3 7 2 4" xfId="24018"/>
    <cellStyle name="Normal 19 5 3 7 2 5" xfId="36619"/>
    <cellStyle name="Normal 19 5 3 7 3" xfId="12687"/>
    <cellStyle name="Normal 19 5 3 7 3 2" xfId="16887"/>
    <cellStyle name="Normal 19 5 3 7 3 2 2" xfId="29618"/>
    <cellStyle name="Normal 19 5 3 7 3 2 3" xfId="42219"/>
    <cellStyle name="Normal 19 5 3 7 3 3" xfId="21157"/>
    <cellStyle name="Normal 19 5 3 7 3 3 2" xfId="33819"/>
    <cellStyle name="Normal 19 5 3 7 3 3 3" xfId="46419"/>
    <cellStyle name="Normal 19 5 3 7 3 4" xfId="25418"/>
    <cellStyle name="Normal 19 5 3 7 3 5" xfId="38019"/>
    <cellStyle name="Normal 19 5 3 7 4" xfId="14087"/>
    <cellStyle name="Normal 19 5 3 7 4 2" xfId="26818"/>
    <cellStyle name="Normal 19 5 3 7 4 3" xfId="39419"/>
    <cellStyle name="Normal 19 5 3 7 5" xfId="18357"/>
    <cellStyle name="Normal 19 5 3 7 5 2" xfId="31019"/>
    <cellStyle name="Normal 19 5 3 7 5 3" xfId="43619"/>
    <cellStyle name="Normal 19 5 3 7 6" xfId="22618"/>
    <cellStyle name="Normal 19 5 3 7 7" xfId="35219"/>
    <cellStyle name="Normal 19 5 3 8" xfId="9958"/>
    <cellStyle name="Normal 19 5 3 8 2" xfId="11424"/>
    <cellStyle name="Normal 19 5 3 8 2 2" xfId="15627"/>
    <cellStyle name="Normal 19 5 3 8 2 2 2" xfId="28358"/>
    <cellStyle name="Normal 19 5 3 8 2 2 3" xfId="40959"/>
    <cellStyle name="Normal 19 5 3 8 2 3" xfId="19897"/>
    <cellStyle name="Normal 19 5 3 8 2 3 2" xfId="32559"/>
    <cellStyle name="Normal 19 5 3 8 2 3 3" xfId="45159"/>
    <cellStyle name="Normal 19 5 3 8 2 4" xfId="24158"/>
    <cellStyle name="Normal 19 5 3 8 2 5" xfId="36759"/>
    <cellStyle name="Normal 19 5 3 8 3" xfId="12827"/>
    <cellStyle name="Normal 19 5 3 8 3 2" xfId="17027"/>
    <cellStyle name="Normal 19 5 3 8 3 2 2" xfId="29758"/>
    <cellStyle name="Normal 19 5 3 8 3 2 3" xfId="42359"/>
    <cellStyle name="Normal 19 5 3 8 3 3" xfId="21297"/>
    <cellStyle name="Normal 19 5 3 8 3 3 2" xfId="33959"/>
    <cellStyle name="Normal 19 5 3 8 3 3 3" xfId="46559"/>
    <cellStyle name="Normal 19 5 3 8 3 4" xfId="25558"/>
    <cellStyle name="Normal 19 5 3 8 3 5" xfId="38159"/>
    <cellStyle name="Normal 19 5 3 8 4" xfId="14227"/>
    <cellStyle name="Normal 19 5 3 8 4 2" xfId="26958"/>
    <cellStyle name="Normal 19 5 3 8 4 3" xfId="39559"/>
    <cellStyle name="Normal 19 5 3 8 5" xfId="18497"/>
    <cellStyle name="Normal 19 5 3 8 5 2" xfId="31159"/>
    <cellStyle name="Normal 19 5 3 8 5 3" xfId="43759"/>
    <cellStyle name="Normal 19 5 3 8 6" xfId="22758"/>
    <cellStyle name="Normal 19 5 3 8 7" xfId="35359"/>
    <cellStyle name="Normal 19 5 3 9" xfId="10152"/>
    <cellStyle name="Normal 19 5 3 9 2" xfId="11567"/>
    <cellStyle name="Normal 19 5 3 9 2 2" xfId="15767"/>
    <cellStyle name="Normal 19 5 3 9 2 2 2" xfId="28498"/>
    <cellStyle name="Normal 19 5 3 9 2 2 3" xfId="41099"/>
    <cellStyle name="Normal 19 5 3 9 2 3" xfId="20037"/>
    <cellStyle name="Normal 19 5 3 9 2 3 2" xfId="32699"/>
    <cellStyle name="Normal 19 5 3 9 2 3 3" xfId="45299"/>
    <cellStyle name="Normal 19 5 3 9 2 4" xfId="24298"/>
    <cellStyle name="Normal 19 5 3 9 2 5" xfId="36899"/>
    <cellStyle name="Normal 19 5 3 9 3" xfId="12967"/>
    <cellStyle name="Normal 19 5 3 9 3 2" xfId="17167"/>
    <cellStyle name="Normal 19 5 3 9 3 2 2" xfId="29898"/>
    <cellStyle name="Normal 19 5 3 9 3 2 3" xfId="42499"/>
    <cellStyle name="Normal 19 5 3 9 3 3" xfId="21437"/>
    <cellStyle name="Normal 19 5 3 9 3 3 2" xfId="34099"/>
    <cellStyle name="Normal 19 5 3 9 3 3 3" xfId="46699"/>
    <cellStyle name="Normal 19 5 3 9 3 4" xfId="25698"/>
    <cellStyle name="Normal 19 5 3 9 3 5" xfId="38299"/>
    <cellStyle name="Normal 19 5 3 9 4" xfId="14367"/>
    <cellStyle name="Normal 19 5 3 9 4 2" xfId="27098"/>
    <cellStyle name="Normal 19 5 3 9 4 3" xfId="39699"/>
    <cellStyle name="Normal 19 5 3 9 5" xfId="18637"/>
    <cellStyle name="Normal 19 5 3 9 5 2" xfId="31299"/>
    <cellStyle name="Normal 19 5 3 9 5 3" xfId="43899"/>
    <cellStyle name="Normal 19 5 3 9 6" xfId="22898"/>
    <cellStyle name="Normal 19 5 3 9 7" xfId="35499"/>
    <cellStyle name="Normal 19 5 4" xfId="7069"/>
    <cellStyle name="Normal 19 5 4 10" xfId="10312"/>
    <cellStyle name="Normal 19 5 4 10 2" xfId="11727"/>
    <cellStyle name="Normal 19 5 4 10 2 2" xfId="15927"/>
    <cellStyle name="Normal 19 5 4 10 2 2 2" xfId="28658"/>
    <cellStyle name="Normal 19 5 4 10 2 2 3" xfId="41259"/>
    <cellStyle name="Normal 19 5 4 10 2 3" xfId="20197"/>
    <cellStyle name="Normal 19 5 4 10 2 3 2" xfId="32859"/>
    <cellStyle name="Normal 19 5 4 10 2 3 3" xfId="45459"/>
    <cellStyle name="Normal 19 5 4 10 2 4" xfId="24458"/>
    <cellStyle name="Normal 19 5 4 10 2 5" xfId="37059"/>
    <cellStyle name="Normal 19 5 4 10 3" xfId="13127"/>
    <cellStyle name="Normal 19 5 4 10 3 2" xfId="17327"/>
    <cellStyle name="Normal 19 5 4 10 3 2 2" xfId="30058"/>
    <cellStyle name="Normal 19 5 4 10 3 2 3" xfId="42659"/>
    <cellStyle name="Normal 19 5 4 10 3 3" xfId="21597"/>
    <cellStyle name="Normal 19 5 4 10 3 3 2" xfId="34259"/>
    <cellStyle name="Normal 19 5 4 10 3 3 3" xfId="46859"/>
    <cellStyle name="Normal 19 5 4 10 3 4" xfId="25858"/>
    <cellStyle name="Normal 19 5 4 10 3 5" xfId="38459"/>
    <cellStyle name="Normal 19 5 4 10 4" xfId="14527"/>
    <cellStyle name="Normal 19 5 4 10 4 2" xfId="27258"/>
    <cellStyle name="Normal 19 5 4 10 4 3" xfId="39859"/>
    <cellStyle name="Normal 19 5 4 10 5" xfId="18797"/>
    <cellStyle name="Normal 19 5 4 10 5 2" xfId="31459"/>
    <cellStyle name="Normal 19 5 4 10 5 3" xfId="44059"/>
    <cellStyle name="Normal 19 5 4 10 6" xfId="23058"/>
    <cellStyle name="Normal 19 5 4 10 7" xfId="35659"/>
    <cellStyle name="Normal 19 5 4 11" xfId="10453"/>
    <cellStyle name="Normal 19 5 4 11 2" xfId="14667"/>
    <cellStyle name="Normal 19 5 4 11 2 2" xfId="27398"/>
    <cellStyle name="Normal 19 5 4 11 2 3" xfId="39999"/>
    <cellStyle name="Normal 19 5 4 11 3" xfId="18937"/>
    <cellStyle name="Normal 19 5 4 11 3 2" xfId="31599"/>
    <cellStyle name="Normal 19 5 4 11 3 3" xfId="44199"/>
    <cellStyle name="Normal 19 5 4 11 4" xfId="23198"/>
    <cellStyle name="Normal 19 5 4 11 5" xfId="35799"/>
    <cellStyle name="Normal 19 5 4 12" xfId="11867"/>
    <cellStyle name="Normal 19 5 4 12 2" xfId="16067"/>
    <cellStyle name="Normal 19 5 4 12 2 2" xfId="28798"/>
    <cellStyle name="Normal 19 5 4 12 2 3" xfId="41399"/>
    <cellStyle name="Normal 19 5 4 12 3" xfId="20337"/>
    <cellStyle name="Normal 19 5 4 12 3 2" xfId="32999"/>
    <cellStyle name="Normal 19 5 4 12 3 3" xfId="45599"/>
    <cellStyle name="Normal 19 5 4 12 4" xfId="24598"/>
    <cellStyle name="Normal 19 5 4 12 5" xfId="37199"/>
    <cellStyle name="Normal 19 5 4 13" xfId="13267"/>
    <cellStyle name="Normal 19 5 4 13 2" xfId="25998"/>
    <cellStyle name="Normal 19 5 4 13 3" xfId="38599"/>
    <cellStyle name="Normal 19 5 4 14" xfId="17537"/>
    <cellStyle name="Normal 19 5 4 14 2" xfId="30199"/>
    <cellStyle name="Normal 19 5 4 14 3" xfId="42799"/>
    <cellStyle name="Normal 19 5 4 15" xfId="21798"/>
    <cellStyle name="Normal 19 5 4 16" xfId="34399"/>
    <cellStyle name="Normal 19 5 4 2" xfId="7209"/>
    <cellStyle name="Normal 19 5 4 2 2" xfId="10593"/>
    <cellStyle name="Normal 19 5 4 2 2 2" xfId="14807"/>
    <cellStyle name="Normal 19 5 4 2 2 2 2" xfId="27538"/>
    <cellStyle name="Normal 19 5 4 2 2 2 3" xfId="40139"/>
    <cellStyle name="Normal 19 5 4 2 2 3" xfId="19077"/>
    <cellStyle name="Normal 19 5 4 2 2 3 2" xfId="31739"/>
    <cellStyle name="Normal 19 5 4 2 2 3 3" xfId="44339"/>
    <cellStyle name="Normal 19 5 4 2 2 4" xfId="23338"/>
    <cellStyle name="Normal 19 5 4 2 2 5" xfId="35939"/>
    <cellStyle name="Normal 19 5 4 2 3" xfId="12007"/>
    <cellStyle name="Normal 19 5 4 2 3 2" xfId="16207"/>
    <cellStyle name="Normal 19 5 4 2 3 2 2" xfId="28938"/>
    <cellStyle name="Normal 19 5 4 2 3 2 3" xfId="41539"/>
    <cellStyle name="Normal 19 5 4 2 3 3" xfId="20477"/>
    <cellStyle name="Normal 19 5 4 2 3 3 2" xfId="33139"/>
    <cellStyle name="Normal 19 5 4 2 3 3 3" xfId="45739"/>
    <cellStyle name="Normal 19 5 4 2 3 4" xfId="24738"/>
    <cellStyle name="Normal 19 5 4 2 3 5" xfId="37339"/>
    <cellStyle name="Normal 19 5 4 2 4" xfId="13407"/>
    <cellStyle name="Normal 19 5 4 2 4 2" xfId="26138"/>
    <cellStyle name="Normal 19 5 4 2 4 3" xfId="38739"/>
    <cellStyle name="Normal 19 5 4 2 5" xfId="17677"/>
    <cellStyle name="Normal 19 5 4 2 5 2" xfId="30339"/>
    <cellStyle name="Normal 19 5 4 2 5 3" xfId="42939"/>
    <cellStyle name="Normal 19 5 4 2 6" xfId="21938"/>
    <cellStyle name="Normal 19 5 4 2 7" xfId="34539"/>
    <cellStyle name="Normal 19 5 4 3" xfId="7349"/>
    <cellStyle name="Normal 19 5 4 3 2" xfId="10733"/>
    <cellStyle name="Normal 19 5 4 3 2 2" xfId="14947"/>
    <cellStyle name="Normal 19 5 4 3 2 2 2" xfId="27678"/>
    <cellStyle name="Normal 19 5 4 3 2 2 3" xfId="40279"/>
    <cellStyle name="Normal 19 5 4 3 2 3" xfId="19217"/>
    <cellStyle name="Normal 19 5 4 3 2 3 2" xfId="31879"/>
    <cellStyle name="Normal 19 5 4 3 2 3 3" xfId="44479"/>
    <cellStyle name="Normal 19 5 4 3 2 4" xfId="23478"/>
    <cellStyle name="Normal 19 5 4 3 2 5" xfId="36079"/>
    <cellStyle name="Normal 19 5 4 3 3" xfId="12147"/>
    <cellStyle name="Normal 19 5 4 3 3 2" xfId="16347"/>
    <cellStyle name="Normal 19 5 4 3 3 2 2" xfId="29078"/>
    <cellStyle name="Normal 19 5 4 3 3 2 3" xfId="41679"/>
    <cellStyle name="Normal 19 5 4 3 3 3" xfId="20617"/>
    <cellStyle name="Normal 19 5 4 3 3 3 2" xfId="33279"/>
    <cellStyle name="Normal 19 5 4 3 3 3 3" xfId="45879"/>
    <cellStyle name="Normal 19 5 4 3 3 4" xfId="24878"/>
    <cellStyle name="Normal 19 5 4 3 3 5" xfId="37479"/>
    <cellStyle name="Normal 19 5 4 3 4" xfId="13547"/>
    <cellStyle name="Normal 19 5 4 3 4 2" xfId="26278"/>
    <cellStyle name="Normal 19 5 4 3 4 3" xfId="38879"/>
    <cellStyle name="Normal 19 5 4 3 5" xfId="17817"/>
    <cellStyle name="Normal 19 5 4 3 5 2" xfId="30479"/>
    <cellStyle name="Normal 19 5 4 3 5 3" xfId="43079"/>
    <cellStyle name="Normal 19 5 4 3 6" xfId="22078"/>
    <cellStyle name="Normal 19 5 4 3 7" xfId="34679"/>
    <cellStyle name="Normal 19 5 4 4" xfId="9362"/>
    <cellStyle name="Normal 19 5 4 4 2" xfId="10880"/>
    <cellStyle name="Normal 19 5 4 4 2 2" xfId="15087"/>
    <cellStyle name="Normal 19 5 4 4 2 2 2" xfId="27818"/>
    <cellStyle name="Normal 19 5 4 4 2 2 3" xfId="40419"/>
    <cellStyle name="Normal 19 5 4 4 2 3" xfId="19357"/>
    <cellStyle name="Normal 19 5 4 4 2 3 2" xfId="32019"/>
    <cellStyle name="Normal 19 5 4 4 2 3 3" xfId="44619"/>
    <cellStyle name="Normal 19 5 4 4 2 4" xfId="23618"/>
    <cellStyle name="Normal 19 5 4 4 2 5" xfId="36219"/>
    <cellStyle name="Normal 19 5 4 4 3" xfId="12287"/>
    <cellStyle name="Normal 19 5 4 4 3 2" xfId="16487"/>
    <cellStyle name="Normal 19 5 4 4 3 2 2" xfId="29218"/>
    <cellStyle name="Normal 19 5 4 4 3 2 3" xfId="41819"/>
    <cellStyle name="Normal 19 5 4 4 3 3" xfId="20757"/>
    <cellStyle name="Normal 19 5 4 4 3 3 2" xfId="33419"/>
    <cellStyle name="Normal 19 5 4 4 3 3 3" xfId="46019"/>
    <cellStyle name="Normal 19 5 4 4 3 4" xfId="25018"/>
    <cellStyle name="Normal 19 5 4 4 3 5" xfId="37619"/>
    <cellStyle name="Normal 19 5 4 4 4" xfId="13687"/>
    <cellStyle name="Normal 19 5 4 4 4 2" xfId="26418"/>
    <cellStyle name="Normal 19 5 4 4 4 3" xfId="39019"/>
    <cellStyle name="Normal 19 5 4 4 5" xfId="17957"/>
    <cellStyle name="Normal 19 5 4 4 5 2" xfId="30619"/>
    <cellStyle name="Normal 19 5 4 4 5 3" xfId="43219"/>
    <cellStyle name="Normal 19 5 4 4 6" xfId="22218"/>
    <cellStyle name="Normal 19 5 4 4 7" xfId="34819"/>
    <cellStyle name="Normal 19 5 4 5" xfId="9558"/>
    <cellStyle name="Normal 19 5 4 5 2" xfId="11024"/>
    <cellStyle name="Normal 19 5 4 5 2 2" xfId="15227"/>
    <cellStyle name="Normal 19 5 4 5 2 2 2" xfId="27958"/>
    <cellStyle name="Normal 19 5 4 5 2 2 3" xfId="40559"/>
    <cellStyle name="Normal 19 5 4 5 2 3" xfId="19497"/>
    <cellStyle name="Normal 19 5 4 5 2 3 2" xfId="32159"/>
    <cellStyle name="Normal 19 5 4 5 2 3 3" xfId="44759"/>
    <cellStyle name="Normal 19 5 4 5 2 4" xfId="23758"/>
    <cellStyle name="Normal 19 5 4 5 2 5" xfId="36359"/>
    <cellStyle name="Normal 19 5 4 5 3" xfId="12427"/>
    <cellStyle name="Normal 19 5 4 5 3 2" xfId="16627"/>
    <cellStyle name="Normal 19 5 4 5 3 2 2" xfId="29358"/>
    <cellStyle name="Normal 19 5 4 5 3 2 3" xfId="41959"/>
    <cellStyle name="Normal 19 5 4 5 3 3" xfId="20897"/>
    <cellStyle name="Normal 19 5 4 5 3 3 2" xfId="33559"/>
    <cellStyle name="Normal 19 5 4 5 3 3 3" xfId="46159"/>
    <cellStyle name="Normal 19 5 4 5 3 4" xfId="25158"/>
    <cellStyle name="Normal 19 5 4 5 3 5" xfId="37759"/>
    <cellStyle name="Normal 19 5 4 5 4" xfId="13827"/>
    <cellStyle name="Normal 19 5 4 5 4 2" xfId="26558"/>
    <cellStyle name="Normal 19 5 4 5 4 3" xfId="39159"/>
    <cellStyle name="Normal 19 5 4 5 5" xfId="18097"/>
    <cellStyle name="Normal 19 5 4 5 5 2" xfId="30759"/>
    <cellStyle name="Normal 19 5 4 5 5 3" xfId="43359"/>
    <cellStyle name="Normal 19 5 4 5 6" xfId="22358"/>
    <cellStyle name="Normal 19 5 4 5 7" xfId="34959"/>
    <cellStyle name="Normal 19 5 4 6" xfId="9698"/>
    <cellStyle name="Normal 19 5 4 6 2" xfId="11164"/>
    <cellStyle name="Normal 19 5 4 6 2 2" xfId="15367"/>
    <cellStyle name="Normal 19 5 4 6 2 2 2" xfId="28098"/>
    <cellStyle name="Normal 19 5 4 6 2 2 3" xfId="40699"/>
    <cellStyle name="Normal 19 5 4 6 2 3" xfId="19637"/>
    <cellStyle name="Normal 19 5 4 6 2 3 2" xfId="32299"/>
    <cellStyle name="Normal 19 5 4 6 2 3 3" xfId="44899"/>
    <cellStyle name="Normal 19 5 4 6 2 4" xfId="23898"/>
    <cellStyle name="Normal 19 5 4 6 2 5" xfId="36499"/>
    <cellStyle name="Normal 19 5 4 6 3" xfId="12567"/>
    <cellStyle name="Normal 19 5 4 6 3 2" xfId="16767"/>
    <cellStyle name="Normal 19 5 4 6 3 2 2" xfId="29498"/>
    <cellStyle name="Normal 19 5 4 6 3 2 3" xfId="42099"/>
    <cellStyle name="Normal 19 5 4 6 3 3" xfId="21037"/>
    <cellStyle name="Normal 19 5 4 6 3 3 2" xfId="33699"/>
    <cellStyle name="Normal 19 5 4 6 3 3 3" xfId="46299"/>
    <cellStyle name="Normal 19 5 4 6 3 4" xfId="25298"/>
    <cellStyle name="Normal 19 5 4 6 3 5" xfId="37899"/>
    <cellStyle name="Normal 19 5 4 6 4" xfId="13967"/>
    <cellStyle name="Normal 19 5 4 6 4 2" xfId="26698"/>
    <cellStyle name="Normal 19 5 4 6 4 3" xfId="39299"/>
    <cellStyle name="Normal 19 5 4 6 5" xfId="18237"/>
    <cellStyle name="Normal 19 5 4 6 5 2" xfId="30899"/>
    <cellStyle name="Normal 19 5 4 6 5 3" xfId="43499"/>
    <cellStyle name="Normal 19 5 4 6 6" xfId="22498"/>
    <cellStyle name="Normal 19 5 4 6 7" xfId="35099"/>
    <cellStyle name="Normal 19 5 4 7" xfId="9838"/>
    <cellStyle name="Normal 19 5 4 7 2" xfId="11304"/>
    <cellStyle name="Normal 19 5 4 7 2 2" xfId="15507"/>
    <cellStyle name="Normal 19 5 4 7 2 2 2" xfId="28238"/>
    <cellStyle name="Normal 19 5 4 7 2 2 3" xfId="40839"/>
    <cellStyle name="Normal 19 5 4 7 2 3" xfId="19777"/>
    <cellStyle name="Normal 19 5 4 7 2 3 2" xfId="32439"/>
    <cellStyle name="Normal 19 5 4 7 2 3 3" xfId="45039"/>
    <cellStyle name="Normal 19 5 4 7 2 4" xfId="24038"/>
    <cellStyle name="Normal 19 5 4 7 2 5" xfId="36639"/>
    <cellStyle name="Normal 19 5 4 7 3" xfId="12707"/>
    <cellStyle name="Normal 19 5 4 7 3 2" xfId="16907"/>
    <cellStyle name="Normal 19 5 4 7 3 2 2" xfId="29638"/>
    <cellStyle name="Normal 19 5 4 7 3 2 3" xfId="42239"/>
    <cellStyle name="Normal 19 5 4 7 3 3" xfId="21177"/>
    <cellStyle name="Normal 19 5 4 7 3 3 2" xfId="33839"/>
    <cellStyle name="Normal 19 5 4 7 3 3 3" xfId="46439"/>
    <cellStyle name="Normal 19 5 4 7 3 4" xfId="25438"/>
    <cellStyle name="Normal 19 5 4 7 3 5" xfId="38039"/>
    <cellStyle name="Normal 19 5 4 7 4" xfId="14107"/>
    <cellStyle name="Normal 19 5 4 7 4 2" xfId="26838"/>
    <cellStyle name="Normal 19 5 4 7 4 3" xfId="39439"/>
    <cellStyle name="Normal 19 5 4 7 5" xfId="18377"/>
    <cellStyle name="Normal 19 5 4 7 5 2" xfId="31039"/>
    <cellStyle name="Normal 19 5 4 7 5 3" xfId="43639"/>
    <cellStyle name="Normal 19 5 4 7 6" xfId="22638"/>
    <cellStyle name="Normal 19 5 4 7 7" xfId="35239"/>
    <cellStyle name="Normal 19 5 4 8" xfId="9978"/>
    <cellStyle name="Normal 19 5 4 8 2" xfId="11444"/>
    <cellStyle name="Normal 19 5 4 8 2 2" xfId="15647"/>
    <cellStyle name="Normal 19 5 4 8 2 2 2" xfId="28378"/>
    <cellStyle name="Normal 19 5 4 8 2 2 3" xfId="40979"/>
    <cellStyle name="Normal 19 5 4 8 2 3" xfId="19917"/>
    <cellStyle name="Normal 19 5 4 8 2 3 2" xfId="32579"/>
    <cellStyle name="Normal 19 5 4 8 2 3 3" xfId="45179"/>
    <cellStyle name="Normal 19 5 4 8 2 4" xfId="24178"/>
    <cellStyle name="Normal 19 5 4 8 2 5" xfId="36779"/>
    <cellStyle name="Normal 19 5 4 8 3" xfId="12847"/>
    <cellStyle name="Normal 19 5 4 8 3 2" xfId="17047"/>
    <cellStyle name="Normal 19 5 4 8 3 2 2" xfId="29778"/>
    <cellStyle name="Normal 19 5 4 8 3 2 3" xfId="42379"/>
    <cellStyle name="Normal 19 5 4 8 3 3" xfId="21317"/>
    <cellStyle name="Normal 19 5 4 8 3 3 2" xfId="33979"/>
    <cellStyle name="Normal 19 5 4 8 3 3 3" xfId="46579"/>
    <cellStyle name="Normal 19 5 4 8 3 4" xfId="25578"/>
    <cellStyle name="Normal 19 5 4 8 3 5" xfId="38179"/>
    <cellStyle name="Normal 19 5 4 8 4" xfId="14247"/>
    <cellStyle name="Normal 19 5 4 8 4 2" xfId="26978"/>
    <cellStyle name="Normal 19 5 4 8 4 3" xfId="39579"/>
    <cellStyle name="Normal 19 5 4 8 5" xfId="18517"/>
    <cellStyle name="Normal 19 5 4 8 5 2" xfId="31179"/>
    <cellStyle name="Normal 19 5 4 8 5 3" xfId="43779"/>
    <cellStyle name="Normal 19 5 4 8 6" xfId="22778"/>
    <cellStyle name="Normal 19 5 4 8 7" xfId="35379"/>
    <cellStyle name="Normal 19 5 4 9" xfId="10172"/>
    <cellStyle name="Normal 19 5 4 9 2" xfId="11587"/>
    <cellStyle name="Normal 19 5 4 9 2 2" xfId="15787"/>
    <cellStyle name="Normal 19 5 4 9 2 2 2" xfId="28518"/>
    <cellStyle name="Normal 19 5 4 9 2 2 3" xfId="41119"/>
    <cellStyle name="Normal 19 5 4 9 2 3" xfId="20057"/>
    <cellStyle name="Normal 19 5 4 9 2 3 2" xfId="32719"/>
    <cellStyle name="Normal 19 5 4 9 2 3 3" xfId="45319"/>
    <cellStyle name="Normal 19 5 4 9 2 4" xfId="24318"/>
    <cellStyle name="Normal 19 5 4 9 2 5" xfId="36919"/>
    <cellStyle name="Normal 19 5 4 9 3" xfId="12987"/>
    <cellStyle name="Normal 19 5 4 9 3 2" xfId="17187"/>
    <cellStyle name="Normal 19 5 4 9 3 2 2" xfId="29918"/>
    <cellStyle name="Normal 19 5 4 9 3 2 3" xfId="42519"/>
    <cellStyle name="Normal 19 5 4 9 3 3" xfId="21457"/>
    <cellStyle name="Normal 19 5 4 9 3 3 2" xfId="34119"/>
    <cellStyle name="Normal 19 5 4 9 3 3 3" xfId="46719"/>
    <cellStyle name="Normal 19 5 4 9 3 4" xfId="25718"/>
    <cellStyle name="Normal 19 5 4 9 3 5" xfId="38319"/>
    <cellStyle name="Normal 19 5 4 9 4" xfId="14387"/>
    <cellStyle name="Normal 19 5 4 9 4 2" xfId="27118"/>
    <cellStyle name="Normal 19 5 4 9 4 3" xfId="39719"/>
    <cellStyle name="Normal 19 5 4 9 5" xfId="18657"/>
    <cellStyle name="Normal 19 5 4 9 5 2" xfId="31319"/>
    <cellStyle name="Normal 19 5 4 9 5 3" xfId="43919"/>
    <cellStyle name="Normal 19 5 4 9 6" xfId="22918"/>
    <cellStyle name="Normal 19 5 4 9 7" xfId="35519"/>
    <cellStyle name="Normal 19 5 5" xfId="7089"/>
    <cellStyle name="Normal 19 5 5 10" xfId="10332"/>
    <cellStyle name="Normal 19 5 5 10 2" xfId="11747"/>
    <cellStyle name="Normal 19 5 5 10 2 2" xfId="15947"/>
    <cellStyle name="Normal 19 5 5 10 2 2 2" xfId="28678"/>
    <cellStyle name="Normal 19 5 5 10 2 2 3" xfId="41279"/>
    <cellStyle name="Normal 19 5 5 10 2 3" xfId="20217"/>
    <cellStyle name="Normal 19 5 5 10 2 3 2" xfId="32879"/>
    <cellStyle name="Normal 19 5 5 10 2 3 3" xfId="45479"/>
    <cellStyle name="Normal 19 5 5 10 2 4" xfId="24478"/>
    <cellStyle name="Normal 19 5 5 10 2 5" xfId="37079"/>
    <cellStyle name="Normal 19 5 5 10 3" xfId="13147"/>
    <cellStyle name="Normal 19 5 5 10 3 2" xfId="17347"/>
    <cellStyle name="Normal 19 5 5 10 3 2 2" xfId="30078"/>
    <cellStyle name="Normal 19 5 5 10 3 2 3" xfId="42679"/>
    <cellStyle name="Normal 19 5 5 10 3 3" xfId="21617"/>
    <cellStyle name="Normal 19 5 5 10 3 3 2" xfId="34279"/>
    <cellStyle name="Normal 19 5 5 10 3 3 3" xfId="46879"/>
    <cellStyle name="Normal 19 5 5 10 3 4" xfId="25878"/>
    <cellStyle name="Normal 19 5 5 10 3 5" xfId="38479"/>
    <cellStyle name="Normal 19 5 5 10 4" xfId="14547"/>
    <cellStyle name="Normal 19 5 5 10 4 2" xfId="27278"/>
    <cellStyle name="Normal 19 5 5 10 4 3" xfId="39879"/>
    <cellStyle name="Normal 19 5 5 10 5" xfId="18817"/>
    <cellStyle name="Normal 19 5 5 10 5 2" xfId="31479"/>
    <cellStyle name="Normal 19 5 5 10 5 3" xfId="44079"/>
    <cellStyle name="Normal 19 5 5 10 6" xfId="23078"/>
    <cellStyle name="Normal 19 5 5 10 7" xfId="35679"/>
    <cellStyle name="Normal 19 5 5 11" xfId="10473"/>
    <cellStyle name="Normal 19 5 5 11 2" xfId="14687"/>
    <cellStyle name="Normal 19 5 5 11 2 2" xfId="27418"/>
    <cellStyle name="Normal 19 5 5 11 2 3" xfId="40019"/>
    <cellStyle name="Normal 19 5 5 11 3" xfId="18957"/>
    <cellStyle name="Normal 19 5 5 11 3 2" xfId="31619"/>
    <cellStyle name="Normal 19 5 5 11 3 3" xfId="44219"/>
    <cellStyle name="Normal 19 5 5 11 4" xfId="23218"/>
    <cellStyle name="Normal 19 5 5 11 5" xfId="35819"/>
    <cellStyle name="Normal 19 5 5 12" xfId="11887"/>
    <cellStyle name="Normal 19 5 5 12 2" xfId="16087"/>
    <cellStyle name="Normal 19 5 5 12 2 2" xfId="28818"/>
    <cellStyle name="Normal 19 5 5 12 2 3" xfId="41419"/>
    <cellStyle name="Normal 19 5 5 12 3" xfId="20357"/>
    <cellStyle name="Normal 19 5 5 12 3 2" xfId="33019"/>
    <cellStyle name="Normal 19 5 5 12 3 3" xfId="45619"/>
    <cellStyle name="Normal 19 5 5 12 4" xfId="24618"/>
    <cellStyle name="Normal 19 5 5 12 5" xfId="37219"/>
    <cellStyle name="Normal 19 5 5 13" xfId="13287"/>
    <cellStyle name="Normal 19 5 5 13 2" xfId="26018"/>
    <cellStyle name="Normal 19 5 5 13 3" xfId="38619"/>
    <cellStyle name="Normal 19 5 5 14" xfId="17557"/>
    <cellStyle name="Normal 19 5 5 14 2" xfId="30219"/>
    <cellStyle name="Normal 19 5 5 14 3" xfId="42819"/>
    <cellStyle name="Normal 19 5 5 15" xfId="21818"/>
    <cellStyle name="Normal 19 5 5 16" xfId="34419"/>
    <cellStyle name="Normal 19 5 5 2" xfId="7229"/>
    <cellStyle name="Normal 19 5 5 2 2" xfId="10613"/>
    <cellStyle name="Normal 19 5 5 2 2 2" xfId="14827"/>
    <cellStyle name="Normal 19 5 5 2 2 2 2" xfId="27558"/>
    <cellStyle name="Normal 19 5 5 2 2 2 3" xfId="40159"/>
    <cellStyle name="Normal 19 5 5 2 2 3" xfId="19097"/>
    <cellStyle name="Normal 19 5 5 2 2 3 2" xfId="31759"/>
    <cellStyle name="Normal 19 5 5 2 2 3 3" xfId="44359"/>
    <cellStyle name="Normal 19 5 5 2 2 4" xfId="23358"/>
    <cellStyle name="Normal 19 5 5 2 2 5" xfId="35959"/>
    <cellStyle name="Normal 19 5 5 2 3" xfId="12027"/>
    <cellStyle name="Normal 19 5 5 2 3 2" xfId="16227"/>
    <cellStyle name="Normal 19 5 5 2 3 2 2" xfId="28958"/>
    <cellStyle name="Normal 19 5 5 2 3 2 3" xfId="41559"/>
    <cellStyle name="Normal 19 5 5 2 3 3" xfId="20497"/>
    <cellStyle name="Normal 19 5 5 2 3 3 2" xfId="33159"/>
    <cellStyle name="Normal 19 5 5 2 3 3 3" xfId="45759"/>
    <cellStyle name="Normal 19 5 5 2 3 4" xfId="24758"/>
    <cellStyle name="Normal 19 5 5 2 3 5" xfId="37359"/>
    <cellStyle name="Normal 19 5 5 2 4" xfId="13427"/>
    <cellStyle name="Normal 19 5 5 2 4 2" xfId="26158"/>
    <cellStyle name="Normal 19 5 5 2 4 3" xfId="38759"/>
    <cellStyle name="Normal 19 5 5 2 5" xfId="17697"/>
    <cellStyle name="Normal 19 5 5 2 5 2" xfId="30359"/>
    <cellStyle name="Normal 19 5 5 2 5 3" xfId="42959"/>
    <cellStyle name="Normal 19 5 5 2 6" xfId="21958"/>
    <cellStyle name="Normal 19 5 5 2 7" xfId="34559"/>
    <cellStyle name="Normal 19 5 5 3" xfId="7369"/>
    <cellStyle name="Normal 19 5 5 3 2" xfId="10753"/>
    <cellStyle name="Normal 19 5 5 3 2 2" xfId="14967"/>
    <cellStyle name="Normal 19 5 5 3 2 2 2" xfId="27698"/>
    <cellStyle name="Normal 19 5 5 3 2 2 3" xfId="40299"/>
    <cellStyle name="Normal 19 5 5 3 2 3" xfId="19237"/>
    <cellStyle name="Normal 19 5 5 3 2 3 2" xfId="31899"/>
    <cellStyle name="Normal 19 5 5 3 2 3 3" xfId="44499"/>
    <cellStyle name="Normal 19 5 5 3 2 4" xfId="23498"/>
    <cellStyle name="Normal 19 5 5 3 2 5" xfId="36099"/>
    <cellStyle name="Normal 19 5 5 3 3" xfId="12167"/>
    <cellStyle name="Normal 19 5 5 3 3 2" xfId="16367"/>
    <cellStyle name="Normal 19 5 5 3 3 2 2" xfId="29098"/>
    <cellStyle name="Normal 19 5 5 3 3 2 3" xfId="41699"/>
    <cellStyle name="Normal 19 5 5 3 3 3" xfId="20637"/>
    <cellStyle name="Normal 19 5 5 3 3 3 2" xfId="33299"/>
    <cellStyle name="Normal 19 5 5 3 3 3 3" xfId="45899"/>
    <cellStyle name="Normal 19 5 5 3 3 4" xfId="24898"/>
    <cellStyle name="Normal 19 5 5 3 3 5" xfId="37499"/>
    <cellStyle name="Normal 19 5 5 3 4" xfId="13567"/>
    <cellStyle name="Normal 19 5 5 3 4 2" xfId="26298"/>
    <cellStyle name="Normal 19 5 5 3 4 3" xfId="38899"/>
    <cellStyle name="Normal 19 5 5 3 5" xfId="17837"/>
    <cellStyle name="Normal 19 5 5 3 5 2" xfId="30499"/>
    <cellStyle name="Normal 19 5 5 3 5 3" xfId="43099"/>
    <cellStyle name="Normal 19 5 5 3 6" xfId="22098"/>
    <cellStyle name="Normal 19 5 5 3 7" xfId="34699"/>
    <cellStyle name="Normal 19 5 5 4" xfId="9382"/>
    <cellStyle name="Normal 19 5 5 4 2" xfId="10900"/>
    <cellStyle name="Normal 19 5 5 4 2 2" xfId="15107"/>
    <cellStyle name="Normal 19 5 5 4 2 2 2" xfId="27838"/>
    <cellStyle name="Normal 19 5 5 4 2 2 3" xfId="40439"/>
    <cellStyle name="Normal 19 5 5 4 2 3" xfId="19377"/>
    <cellStyle name="Normal 19 5 5 4 2 3 2" xfId="32039"/>
    <cellStyle name="Normal 19 5 5 4 2 3 3" xfId="44639"/>
    <cellStyle name="Normal 19 5 5 4 2 4" xfId="23638"/>
    <cellStyle name="Normal 19 5 5 4 2 5" xfId="36239"/>
    <cellStyle name="Normal 19 5 5 4 3" xfId="12307"/>
    <cellStyle name="Normal 19 5 5 4 3 2" xfId="16507"/>
    <cellStyle name="Normal 19 5 5 4 3 2 2" xfId="29238"/>
    <cellStyle name="Normal 19 5 5 4 3 2 3" xfId="41839"/>
    <cellStyle name="Normal 19 5 5 4 3 3" xfId="20777"/>
    <cellStyle name="Normal 19 5 5 4 3 3 2" xfId="33439"/>
    <cellStyle name="Normal 19 5 5 4 3 3 3" xfId="46039"/>
    <cellStyle name="Normal 19 5 5 4 3 4" xfId="25038"/>
    <cellStyle name="Normal 19 5 5 4 3 5" xfId="37639"/>
    <cellStyle name="Normal 19 5 5 4 4" xfId="13707"/>
    <cellStyle name="Normal 19 5 5 4 4 2" xfId="26438"/>
    <cellStyle name="Normal 19 5 5 4 4 3" xfId="39039"/>
    <cellStyle name="Normal 19 5 5 4 5" xfId="17977"/>
    <cellStyle name="Normal 19 5 5 4 5 2" xfId="30639"/>
    <cellStyle name="Normal 19 5 5 4 5 3" xfId="43239"/>
    <cellStyle name="Normal 19 5 5 4 6" xfId="22238"/>
    <cellStyle name="Normal 19 5 5 4 7" xfId="34839"/>
    <cellStyle name="Normal 19 5 5 5" xfId="9578"/>
    <cellStyle name="Normal 19 5 5 5 2" xfId="11044"/>
    <cellStyle name="Normal 19 5 5 5 2 2" xfId="15247"/>
    <cellStyle name="Normal 19 5 5 5 2 2 2" xfId="27978"/>
    <cellStyle name="Normal 19 5 5 5 2 2 3" xfId="40579"/>
    <cellStyle name="Normal 19 5 5 5 2 3" xfId="19517"/>
    <cellStyle name="Normal 19 5 5 5 2 3 2" xfId="32179"/>
    <cellStyle name="Normal 19 5 5 5 2 3 3" xfId="44779"/>
    <cellStyle name="Normal 19 5 5 5 2 4" xfId="23778"/>
    <cellStyle name="Normal 19 5 5 5 2 5" xfId="36379"/>
    <cellStyle name="Normal 19 5 5 5 3" xfId="12447"/>
    <cellStyle name="Normal 19 5 5 5 3 2" xfId="16647"/>
    <cellStyle name="Normal 19 5 5 5 3 2 2" xfId="29378"/>
    <cellStyle name="Normal 19 5 5 5 3 2 3" xfId="41979"/>
    <cellStyle name="Normal 19 5 5 5 3 3" xfId="20917"/>
    <cellStyle name="Normal 19 5 5 5 3 3 2" xfId="33579"/>
    <cellStyle name="Normal 19 5 5 5 3 3 3" xfId="46179"/>
    <cellStyle name="Normal 19 5 5 5 3 4" xfId="25178"/>
    <cellStyle name="Normal 19 5 5 5 3 5" xfId="37779"/>
    <cellStyle name="Normal 19 5 5 5 4" xfId="13847"/>
    <cellStyle name="Normal 19 5 5 5 4 2" xfId="26578"/>
    <cellStyle name="Normal 19 5 5 5 4 3" xfId="39179"/>
    <cellStyle name="Normal 19 5 5 5 5" xfId="18117"/>
    <cellStyle name="Normal 19 5 5 5 5 2" xfId="30779"/>
    <cellStyle name="Normal 19 5 5 5 5 3" xfId="43379"/>
    <cellStyle name="Normal 19 5 5 5 6" xfId="22378"/>
    <cellStyle name="Normal 19 5 5 5 7" xfId="34979"/>
    <cellStyle name="Normal 19 5 5 6" xfId="9718"/>
    <cellStyle name="Normal 19 5 5 6 2" xfId="11184"/>
    <cellStyle name="Normal 19 5 5 6 2 2" xfId="15387"/>
    <cellStyle name="Normal 19 5 5 6 2 2 2" xfId="28118"/>
    <cellStyle name="Normal 19 5 5 6 2 2 3" xfId="40719"/>
    <cellStyle name="Normal 19 5 5 6 2 3" xfId="19657"/>
    <cellStyle name="Normal 19 5 5 6 2 3 2" xfId="32319"/>
    <cellStyle name="Normal 19 5 5 6 2 3 3" xfId="44919"/>
    <cellStyle name="Normal 19 5 5 6 2 4" xfId="23918"/>
    <cellStyle name="Normal 19 5 5 6 2 5" xfId="36519"/>
    <cellStyle name="Normal 19 5 5 6 3" xfId="12587"/>
    <cellStyle name="Normal 19 5 5 6 3 2" xfId="16787"/>
    <cellStyle name="Normal 19 5 5 6 3 2 2" xfId="29518"/>
    <cellStyle name="Normal 19 5 5 6 3 2 3" xfId="42119"/>
    <cellStyle name="Normal 19 5 5 6 3 3" xfId="21057"/>
    <cellStyle name="Normal 19 5 5 6 3 3 2" xfId="33719"/>
    <cellStyle name="Normal 19 5 5 6 3 3 3" xfId="46319"/>
    <cellStyle name="Normal 19 5 5 6 3 4" xfId="25318"/>
    <cellStyle name="Normal 19 5 5 6 3 5" xfId="37919"/>
    <cellStyle name="Normal 19 5 5 6 4" xfId="13987"/>
    <cellStyle name="Normal 19 5 5 6 4 2" xfId="26718"/>
    <cellStyle name="Normal 19 5 5 6 4 3" xfId="39319"/>
    <cellStyle name="Normal 19 5 5 6 5" xfId="18257"/>
    <cellStyle name="Normal 19 5 5 6 5 2" xfId="30919"/>
    <cellStyle name="Normal 19 5 5 6 5 3" xfId="43519"/>
    <cellStyle name="Normal 19 5 5 6 6" xfId="22518"/>
    <cellStyle name="Normal 19 5 5 6 7" xfId="35119"/>
    <cellStyle name="Normal 19 5 5 7" xfId="9858"/>
    <cellStyle name="Normal 19 5 5 7 2" xfId="11324"/>
    <cellStyle name="Normal 19 5 5 7 2 2" xfId="15527"/>
    <cellStyle name="Normal 19 5 5 7 2 2 2" xfId="28258"/>
    <cellStyle name="Normal 19 5 5 7 2 2 3" xfId="40859"/>
    <cellStyle name="Normal 19 5 5 7 2 3" xfId="19797"/>
    <cellStyle name="Normal 19 5 5 7 2 3 2" xfId="32459"/>
    <cellStyle name="Normal 19 5 5 7 2 3 3" xfId="45059"/>
    <cellStyle name="Normal 19 5 5 7 2 4" xfId="24058"/>
    <cellStyle name="Normal 19 5 5 7 2 5" xfId="36659"/>
    <cellStyle name="Normal 19 5 5 7 3" xfId="12727"/>
    <cellStyle name="Normal 19 5 5 7 3 2" xfId="16927"/>
    <cellStyle name="Normal 19 5 5 7 3 2 2" xfId="29658"/>
    <cellStyle name="Normal 19 5 5 7 3 2 3" xfId="42259"/>
    <cellStyle name="Normal 19 5 5 7 3 3" xfId="21197"/>
    <cellStyle name="Normal 19 5 5 7 3 3 2" xfId="33859"/>
    <cellStyle name="Normal 19 5 5 7 3 3 3" xfId="46459"/>
    <cellStyle name="Normal 19 5 5 7 3 4" xfId="25458"/>
    <cellStyle name="Normal 19 5 5 7 3 5" xfId="38059"/>
    <cellStyle name="Normal 19 5 5 7 4" xfId="14127"/>
    <cellStyle name="Normal 19 5 5 7 4 2" xfId="26858"/>
    <cellStyle name="Normal 19 5 5 7 4 3" xfId="39459"/>
    <cellStyle name="Normal 19 5 5 7 5" xfId="18397"/>
    <cellStyle name="Normal 19 5 5 7 5 2" xfId="31059"/>
    <cellStyle name="Normal 19 5 5 7 5 3" xfId="43659"/>
    <cellStyle name="Normal 19 5 5 7 6" xfId="22658"/>
    <cellStyle name="Normal 19 5 5 7 7" xfId="35259"/>
    <cellStyle name="Normal 19 5 5 8" xfId="9998"/>
    <cellStyle name="Normal 19 5 5 8 2" xfId="11464"/>
    <cellStyle name="Normal 19 5 5 8 2 2" xfId="15667"/>
    <cellStyle name="Normal 19 5 5 8 2 2 2" xfId="28398"/>
    <cellStyle name="Normal 19 5 5 8 2 2 3" xfId="40999"/>
    <cellStyle name="Normal 19 5 5 8 2 3" xfId="19937"/>
    <cellStyle name="Normal 19 5 5 8 2 3 2" xfId="32599"/>
    <cellStyle name="Normal 19 5 5 8 2 3 3" xfId="45199"/>
    <cellStyle name="Normal 19 5 5 8 2 4" xfId="24198"/>
    <cellStyle name="Normal 19 5 5 8 2 5" xfId="36799"/>
    <cellStyle name="Normal 19 5 5 8 3" xfId="12867"/>
    <cellStyle name="Normal 19 5 5 8 3 2" xfId="17067"/>
    <cellStyle name="Normal 19 5 5 8 3 2 2" xfId="29798"/>
    <cellStyle name="Normal 19 5 5 8 3 2 3" xfId="42399"/>
    <cellStyle name="Normal 19 5 5 8 3 3" xfId="21337"/>
    <cellStyle name="Normal 19 5 5 8 3 3 2" xfId="33999"/>
    <cellStyle name="Normal 19 5 5 8 3 3 3" xfId="46599"/>
    <cellStyle name="Normal 19 5 5 8 3 4" xfId="25598"/>
    <cellStyle name="Normal 19 5 5 8 3 5" xfId="38199"/>
    <cellStyle name="Normal 19 5 5 8 4" xfId="14267"/>
    <cellStyle name="Normal 19 5 5 8 4 2" xfId="26998"/>
    <cellStyle name="Normal 19 5 5 8 4 3" xfId="39599"/>
    <cellStyle name="Normal 19 5 5 8 5" xfId="18537"/>
    <cellStyle name="Normal 19 5 5 8 5 2" xfId="31199"/>
    <cellStyle name="Normal 19 5 5 8 5 3" xfId="43799"/>
    <cellStyle name="Normal 19 5 5 8 6" xfId="22798"/>
    <cellStyle name="Normal 19 5 5 8 7" xfId="35399"/>
    <cellStyle name="Normal 19 5 5 9" xfId="10192"/>
    <cellStyle name="Normal 19 5 5 9 2" xfId="11607"/>
    <cellStyle name="Normal 19 5 5 9 2 2" xfId="15807"/>
    <cellStyle name="Normal 19 5 5 9 2 2 2" xfId="28538"/>
    <cellStyle name="Normal 19 5 5 9 2 2 3" xfId="41139"/>
    <cellStyle name="Normal 19 5 5 9 2 3" xfId="20077"/>
    <cellStyle name="Normal 19 5 5 9 2 3 2" xfId="32739"/>
    <cellStyle name="Normal 19 5 5 9 2 3 3" xfId="45339"/>
    <cellStyle name="Normal 19 5 5 9 2 4" xfId="24338"/>
    <cellStyle name="Normal 19 5 5 9 2 5" xfId="36939"/>
    <cellStyle name="Normal 19 5 5 9 3" xfId="13007"/>
    <cellStyle name="Normal 19 5 5 9 3 2" xfId="17207"/>
    <cellStyle name="Normal 19 5 5 9 3 2 2" xfId="29938"/>
    <cellStyle name="Normal 19 5 5 9 3 2 3" xfId="42539"/>
    <cellStyle name="Normal 19 5 5 9 3 3" xfId="21477"/>
    <cellStyle name="Normal 19 5 5 9 3 3 2" xfId="34139"/>
    <cellStyle name="Normal 19 5 5 9 3 3 3" xfId="46739"/>
    <cellStyle name="Normal 19 5 5 9 3 4" xfId="25738"/>
    <cellStyle name="Normal 19 5 5 9 3 5" xfId="38339"/>
    <cellStyle name="Normal 19 5 5 9 4" xfId="14407"/>
    <cellStyle name="Normal 19 5 5 9 4 2" xfId="27138"/>
    <cellStyle name="Normal 19 5 5 9 4 3" xfId="39739"/>
    <cellStyle name="Normal 19 5 5 9 5" xfId="18677"/>
    <cellStyle name="Normal 19 5 5 9 5 2" xfId="31339"/>
    <cellStyle name="Normal 19 5 5 9 5 3" xfId="43939"/>
    <cellStyle name="Normal 19 5 5 9 6" xfId="22938"/>
    <cellStyle name="Normal 19 5 5 9 7" xfId="35539"/>
    <cellStyle name="Normal 19 5 6" xfId="7109"/>
    <cellStyle name="Normal 19 5 6 10" xfId="10352"/>
    <cellStyle name="Normal 19 5 6 10 2" xfId="11767"/>
    <cellStyle name="Normal 19 5 6 10 2 2" xfId="15967"/>
    <cellStyle name="Normal 19 5 6 10 2 2 2" xfId="28698"/>
    <cellStyle name="Normal 19 5 6 10 2 2 3" xfId="41299"/>
    <cellStyle name="Normal 19 5 6 10 2 3" xfId="20237"/>
    <cellStyle name="Normal 19 5 6 10 2 3 2" xfId="32899"/>
    <cellStyle name="Normal 19 5 6 10 2 3 3" xfId="45499"/>
    <cellStyle name="Normal 19 5 6 10 2 4" xfId="24498"/>
    <cellStyle name="Normal 19 5 6 10 2 5" xfId="37099"/>
    <cellStyle name="Normal 19 5 6 10 3" xfId="13167"/>
    <cellStyle name="Normal 19 5 6 10 3 2" xfId="17367"/>
    <cellStyle name="Normal 19 5 6 10 3 2 2" xfId="30098"/>
    <cellStyle name="Normal 19 5 6 10 3 2 3" xfId="42699"/>
    <cellStyle name="Normal 19 5 6 10 3 3" xfId="21637"/>
    <cellStyle name="Normal 19 5 6 10 3 3 2" xfId="34299"/>
    <cellStyle name="Normal 19 5 6 10 3 3 3" xfId="46899"/>
    <cellStyle name="Normal 19 5 6 10 3 4" xfId="25898"/>
    <cellStyle name="Normal 19 5 6 10 3 5" xfId="38499"/>
    <cellStyle name="Normal 19 5 6 10 4" xfId="14567"/>
    <cellStyle name="Normal 19 5 6 10 4 2" xfId="27298"/>
    <cellStyle name="Normal 19 5 6 10 4 3" xfId="39899"/>
    <cellStyle name="Normal 19 5 6 10 5" xfId="18837"/>
    <cellStyle name="Normal 19 5 6 10 5 2" xfId="31499"/>
    <cellStyle name="Normal 19 5 6 10 5 3" xfId="44099"/>
    <cellStyle name="Normal 19 5 6 10 6" xfId="23098"/>
    <cellStyle name="Normal 19 5 6 10 7" xfId="35699"/>
    <cellStyle name="Normal 19 5 6 11" xfId="10493"/>
    <cellStyle name="Normal 19 5 6 11 2" xfId="14707"/>
    <cellStyle name="Normal 19 5 6 11 2 2" xfId="27438"/>
    <cellStyle name="Normal 19 5 6 11 2 3" xfId="40039"/>
    <cellStyle name="Normal 19 5 6 11 3" xfId="18977"/>
    <cellStyle name="Normal 19 5 6 11 3 2" xfId="31639"/>
    <cellStyle name="Normal 19 5 6 11 3 3" xfId="44239"/>
    <cellStyle name="Normal 19 5 6 11 4" xfId="23238"/>
    <cellStyle name="Normal 19 5 6 11 5" xfId="35839"/>
    <cellStyle name="Normal 19 5 6 12" xfId="11907"/>
    <cellStyle name="Normal 19 5 6 12 2" xfId="16107"/>
    <cellStyle name="Normal 19 5 6 12 2 2" xfId="28838"/>
    <cellStyle name="Normal 19 5 6 12 2 3" xfId="41439"/>
    <cellStyle name="Normal 19 5 6 12 3" xfId="20377"/>
    <cellStyle name="Normal 19 5 6 12 3 2" xfId="33039"/>
    <cellStyle name="Normal 19 5 6 12 3 3" xfId="45639"/>
    <cellStyle name="Normal 19 5 6 12 4" xfId="24638"/>
    <cellStyle name="Normal 19 5 6 12 5" xfId="37239"/>
    <cellStyle name="Normal 19 5 6 13" xfId="13307"/>
    <cellStyle name="Normal 19 5 6 13 2" xfId="26038"/>
    <cellStyle name="Normal 19 5 6 13 3" xfId="38639"/>
    <cellStyle name="Normal 19 5 6 14" xfId="17577"/>
    <cellStyle name="Normal 19 5 6 14 2" xfId="30239"/>
    <cellStyle name="Normal 19 5 6 14 3" xfId="42839"/>
    <cellStyle name="Normal 19 5 6 15" xfId="21838"/>
    <cellStyle name="Normal 19 5 6 16" xfId="34439"/>
    <cellStyle name="Normal 19 5 6 2" xfId="7249"/>
    <cellStyle name="Normal 19 5 6 2 2" xfId="10633"/>
    <cellStyle name="Normal 19 5 6 2 2 2" xfId="14847"/>
    <cellStyle name="Normal 19 5 6 2 2 2 2" xfId="27578"/>
    <cellStyle name="Normal 19 5 6 2 2 2 3" xfId="40179"/>
    <cellStyle name="Normal 19 5 6 2 2 3" xfId="19117"/>
    <cellStyle name="Normal 19 5 6 2 2 3 2" xfId="31779"/>
    <cellStyle name="Normal 19 5 6 2 2 3 3" xfId="44379"/>
    <cellStyle name="Normal 19 5 6 2 2 4" xfId="23378"/>
    <cellStyle name="Normal 19 5 6 2 2 5" xfId="35979"/>
    <cellStyle name="Normal 19 5 6 2 3" xfId="12047"/>
    <cellStyle name="Normal 19 5 6 2 3 2" xfId="16247"/>
    <cellStyle name="Normal 19 5 6 2 3 2 2" xfId="28978"/>
    <cellStyle name="Normal 19 5 6 2 3 2 3" xfId="41579"/>
    <cellStyle name="Normal 19 5 6 2 3 3" xfId="20517"/>
    <cellStyle name="Normal 19 5 6 2 3 3 2" xfId="33179"/>
    <cellStyle name="Normal 19 5 6 2 3 3 3" xfId="45779"/>
    <cellStyle name="Normal 19 5 6 2 3 4" xfId="24778"/>
    <cellStyle name="Normal 19 5 6 2 3 5" xfId="37379"/>
    <cellStyle name="Normal 19 5 6 2 4" xfId="13447"/>
    <cellStyle name="Normal 19 5 6 2 4 2" xfId="26178"/>
    <cellStyle name="Normal 19 5 6 2 4 3" xfId="38779"/>
    <cellStyle name="Normal 19 5 6 2 5" xfId="17717"/>
    <cellStyle name="Normal 19 5 6 2 5 2" xfId="30379"/>
    <cellStyle name="Normal 19 5 6 2 5 3" xfId="42979"/>
    <cellStyle name="Normal 19 5 6 2 6" xfId="21978"/>
    <cellStyle name="Normal 19 5 6 2 7" xfId="34579"/>
    <cellStyle name="Normal 19 5 6 3" xfId="7389"/>
    <cellStyle name="Normal 19 5 6 3 2" xfId="10773"/>
    <cellStyle name="Normal 19 5 6 3 2 2" xfId="14987"/>
    <cellStyle name="Normal 19 5 6 3 2 2 2" xfId="27718"/>
    <cellStyle name="Normal 19 5 6 3 2 2 3" xfId="40319"/>
    <cellStyle name="Normal 19 5 6 3 2 3" xfId="19257"/>
    <cellStyle name="Normal 19 5 6 3 2 3 2" xfId="31919"/>
    <cellStyle name="Normal 19 5 6 3 2 3 3" xfId="44519"/>
    <cellStyle name="Normal 19 5 6 3 2 4" xfId="23518"/>
    <cellStyle name="Normal 19 5 6 3 2 5" xfId="36119"/>
    <cellStyle name="Normal 19 5 6 3 3" xfId="12187"/>
    <cellStyle name="Normal 19 5 6 3 3 2" xfId="16387"/>
    <cellStyle name="Normal 19 5 6 3 3 2 2" xfId="29118"/>
    <cellStyle name="Normal 19 5 6 3 3 2 3" xfId="41719"/>
    <cellStyle name="Normal 19 5 6 3 3 3" xfId="20657"/>
    <cellStyle name="Normal 19 5 6 3 3 3 2" xfId="33319"/>
    <cellStyle name="Normal 19 5 6 3 3 3 3" xfId="45919"/>
    <cellStyle name="Normal 19 5 6 3 3 4" xfId="24918"/>
    <cellStyle name="Normal 19 5 6 3 3 5" xfId="37519"/>
    <cellStyle name="Normal 19 5 6 3 4" xfId="13587"/>
    <cellStyle name="Normal 19 5 6 3 4 2" xfId="26318"/>
    <cellStyle name="Normal 19 5 6 3 4 3" xfId="38919"/>
    <cellStyle name="Normal 19 5 6 3 5" xfId="17857"/>
    <cellStyle name="Normal 19 5 6 3 5 2" xfId="30519"/>
    <cellStyle name="Normal 19 5 6 3 5 3" xfId="43119"/>
    <cellStyle name="Normal 19 5 6 3 6" xfId="22118"/>
    <cellStyle name="Normal 19 5 6 3 7" xfId="34719"/>
    <cellStyle name="Normal 19 5 6 4" xfId="9402"/>
    <cellStyle name="Normal 19 5 6 4 2" xfId="10920"/>
    <cellStyle name="Normal 19 5 6 4 2 2" xfId="15127"/>
    <cellStyle name="Normal 19 5 6 4 2 2 2" xfId="27858"/>
    <cellStyle name="Normal 19 5 6 4 2 2 3" xfId="40459"/>
    <cellStyle name="Normal 19 5 6 4 2 3" xfId="19397"/>
    <cellStyle name="Normal 19 5 6 4 2 3 2" xfId="32059"/>
    <cellStyle name="Normal 19 5 6 4 2 3 3" xfId="44659"/>
    <cellStyle name="Normal 19 5 6 4 2 4" xfId="23658"/>
    <cellStyle name="Normal 19 5 6 4 2 5" xfId="36259"/>
    <cellStyle name="Normal 19 5 6 4 3" xfId="12327"/>
    <cellStyle name="Normal 19 5 6 4 3 2" xfId="16527"/>
    <cellStyle name="Normal 19 5 6 4 3 2 2" xfId="29258"/>
    <cellStyle name="Normal 19 5 6 4 3 2 3" xfId="41859"/>
    <cellStyle name="Normal 19 5 6 4 3 3" xfId="20797"/>
    <cellStyle name="Normal 19 5 6 4 3 3 2" xfId="33459"/>
    <cellStyle name="Normal 19 5 6 4 3 3 3" xfId="46059"/>
    <cellStyle name="Normal 19 5 6 4 3 4" xfId="25058"/>
    <cellStyle name="Normal 19 5 6 4 3 5" xfId="37659"/>
    <cellStyle name="Normal 19 5 6 4 4" xfId="13727"/>
    <cellStyle name="Normal 19 5 6 4 4 2" xfId="26458"/>
    <cellStyle name="Normal 19 5 6 4 4 3" xfId="39059"/>
    <cellStyle name="Normal 19 5 6 4 5" xfId="17997"/>
    <cellStyle name="Normal 19 5 6 4 5 2" xfId="30659"/>
    <cellStyle name="Normal 19 5 6 4 5 3" xfId="43259"/>
    <cellStyle name="Normal 19 5 6 4 6" xfId="22258"/>
    <cellStyle name="Normal 19 5 6 4 7" xfId="34859"/>
    <cellStyle name="Normal 19 5 6 5" xfId="9598"/>
    <cellStyle name="Normal 19 5 6 5 2" xfId="11064"/>
    <cellStyle name="Normal 19 5 6 5 2 2" xfId="15267"/>
    <cellStyle name="Normal 19 5 6 5 2 2 2" xfId="27998"/>
    <cellStyle name="Normal 19 5 6 5 2 2 3" xfId="40599"/>
    <cellStyle name="Normal 19 5 6 5 2 3" xfId="19537"/>
    <cellStyle name="Normal 19 5 6 5 2 3 2" xfId="32199"/>
    <cellStyle name="Normal 19 5 6 5 2 3 3" xfId="44799"/>
    <cellStyle name="Normal 19 5 6 5 2 4" xfId="23798"/>
    <cellStyle name="Normal 19 5 6 5 2 5" xfId="36399"/>
    <cellStyle name="Normal 19 5 6 5 3" xfId="12467"/>
    <cellStyle name="Normal 19 5 6 5 3 2" xfId="16667"/>
    <cellStyle name="Normal 19 5 6 5 3 2 2" xfId="29398"/>
    <cellStyle name="Normal 19 5 6 5 3 2 3" xfId="41999"/>
    <cellStyle name="Normal 19 5 6 5 3 3" xfId="20937"/>
    <cellStyle name="Normal 19 5 6 5 3 3 2" xfId="33599"/>
    <cellStyle name="Normal 19 5 6 5 3 3 3" xfId="46199"/>
    <cellStyle name="Normal 19 5 6 5 3 4" xfId="25198"/>
    <cellStyle name="Normal 19 5 6 5 3 5" xfId="37799"/>
    <cellStyle name="Normal 19 5 6 5 4" xfId="13867"/>
    <cellStyle name="Normal 19 5 6 5 4 2" xfId="26598"/>
    <cellStyle name="Normal 19 5 6 5 4 3" xfId="39199"/>
    <cellStyle name="Normal 19 5 6 5 5" xfId="18137"/>
    <cellStyle name="Normal 19 5 6 5 5 2" xfId="30799"/>
    <cellStyle name="Normal 19 5 6 5 5 3" xfId="43399"/>
    <cellStyle name="Normal 19 5 6 5 6" xfId="22398"/>
    <cellStyle name="Normal 19 5 6 5 7" xfId="34999"/>
    <cellStyle name="Normal 19 5 6 6" xfId="9738"/>
    <cellStyle name="Normal 19 5 6 6 2" xfId="11204"/>
    <cellStyle name="Normal 19 5 6 6 2 2" xfId="15407"/>
    <cellStyle name="Normal 19 5 6 6 2 2 2" xfId="28138"/>
    <cellStyle name="Normal 19 5 6 6 2 2 3" xfId="40739"/>
    <cellStyle name="Normal 19 5 6 6 2 3" xfId="19677"/>
    <cellStyle name="Normal 19 5 6 6 2 3 2" xfId="32339"/>
    <cellStyle name="Normal 19 5 6 6 2 3 3" xfId="44939"/>
    <cellStyle name="Normal 19 5 6 6 2 4" xfId="23938"/>
    <cellStyle name="Normal 19 5 6 6 2 5" xfId="36539"/>
    <cellStyle name="Normal 19 5 6 6 3" xfId="12607"/>
    <cellStyle name="Normal 19 5 6 6 3 2" xfId="16807"/>
    <cellStyle name="Normal 19 5 6 6 3 2 2" xfId="29538"/>
    <cellStyle name="Normal 19 5 6 6 3 2 3" xfId="42139"/>
    <cellStyle name="Normal 19 5 6 6 3 3" xfId="21077"/>
    <cellStyle name="Normal 19 5 6 6 3 3 2" xfId="33739"/>
    <cellStyle name="Normal 19 5 6 6 3 3 3" xfId="46339"/>
    <cellStyle name="Normal 19 5 6 6 3 4" xfId="25338"/>
    <cellStyle name="Normal 19 5 6 6 3 5" xfId="37939"/>
    <cellStyle name="Normal 19 5 6 6 4" xfId="14007"/>
    <cellStyle name="Normal 19 5 6 6 4 2" xfId="26738"/>
    <cellStyle name="Normal 19 5 6 6 4 3" xfId="39339"/>
    <cellStyle name="Normal 19 5 6 6 5" xfId="18277"/>
    <cellStyle name="Normal 19 5 6 6 5 2" xfId="30939"/>
    <cellStyle name="Normal 19 5 6 6 5 3" xfId="43539"/>
    <cellStyle name="Normal 19 5 6 6 6" xfId="22538"/>
    <cellStyle name="Normal 19 5 6 6 7" xfId="35139"/>
    <cellStyle name="Normal 19 5 6 7" xfId="9878"/>
    <cellStyle name="Normal 19 5 6 7 2" xfId="11344"/>
    <cellStyle name="Normal 19 5 6 7 2 2" xfId="15547"/>
    <cellStyle name="Normal 19 5 6 7 2 2 2" xfId="28278"/>
    <cellStyle name="Normal 19 5 6 7 2 2 3" xfId="40879"/>
    <cellStyle name="Normal 19 5 6 7 2 3" xfId="19817"/>
    <cellStyle name="Normal 19 5 6 7 2 3 2" xfId="32479"/>
    <cellStyle name="Normal 19 5 6 7 2 3 3" xfId="45079"/>
    <cellStyle name="Normal 19 5 6 7 2 4" xfId="24078"/>
    <cellStyle name="Normal 19 5 6 7 2 5" xfId="36679"/>
    <cellStyle name="Normal 19 5 6 7 3" xfId="12747"/>
    <cellStyle name="Normal 19 5 6 7 3 2" xfId="16947"/>
    <cellStyle name="Normal 19 5 6 7 3 2 2" xfId="29678"/>
    <cellStyle name="Normal 19 5 6 7 3 2 3" xfId="42279"/>
    <cellStyle name="Normal 19 5 6 7 3 3" xfId="21217"/>
    <cellStyle name="Normal 19 5 6 7 3 3 2" xfId="33879"/>
    <cellStyle name="Normal 19 5 6 7 3 3 3" xfId="46479"/>
    <cellStyle name="Normal 19 5 6 7 3 4" xfId="25478"/>
    <cellStyle name="Normal 19 5 6 7 3 5" xfId="38079"/>
    <cellStyle name="Normal 19 5 6 7 4" xfId="14147"/>
    <cellStyle name="Normal 19 5 6 7 4 2" xfId="26878"/>
    <cellStyle name="Normal 19 5 6 7 4 3" xfId="39479"/>
    <cellStyle name="Normal 19 5 6 7 5" xfId="18417"/>
    <cellStyle name="Normal 19 5 6 7 5 2" xfId="31079"/>
    <cellStyle name="Normal 19 5 6 7 5 3" xfId="43679"/>
    <cellStyle name="Normal 19 5 6 7 6" xfId="22678"/>
    <cellStyle name="Normal 19 5 6 7 7" xfId="35279"/>
    <cellStyle name="Normal 19 5 6 8" xfId="10018"/>
    <cellStyle name="Normal 19 5 6 8 2" xfId="11484"/>
    <cellStyle name="Normal 19 5 6 8 2 2" xfId="15687"/>
    <cellStyle name="Normal 19 5 6 8 2 2 2" xfId="28418"/>
    <cellStyle name="Normal 19 5 6 8 2 2 3" xfId="41019"/>
    <cellStyle name="Normal 19 5 6 8 2 3" xfId="19957"/>
    <cellStyle name="Normal 19 5 6 8 2 3 2" xfId="32619"/>
    <cellStyle name="Normal 19 5 6 8 2 3 3" xfId="45219"/>
    <cellStyle name="Normal 19 5 6 8 2 4" xfId="24218"/>
    <cellStyle name="Normal 19 5 6 8 2 5" xfId="36819"/>
    <cellStyle name="Normal 19 5 6 8 3" xfId="12887"/>
    <cellStyle name="Normal 19 5 6 8 3 2" xfId="17087"/>
    <cellStyle name="Normal 19 5 6 8 3 2 2" xfId="29818"/>
    <cellStyle name="Normal 19 5 6 8 3 2 3" xfId="42419"/>
    <cellStyle name="Normal 19 5 6 8 3 3" xfId="21357"/>
    <cellStyle name="Normal 19 5 6 8 3 3 2" xfId="34019"/>
    <cellStyle name="Normal 19 5 6 8 3 3 3" xfId="46619"/>
    <cellStyle name="Normal 19 5 6 8 3 4" xfId="25618"/>
    <cellStyle name="Normal 19 5 6 8 3 5" xfId="38219"/>
    <cellStyle name="Normal 19 5 6 8 4" xfId="14287"/>
    <cellStyle name="Normal 19 5 6 8 4 2" xfId="27018"/>
    <cellStyle name="Normal 19 5 6 8 4 3" xfId="39619"/>
    <cellStyle name="Normal 19 5 6 8 5" xfId="18557"/>
    <cellStyle name="Normal 19 5 6 8 5 2" xfId="31219"/>
    <cellStyle name="Normal 19 5 6 8 5 3" xfId="43819"/>
    <cellStyle name="Normal 19 5 6 8 6" xfId="22818"/>
    <cellStyle name="Normal 19 5 6 8 7" xfId="35419"/>
    <cellStyle name="Normal 19 5 6 9" xfId="10212"/>
    <cellStyle name="Normal 19 5 6 9 2" xfId="11627"/>
    <cellStyle name="Normal 19 5 6 9 2 2" xfId="15827"/>
    <cellStyle name="Normal 19 5 6 9 2 2 2" xfId="28558"/>
    <cellStyle name="Normal 19 5 6 9 2 2 3" xfId="41159"/>
    <cellStyle name="Normal 19 5 6 9 2 3" xfId="20097"/>
    <cellStyle name="Normal 19 5 6 9 2 3 2" xfId="32759"/>
    <cellStyle name="Normal 19 5 6 9 2 3 3" xfId="45359"/>
    <cellStyle name="Normal 19 5 6 9 2 4" xfId="24358"/>
    <cellStyle name="Normal 19 5 6 9 2 5" xfId="36959"/>
    <cellStyle name="Normal 19 5 6 9 3" xfId="13027"/>
    <cellStyle name="Normal 19 5 6 9 3 2" xfId="17227"/>
    <cellStyle name="Normal 19 5 6 9 3 2 2" xfId="29958"/>
    <cellStyle name="Normal 19 5 6 9 3 2 3" xfId="42559"/>
    <cellStyle name="Normal 19 5 6 9 3 3" xfId="21497"/>
    <cellStyle name="Normal 19 5 6 9 3 3 2" xfId="34159"/>
    <cellStyle name="Normal 19 5 6 9 3 3 3" xfId="46759"/>
    <cellStyle name="Normal 19 5 6 9 3 4" xfId="25758"/>
    <cellStyle name="Normal 19 5 6 9 3 5" xfId="38359"/>
    <cellStyle name="Normal 19 5 6 9 4" xfId="14427"/>
    <cellStyle name="Normal 19 5 6 9 4 2" xfId="27158"/>
    <cellStyle name="Normal 19 5 6 9 4 3" xfId="39759"/>
    <cellStyle name="Normal 19 5 6 9 5" xfId="18697"/>
    <cellStyle name="Normal 19 5 6 9 5 2" xfId="31359"/>
    <cellStyle name="Normal 19 5 6 9 5 3" xfId="43959"/>
    <cellStyle name="Normal 19 5 6 9 6" xfId="22958"/>
    <cellStyle name="Normal 19 5 6 9 7" xfId="35559"/>
    <cellStyle name="Normal 19 5 7" xfId="7129"/>
    <cellStyle name="Normal 19 5 7 10" xfId="10372"/>
    <cellStyle name="Normal 19 5 7 10 2" xfId="11787"/>
    <cellStyle name="Normal 19 5 7 10 2 2" xfId="15987"/>
    <cellStyle name="Normal 19 5 7 10 2 2 2" xfId="28718"/>
    <cellStyle name="Normal 19 5 7 10 2 2 3" xfId="41319"/>
    <cellStyle name="Normal 19 5 7 10 2 3" xfId="20257"/>
    <cellStyle name="Normal 19 5 7 10 2 3 2" xfId="32919"/>
    <cellStyle name="Normal 19 5 7 10 2 3 3" xfId="45519"/>
    <cellStyle name="Normal 19 5 7 10 2 4" xfId="24518"/>
    <cellStyle name="Normal 19 5 7 10 2 5" xfId="37119"/>
    <cellStyle name="Normal 19 5 7 10 3" xfId="13187"/>
    <cellStyle name="Normal 19 5 7 10 3 2" xfId="17387"/>
    <cellStyle name="Normal 19 5 7 10 3 2 2" xfId="30118"/>
    <cellStyle name="Normal 19 5 7 10 3 2 3" xfId="42719"/>
    <cellStyle name="Normal 19 5 7 10 3 3" xfId="21657"/>
    <cellStyle name="Normal 19 5 7 10 3 3 2" xfId="34319"/>
    <cellStyle name="Normal 19 5 7 10 3 3 3" xfId="46919"/>
    <cellStyle name="Normal 19 5 7 10 3 4" xfId="25918"/>
    <cellStyle name="Normal 19 5 7 10 3 5" xfId="38519"/>
    <cellStyle name="Normal 19 5 7 10 4" xfId="14587"/>
    <cellStyle name="Normal 19 5 7 10 4 2" xfId="27318"/>
    <cellStyle name="Normal 19 5 7 10 4 3" xfId="39919"/>
    <cellStyle name="Normal 19 5 7 10 5" xfId="18857"/>
    <cellStyle name="Normal 19 5 7 10 5 2" xfId="31519"/>
    <cellStyle name="Normal 19 5 7 10 5 3" xfId="44119"/>
    <cellStyle name="Normal 19 5 7 10 6" xfId="23118"/>
    <cellStyle name="Normal 19 5 7 10 7" xfId="35719"/>
    <cellStyle name="Normal 19 5 7 11" xfId="10513"/>
    <cellStyle name="Normal 19 5 7 11 2" xfId="14727"/>
    <cellStyle name="Normal 19 5 7 11 2 2" xfId="27458"/>
    <cellStyle name="Normal 19 5 7 11 2 3" xfId="40059"/>
    <cellStyle name="Normal 19 5 7 11 3" xfId="18997"/>
    <cellStyle name="Normal 19 5 7 11 3 2" xfId="31659"/>
    <cellStyle name="Normal 19 5 7 11 3 3" xfId="44259"/>
    <cellStyle name="Normal 19 5 7 11 4" xfId="23258"/>
    <cellStyle name="Normal 19 5 7 11 5" xfId="35859"/>
    <cellStyle name="Normal 19 5 7 12" xfId="11927"/>
    <cellStyle name="Normal 19 5 7 12 2" xfId="16127"/>
    <cellStyle name="Normal 19 5 7 12 2 2" xfId="28858"/>
    <cellStyle name="Normal 19 5 7 12 2 3" xfId="41459"/>
    <cellStyle name="Normal 19 5 7 12 3" xfId="20397"/>
    <cellStyle name="Normal 19 5 7 12 3 2" xfId="33059"/>
    <cellStyle name="Normal 19 5 7 12 3 3" xfId="45659"/>
    <cellStyle name="Normal 19 5 7 12 4" xfId="24658"/>
    <cellStyle name="Normal 19 5 7 12 5" xfId="37259"/>
    <cellStyle name="Normal 19 5 7 13" xfId="13327"/>
    <cellStyle name="Normal 19 5 7 13 2" xfId="26058"/>
    <cellStyle name="Normal 19 5 7 13 3" xfId="38659"/>
    <cellStyle name="Normal 19 5 7 14" xfId="17597"/>
    <cellStyle name="Normal 19 5 7 14 2" xfId="30259"/>
    <cellStyle name="Normal 19 5 7 14 3" xfId="42859"/>
    <cellStyle name="Normal 19 5 7 15" xfId="21858"/>
    <cellStyle name="Normal 19 5 7 16" xfId="34459"/>
    <cellStyle name="Normal 19 5 7 2" xfId="7269"/>
    <cellStyle name="Normal 19 5 7 2 2" xfId="10653"/>
    <cellStyle name="Normal 19 5 7 2 2 2" xfId="14867"/>
    <cellStyle name="Normal 19 5 7 2 2 2 2" xfId="27598"/>
    <cellStyle name="Normal 19 5 7 2 2 2 3" xfId="40199"/>
    <cellStyle name="Normal 19 5 7 2 2 3" xfId="19137"/>
    <cellStyle name="Normal 19 5 7 2 2 3 2" xfId="31799"/>
    <cellStyle name="Normal 19 5 7 2 2 3 3" xfId="44399"/>
    <cellStyle name="Normal 19 5 7 2 2 4" xfId="23398"/>
    <cellStyle name="Normal 19 5 7 2 2 5" xfId="35999"/>
    <cellStyle name="Normal 19 5 7 2 3" xfId="12067"/>
    <cellStyle name="Normal 19 5 7 2 3 2" xfId="16267"/>
    <cellStyle name="Normal 19 5 7 2 3 2 2" xfId="28998"/>
    <cellStyle name="Normal 19 5 7 2 3 2 3" xfId="41599"/>
    <cellStyle name="Normal 19 5 7 2 3 3" xfId="20537"/>
    <cellStyle name="Normal 19 5 7 2 3 3 2" xfId="33199"/>
    <cellStyle name="Normal 19 5 7 2 3 3 3" xfId="45799"/>
    <cellStyle name="Normal 19 5 7 2 3 4" xfId="24798"/>
    <cellStyle name="Normal 19 5 7 2 3 5" xfId="37399"/>
    <cellStyle name="Normal 19 5 7 2 4" xfId="13467"/>
    <cellStyle name="Normal 19 5 7 2 4 2" xfId="26198"/>
    <cellStyle name="Normal 19 5 7 2 4 3" xfId="38799"/>
    <cellStyle name="Normal 19 5 7 2 5" xfId="17737"/>
    <cellStyle name="Normal 19 5 7 2 5 2" xfId="30399"/>
    <cellStyle name="Normal 19 5 7 2 5 3" xfId="42999"/>
    <cellStyle name="Normal 19 5 7 2 6" xfId="21998"/>
    <cellStyle name="Normal 19 5 7 2 7" xfId="34599"/>
    <cellStyle name="Normal 19 5 7 3" xfId="7409"/>
    <cellStyle name="Normal 19 5 7 3 2" xfId="10793"/>
    <cellStyle name="Normal 19 5 7 3 2 2" xfId="15007"/>
    <cellStyle name="Normal 19 5 7 3 2 2 2" xfId="27738"/>
    <cellStyle name="Normal 19 5 7 3 2 2 3" xfId="40339"/>
    <cellStyle name="Normal 19 5 7 3 2 3" xfId="19277"/>
    <cellStyle name="Normal 19 5 7 3 2 3 2" xfId="31939"/>
    <cellStyle name="Normal 19 5 7 3 2 3 3" xfId="44539"/>
    <cellStyle name="Normal 19 5 7 3 2 4" xfId="23538"/>
    <cellStyle name="Normal 19 5 7 3 2 5" xfId="36139"/>
    <cellStyle name="Normal 19 5 7 3 3" xfId="12207"/>
    <cellStyle name="Normal 19 5 7 3 3 2" xfId="16407"/>
    <cellStyle name="Normal 19 5 7 3 3 2 2" xfId="29138"/>
    <cellStyle name="Normal 19 5 7 3 3 2 3" xfId="41739"/>
    <cellStyle name="Normal 19 5 7 3 3 3" xfId="20677"/>
    <cellStyle name="Normal 19 5 7 3 3 3 2" xfId="33339"/>
    <cellStyle name="Normal 19 5 7 3 3 3 3" xfId="45939"/>
    <cellStyle name="Normal 19 5 7 3 3 4" xfId="24938"/>
    <cellStyle name="Normal 19 5 7 3 3 5" xfId="37539"/>
    <cellStyle name="Normal 19 5 7 3 4" xfId="13607"/>
    <cellStyle name="Normal 19 5 7 3 4 2" xfId="26338"/>
    <cellStyle name="Normal 19 5 7 3 4 3" xfId="38939"/>
    <cellStyle name="Normal 19 5 7 3 5" xfId="17877"/>
    <cellStyle name="Normal 19 5 7 3 5 2" xfId="30539"/>
    <cellStyle name="Normal 19 5 7 3 5 3" xfId="43139"/>
    <cellStyle name="Normal 19 5 7 3 6" xfId="22138"/>
    <cellStyle name="Normal 19 5 7 3 7" xfId="34739"/>
    <cellStyle name="Normal 19 5 7 4" xfId="9422"/>
    <cellStyle name="Normal 19 5 7 4 2" xfId="10940"/>
    <cellStyle name="Normal 19 5 7 4 2 2" xfId="15147"/>
    <cellStyle name="Normal 19 5 7 4 2 2 2" xfId="27878"/>
    <cellStyle name="Normal 19 5 7 4 2 2 3" xfId="40479"/>
    <cellStyle name="Normal 19 5 7 4 2 3" xfId="19417"/>
    <cellStyle name="Normal 19 5 7 4 2 3 2" xfId="32079"/>
    <cellStyle name="Normal 19 5 7 4 2 3 3" xfId="44679"/>
    <cellStyle name="Normal 19 5 7 4 2 4" xfId="23678"/>
    <cellStyle name="Normal 19 5 7 4 2 5" xfId="36279"/>
    <cellStyle name="Normal 19 5 7 4 3" xfId="12347"/>
    <cellStyle name="Normal 19 5 7 4 3 2" xfId="16547"/>
    <cellStyle name="Normal 19 5 7 4 3 2 2" xfId="29278"/>
    <cellStyle name="Normal 19 5 7 4 3 2 3" xfId="41879"/>
    <cellStyle name="Normal 19 5 7 4 3 3" xfId="20817"/>
    <cellStyle name="Normal 19 5 7 4 3 3 2" xfId="33479"/>
    <cellStyle name="Normal 19 5 7 4 3 3 3" xfId="46079"/>
    <cellStyle name="Normal 19 5 7 4 3 4" xfId="25078"/>
    <cellStyle name="Normal 19 5 7 4 3 5" xfId="37679"/>
    <cellStyle name="Normal 19 5 7 4 4" xfId="13747"/>
    <cellStyle name="Normal 19 5 7 4 4 2" xfId="26478"/>
    <cellStyle name="Normal 19 5 7 4 4 3" xfId="39079"/>
    <cellStyle name="Normal 19 5 7 4 5" xfId="18017"/>
    <cellStyle name="Normal 19 5 7 4 5 2" xfId="30679"/>
    <cellStyle name="Normal 19 5 7 4 5 3" xfId="43279"/>
    <cellStyle name="Normal 19 5 7 4 6" xfId="22278"/>
    <cellStyle name="Normal 19 5 7 4 7" xfId="34879"/>
    <cellStyle name="Normal 19 5 7 5" xfId="9618"/>
    <cellStyle name="Normal 19 5 7 5 2" xfId="11084"/>
    <cellStyle name="Normal 19 5 7 5 2 2" xfId="15287"/>
    <cellStyle name="Normal 19 5 7 5 2 2 2" xfId="28018"/>
    <cellStyle name="Normal 19 5 7 5 2 2 3" xfId="40619"/>
    <cellStyle name="Normal 19 5 7 5 2 3" xfId="19557"/>
    <cellStyle name="Normal 19 5 7 5 2 3 2" xfId="32219"/>
    <cellStyle name="Normal 19 5 7 5 2 3 3" xfId="44819"/>
    <cellStyle name="Normal 19 5 7 5 2 4" xfId="23818"/>
    <cellStyle name="Normal 19 5 7 5 2 5" xfId="36419"/>
    <cellStyle name="Normal 19 5 7 5 3" xfId="12487"/>
    <cellStyle name="Normal 19 5 7 5 3 2" xfId="16687"/>
    <cellStyle name="Normal 19 5 7 5 3 2 2" xfId="29418"/>
    <cellStyle name="Normal 19 5 7 5 3 2 3" xfId="42019"/>
    <cellStyle name="Normal 19 5 7 5 3 3" xfId="20957"/>
    <cellStyle name="Normal 19 5 7 5 3 3 2" xfId="33619"/>
    <cellStyle name="Normal 19 5 7 5 3 3 3" xfId="46219"/>
    <cellStyle name="Normal 19 5 7 5 3 4" xfId="25218"/>
    <cellStyle name="Normal 19 5 7 5 3 5" xfId="37819"/>
    <cellStyle name="Normal 19 5 7 5 4" xfId="13887"/>
    <cellStyle name="Normal 19 5 7 5 4 2" xfId="26618"/>
    <cellStyle name="Normal 19 5 7 5 4 3" xfId="39219"/>
    <cellStyle name="Normal 19 5 7 5 5" xfId="18157"/>
    <cellStyle name="Normal 19 5 7 5 5 2" xfId="30819"/>
    <cellStyle name="Normal 19 5 7 5 5 3" xfId="43419"/>
    <cellStyle name="Normal 19 5 7 5 6" xfId="22418"/>
    <cellStyle name="Normal 19 5 7 5 7" xfId="35019"/>
    <cellStyle name="Normal 19 5 7 6" xfId="9758"/>
    <cellStyle name="Normal 19 5 7 6 2" xfId="11224"/>
    <cellStyle name="Normal 19 5 7 6 2 2" xfId="15427"/>
    <cellStyle name="Normal 19 5 7 6 2 2 2" xfId="28158"/>
    <cellStyle name="Normal 19 5 7 6 2 2 3" xfId="40759"/>
    <cellStyle name="Normal 19 5 7 6 2 3" xfId="19697"/>
    <cellStyle name="Normal 19 5 7 6 2 3 2" xfId="32359"/>
    <cellStyle name="Normal 19 5 7 6 2 3 3" xfId="44959"/>
    <cellStyle name="Normal 19 5 7 6 2 4" xfId="23958"/>
    <cellStyle name="Normal 19 5 7 6 2 5" xfId="36559"/>
    <cellStyle name="Normal 19 5 7 6 3" xfId="12627"/>
    <cellStyle name="Normal 19 5 7 6 3 2" xfId="16827"/>
    <cellStyle name="Normal 19 5 7 6 3 2 2" xfId="29558"/>
    <cellStyle name="Normal 19 5 7 6 3 2 3" xfId="42159"/>
    <cellStyle name="Normal 19 5 7 6 3 3" xfId="21097"/>
    <cellStyle name="Normal 19 5 7 6 3 3 2" xfId="33759"/>
    <cellStyle name="Normal 19 5 7 6 3 3 3" xfId="46359"/>
    <cellStyle name="Normal 19 5 7 6 3 4" xfId="25358"/>
    <cellStyle name="Normal 19 5 7 6 3 5" xfId="37959"/>
    <cellStyle name="Normal 19 5 7 6 4" xfId="14027"/>
    <cellStyle name="Normal 19 5 7 6 4 2" xfId="26758"/>
    <cellStyle name="Normal 19 5 7 6 4 3" xfId="39359"/>
    <cellStyle name="Normal 19 5 7 6 5" xfId="18297"/>
    <cellStyle name="Normal 19 5 7 6 5 2" xfId="30959"/>
    <cellStyle name="Normal 19 5 7 6 5 3" xfId="43559"/>
    <cellStyle name="Normal 19 5 7 6 6" xfId="22558"/>
    <cellStyle name="Normal 19 5 7 6 7" xfId="35159"/>
    <cellStyle name="Normal 19 5 7 7" xfId="9898"/>
    <cellStyle name="Normal 19 5 7 7 2" xfId="11364"/>
    <cellStyle name="Normal 19 5 7 7 2 2" xfId="15567"/>
    <cellStyle name="Normal 19 5 7 7 2 2 2" xfId="28298"/>
    <cellStyle name="Normal 19 5 7 7 2 2 3" xfId="40899"/>
    <cellStyle name="Normal 19 5 7 7 2 3" xfId="19837"/>
    <cellStyle name="Normal 19 5 7 7 2 3 2" xfId="32499"/>
    <cellStyle name="Normal 19 5 7 7 2 3 3" xfId="45099"/>
    <cellStyle name="Normal 19 5 7 7 2 4" xfId="24098"/>
    <cellStyle name="Normal 19 5 7 7 2 5" xfId="36699"/>
    <cellStyle name="Normal 19 5 7 7 3" xfId="12767"/>
    <cellStyle name="Normal 19 5 7 7 3 2" xfId="16967"/>
    <cellStyle name="Normal 19 5 7 7 3 2 2" xfId="29698"/>
    <cellStyle name="Normal 19 5 7 7 3 2 3" xfId="42299"/>
    <cellStyle name="Normal 19 5 7 7 3 3" xfId="21237"/>
    <cellStyle name="Normal 19 5 7 7 3 3 2" xfId="33899"/>
    <cellStyle name="Normal 19 5 7 7 3 3 3" xfId="46499"/>
    <cellStyle name="Normal 19 5 7 7 3 4" xfId="25498"/>
    <cellStyle name="Normal 19 5 7 7 3 5" xfId="38099"/>
    <cellStyle name="Normal 19 5 7 7 4" xfId="14167"/>
    <cellStyle name="Normal 19 5 7 7 4 2" xfId="26898"/>
    <cellStyle name="Normal 19 5 7 7 4 3" xfId="39499"/>
    <cellStyle name="Normal 19 5 7 7 5" xfId="18437"/>
    <cellStyle name="Normal 19 5 7 7 5 2" xfId="31099"/>
    <cellStyle name="Normal 19 5 7 7 5 3" xfId="43699"/>
    <cellStyle name="Normal 19 5 7 7 6" xfId="22698"/>
    <cellStyle name="Normal 19 5 7 7 7" xfId="35299"/>
    <cellStyle name="Normal 19 5 7 8" xfId="10038"/>
    <cellStyle name="Normal 19 5 7 8 2" xfId="11504"/>
    <cellStyle name="Normal 19 5 7 8 2 2" xfId="15707"/>
    <cellStyle name="Normal 19 5 7 8 2 2 2" xfId="28438"/>
    <cellStyle name="Normal 19 5 7 8 2 2 3" xfId="41039"/>
    <cellStyle name="Normal 19 5 7 8 2 3" xfId="19977"/>
    <cellStyle name="Normal 19 5 7 8 2 3 2" xfId="32639"/>
    <cellStyle name="Normal 19 5 7 8 2 3 3" xfId="45239"/>
    <cellStyle name="Normal 19 5 7 8 2 4" xfId="24238"/>
    <cellStyle name="Normal 19 5 7 8 2 5" xfId="36839"/>
    <cellStyle name="Normal 19 5 7 8 3" xfId="12907"/>
    <cellStyle name="Normal 19 5 7 8 3 2" xfId="17107"/>
    <cellStyle name="Normal 19 5 7 8 3 2 2" xfId="29838"/>
    <cellStyle name="Normal 19 5 7 8 3 2 3" xfId="42439"/>
    <cellStyle name="Normal 19 5 7 8 3 3" xfId="21377"/>
    <cellStyle name="Normal 19 5 7 8 3 3 2" xfId="34039"/>
    <cellStyle name="Normal 19 5 7 8 3 3 3" xfId="46639"/>
    <cellStyle name="Normal 19 5 7 8 3 4" xfId="25638"/>
    <cellStyle name="Normal 19 5 7 8 3 5" xfId="38239"/>
    <cellStyle name="Normal 19 5 7 8 4" xfId="14307"/>
    <cellStyle name="Normal 19 5 7 8 4 2" xfId="27038"/>
    <cellStyle name="Normal 19 5 7 8 4 3" xfId="39639"/>
    <cellStyle name="Normal 19 5 7 8 5" xfId="18577"/>
    <cellStyle name="Normal 19 5 7 8 5 2" xfId="31239"/>
    <cellStyle name="Normal 19 5 7 8 5 3" xfId="43839"/>
    <cellStyle name="Normal 19 5 7 8 6" xfId="22838"/>
    <cellStyle name="Normal 19 5 7 8 7" xfId="35439"/>
    <cellStyle name="Normal 19 5 7 9" xfId="10232"/>
    <cellStyle name="Normal 19 5 7 9 2" xfId="11647"/>
    <cellStyle name="Normal 19 5 7 9 2 2" xfId="15847"/>
    <cellStyle name="Normal 19 5 7 9 2 2 2" xfId="28578"/>
    <cellStyle name="Normal 19 5 7 9 2 2 3" xfId="41179"/>
    <cellStyle name="Normal 19 5 7 9 2 3" xfId="20117"/>
    <cellStyle name="Normal 19 5 7 9 2 3 2" xfId="32779"/>
    <cellStyle name="Normal 19 5 7 9 2 3 3" xfId="45379"/>
    <cellStyle name="Normal 19 5 7 9 2 4" xfId="24378"/>
    <cellStyle name="Normal 19 5 7 9 2 5" xfId="36979"/>
    <cellStyle name="Normal 19 5 7 9 3" xfId="13047"/>
    <cellStyle name="Normal 19 5 7 9 3 2" xfId="17247"/>
    <cellStyle name="Normal 19 5 7 9 3 2 2" xfId="29978"/>
    <cellStyle name="Normal 19 5 7 9 3 2 3" xfId="42579"/>
    <cellStyle name="Normal 19 5 7 9 3 3" xfId="21517"/>
    <cellStyle name="Normal 19 5 7 9 3 3 2" xfId="34179"/>
    <cellStyle name="Normal 19 5 7 9 3 3 3" xfId="46779"/>
    <cellStyle name="Normal 19 5 7 9 3 4" xfId="25778"/>
    <cellStyle name="Normal 19 5 7 9 3 5" xfId="38379"/>
    <cellStyle name="Normal 19 5 7 9 4" xfId="14447"/>
    <cellStyle name="Normal 19 5 7 9 4 2" xfId="27178"/>
    <cellStyle name="Normal 19 5 7 9 4 3" xfId="39779"/>
    <cellStyle name="Normal 19 5 7 9 5" xfId="18717"/>
    <cellStyle name="Normal 19 5 7 9 5 2" xfId="31379"/>
    <cellStyle name="Normal 19 5 7 9 5 3" xfId="43979"/>
    <cellStyle name="Normal 19 5 7 9 6" xfId="22978"/>
    <cellStyle name="Normal 19 5 7 9 7" xfId="35579"/>
    <cellStyle name="Normal 19 5 8" xfId="7149"/>
    <cellStyle name="Normal 19 5 8 2" xfId="10533"/>
    <cellStyle name="Normal 19 5 8 2 2" xfId="14747"/>
    <cellStyle name="Normal 19 5 8 2 2 2" xfId="27478"/>
    <cellStyle name="Normal 19 5 8 2 2 3" xfId="40079"/>
    <cellStyle name="Normal 19 5 8 2 3" xfId="19017"/>
    <cellStyle name="Normal 19 5 8 2 3 2" xfId="31679"/>
    <cellStyle name="Normal 19 5 8 2 3 3" xfId="44279"/>
    <cellStyle name="Normal 19 5 8 2 4" xfId="23278"/>
    <cellStyle name="Normal 19 5 8 2 5" xfId="35879"/>
    <cellStyle name="Normal 19 5 8 3" xfId="11947"/>
    <cellStyle name="Normal 19 5 8 3 2" xfId="16147"/>
    <cellStyle name="Normal 19 5 8 3 2 2" xfId="28878"/>
    <cellStyle name="Normal 19 5 8 3 2 3" xfId="41479"/>
    <cellStyle name="Normal 19 5 8 3 3" xfId="20417"/>
    <cellStyle name="Normal 19 5 8 3 3 2" xfId="33079"/>
    <cellStyle name="Normal 19 5 8 3 3 3" xfId="45679"/>
    <cellStyle name="Normal 19 5 8 3 4" xfId="24678"/>
    <cellStyle name="Normal 19 5 8 3 5" xfId="37279"/>
    <cellStyle name="Normal 19 5 8 4" xfId="13347"/>
    <cellStyle name="Normal 19 5 8 4 2" xfId="26078"/>
    <cellStyle name="Normal 19 5 8 4 3" xfId="38679"/>
    <cellStyle name="Normal 19 5 8 5" xfId="17617"/>
    <cellStyle name="Normal 19 5 8 5 2" xfId="30279"/>
    <cellStyle name="Normal 19 5 8 5 3" xfId="42879"/>
    <cellStyle name="Normal 19 5 8 6" xfId="21878"/>
    <cellStyle name="Normal 19 5 8 7" xfId="34479"/>
    <cellStyle name="Normal 19 5 9" xfId="7289"/>
    <cellStyle name="Normal 19 5 9 2" xfId="10673"/>
    <cellStyle name="Normal 19 5 9 2 2" xfId="14887"/>
    <cellStyle name="Normal 19 5 9 2 2 2" xfId="27618"/>
    <cellStyle name="Normal 19 5 9 2 2 3" xfId="40219"/>
    <cellStyle name="Normal 19 5 9 2 3" xfId="19157"/>
    <cellStyle name="Normal 19 5 9 2 3 2" xfId="31819"/>
    <cellStyle name="Normal 19 5 9 2 3 3" xfId="44419"/>
    <cellStyle name="Normal 19 5 9 2 4" xfId="23418"/>
    <cellStyle name="Normal 19 5 9 2 5" xfId="36019"/>
    <cellStyle name="Normal 19 5 9 3" xfId="12087"/>
    <cellStyle name="Normal 19 5 9 3 2" xfId="16287"/>
    <cellStyle name="Normal 19 5 9 3 2 2" xfId="29018"/>
    <cellStyle name="Normal 19 5 9 3 2 3" xfId="41619"/>
    <cellStyle name="Normal 19 5 9 3 3" xfId="20557"/>
    <cellStyle name="Normal 19 5 9 3 3 2" xfId="33219"/>
    <cellStyle name="Normal 19 5 9 3 3 3" xfId="45819"/>
    <cellStyle name="Normal 19 5 9 3 4" xfId="24818"/>
    <cellStyle name="Normal 19 5 9 3 5" xfId="37419"/>
    <cellStyle name="Normal 19 5 9 4" xfId="13487"/>
    <cellStyle name="Normal 19 5 9 4 2" xfId="26218"/>
    <cellStyle name="Normal 19 5 9 4 3" xfId="38819"/>
    <cellStyle name="Normal 19 5 9 5" xfId="17757"/>
    <cellStyle name="Normal 19 5 9 5 2" xfId="30419"/>
    <cellStyle name="Normal 19 5 9 5 3" xfId="43019"/>
    <cellStyle name="Normal 19 5 9 6" xfId="22018"/>
    <cellStyle name="Normal 19 5 9 7" xfId="34619"/>
    <cellStyle name="Normal 19 6" xfId="7013"/>
    <cellStyle name="Normal 19 6 10" xfId="9306"/>
    <cellStyle name="Normal 19 6 10 2" xfId="10824"/>
    <cellStyle name="Normal 19 6 10 2 2" xfId="15031"/>
    <cellStyle name="Normal 19 6 10 2 2 2" xfId="27762"/>
    <cellStyle name="Normal 19 6 10 2 2 3" xfId="40363"/>
    <cellStyle name="Normal 19 6 10 2 3" xfId="19301"/>
    <cellStyle name="Normal 19 6 10 2 3 2" xfId="31963"/>
    <cellStyle name="Normal 19 6 10 2 3 3" xfId="44563"/>
    <cellStyle name="Normal 19 6 10 2 4" xfId="23562"/>
    <cellStyle name="Normal 19 6 10 2 5" xfId="36163"/>
    <cellStyle name="Normal 19 6 10 3" xfId="12231"/>
    <cellStyle name="Normal 19 6 10 3 2" xfId="16431"/>
    <cellStyle name="Normal 19 6 10 3 2 2" xfId="29162"/>
    <cellStyle name="Normal 19 6 10 3 2 3" xfId="41763"/>
    <cellStyle name="Normal 19 6 10 3 3" xfId="20701"/>
    <cellStyle name="Normal 19 6 10 3 3 2" xfId="33363"/>
    <cellStyle name="Normal 19 6 10 3 3 3" xfId="45963"/>
    <cellStyle name="Normal 19 6 10 3 4" xfId="24962"/>
    <cellStyle name="Normal 19 6 10 3 5" xfId="37563"/>
    <cellStyle name="Normal 19 6 10 4" xfId="13631"/>
    <cellStyle name="Normal 19 6 10 4 2" xfId="26362"/>
    <cellStyle name="Normal 19 6 10 4 3" xfId="38963"/>
    <cellStyle name="Normal 19 6 10 5" xfId="17901"/>
    <cellStyle name="Normal 19 6 10 5 2" xfId="30563"/>
    <cellStyle name="Normal 19 6 10 5 3" xfId="43163"/>
    <cellStyle name="Normal 19 6 10 6" xfId="22162"/>
    <cellStyle name="Normal 19 6 10 7" xfId="34763"/>
    <cellStyle name="Normal 19 6 11" xfId="9502"/>
    <cellStyle name="Normal 19 6 11 2" xfId="10968"/>
    <cellStyle name="Normal 19 6 11 2 2" xfId="15171"/>
    <cellStyle name="Normal 19 6 11 2 2 2" xfId="27902"/>
    <cellStyle name="Normal 19 6 11 2 2 3" xfId="40503"/>
    <cellStyle name="Normal 19 6 11 2 3" xfId="19441"/>
    <cellStyle name="Normal 19 6 11 2 3 2" xfId="32103"/>
    <cellStyle name="Normal 19 6 11 2 3 3" xfId="44703"/>
    <cellStyle name="Normal 19 6 11 2 4" xfId="23702"/>
    <cellStyle name="Normal 19 6 11 2 5" xfId="36303"/>
    <cellStyle name="Normal 19 6 11 3" xfId="12371"/>
    <cellStyle name="Normal 19 6 11 3 2" xfId="16571"/>
    <cellStyle name="Normal 19 6 11 3 2 2" xfId="29302"/>
    <cellStyle name="Normal 19 6 11 3 2 3" xfId="41903"/>
    <cellStyle name="Normal 19 6 11 3 3" xfId="20841"/>
    <cellStyle name="Normal 19 6 11 3 3 2" xfId="33503"/>
    <cellStyle name="Normal 19 6 11 3 3 3" xfId="46103"/>
    <cellStyle name="Normal 19 6 11 3 4" xfId="25102"/>
    <cellStyle name="Normal 19 6 11 3 5" xfId="37703"/>
    <cellStyle name="Normal 19 6 11 4" xfId="13771"/>
    <cellStyle name="Normal 19 6 11 4 2" xfId="26502"/>
    <cellStyle name="Normal 19 6 11 4 3" xfId="39103"/>
    <cellStyle name="Normal 19 6 11 5" xfId="18041"/>
    <cellStyle name="Normal 19 6 11 5 2" xfId="30703"/>
    <cellStyle name="Normal 19 6 11 5 3" xfId="43303"/>
    <cellStyle name="Normal 19 6 11 6" xfId="22302"/>
    <cellStyle name="Normal 19 6 11 7" xfId="34903"/>
    <cellStyle name="Normal 19 6 12" xfId="9642"/>
    <cellStyle name="Normal 19 6 12 2" xfId="11108"/>
    <cellStyle name="Normal 19 6 12 2 2" xfId="15311"/>
    <cellStyle name="Normal 19 6 12 2 2 2" xfId="28042"/>
    <cellStyle name="Normal 19 6 12 2 2 3" xfId="40643"/>
    <cellStyle name="Normal 19 6 12 2 3" xfId="19581"/>
    <cellStyle name="Normal 19 6 12 2 3 2" xfId="32243"/>
    <cellStyle name="Normal 19 6 12 2 3 3" xfId="44843"/>
    <cellStyle name="Normal 19 6 12 2 4" xfId="23842"/>
    <cellStyle name="Normal 19 6 12 2 5" xfId="36443"/>
    <cellStyle name="Normal 19 6 12 3" xfId="12511"/>
    <cellStyle name="Normal 19 6 12 3 2" xfId="16711"/>
    <cellStyle name="Normal 19 6 12 3 2 2" xfId="29442"/>
    <cellStyle name="Normal 19 6 12 3 2 3" xfId="42043"/>
    <cellStyle name="Normal 19 6 12 3 3" xfId="20981"/>
    <cellStyle name="Normal 19 6 12 3 3 2" xfId="33643"/>
    <cellStyle name="Normal 19 6 12 3 3 3" xfId="46243"/>
    <cellStyle name="Normal 19 6 12 3 4" xfId="25242"/>
    <cellStyle name="Normal 19 6 12 3 5" xfId="37843"/>
    <cellStyle name="Normal 19 6 12 4" xfId="13911"/>
    <cellStyle name="Normal 19 6 12 4 2" xfId="26642"/>
    <cellStyle name="Normal 19 6 12 4 3" xfId="39243"/>
    <cellStyle name="Normal 19 6 12 5" xfId="18181"/>
    <cellStyle name="Normal 19 6 12 5 2" xfId="30843"/>
    <cellStyle name="Normal 19 6 12 5 3" xfId="43443"/>
    <cellStyle name="Normal 19 6 12 6" xfId="22442"/>
    <cellStyle name="Normal 19 6 12 7" xfId="35043"/>
    <cellStyle name="Normal 19 6 13" xfId="9782"/>
    <cellStyle name="Normal 19 6 13 2" xfId="11248"/>
    <cellStyle name="Normal 19 6 13 2 2" xfId="15451"/>
    <cellStyle name="Normal 19 6 13 2 2 2" xfId="28182"/>
    <cellStyle name="Normal 19 6 13 2 2 3" xfId="40783"/>
    <cellStyle name="Normal 19 6 13 2 3" xfId="19721"/>
    <cellStyle name="Normal 19 6 13 2 3 2" xfId="32383"/>
    <cellStyle name="Normal 19 6 13 2 3 3" xfId="44983"/>
    <cellStyle name="Normal 19 6 13 2 4" xfId="23982"/>
    <cellStyle name="Normal 19 6 13 2 5" xfId="36583"/>
    <cellStyle name="Normal 19 6 13 3" xfId="12651"/>
    <cellStyle name="Normal 19 6 13 3 2" xfId="16851"/>
    <cellStyle name="Normal 19 6 13 3 2 2" xfId="29582"/>
    <cellStyle name="Normal 19 6 13 3 2 3" xfId="42183"/>
    <cellStyle name="Normal 19 6 13 3 3" xfId="21121"/>
    <cellStyle name="Normal 19 6 13 3 3 2" xfId="33783"/>
    <cellStyle name="Normal 19 6 13 3 3 3" xfId="46383"/>
    <cellStyle name="Normal 19 6 13 3 4" xfId="25382"/>
    <cellStyle name="Normal 19 6 13 3 5" xfId="37983"/>
    <cellStyle name="Normal 19 6 13 4" xfId="14051"/>
    <cellStyle name="Normal 19 6 13 4 2" xfId="26782"/>
    <cellStyle name="Normal 19 6 13 4 3" xfId="39383"/>
    <cellStyle name="Normal 19 6 13 5" xfId="18321"/>
    <cellStyle name="Normal 19 6 13 5 2" xfId="30983"/>
    <cellStyle name="Normal 19 6 13 5 3" xfId="43583"/>
    <cellStyle name="Normal 19 6 13 6" xfId="22582"/>
    <cellStyle name="Normal 19 6 13 7" xfId="35183"/>
    <cellStyle name="Normal 19 6 14" xfId="9922"/>
    <cellStyle name="Normal 19 6 14 2" xfId="11388"/>
    <cellStyle name="Normal 19 6 14 2 2" xfId="15591"/>
    <cellStyle name="Normal 19 6 14 2 2 2" xfId="28322"/>
    <cellStyle name="Normal 19 6 14 2 2 3" xfId="40923"/>
    <cellStyle name="Normal 19 6 14 2 3" xfId="19861"/>
    <cellStyle name="Normal 19 6 14 2 3 2" xfId="32523"/>
    <cellStyle name="Normal 19 6 14 2 3 3" xfId="45123"/>
    <cellStyle name="Normal 19 6 14 2 4" xfId="24122"/>
    <cellStyle name="Normal 19 6 14 2 5" xfId="36723"/>
    <cellStyle name="Normal 19 6 14 3" xfId="12791"/>
    <cellStyle name="Normal 19 6 14 3 2" xfId="16991"/>
    <cellStyle name="Normal 19 6 14 3 2 2" xfId="29722"/>
    <cellStyle name="Normal 19 6 14 3 2 3" xfId="42323"/>
    <cellStyle name="Normal 19 6 14 3 3" xfId="21261"/>
    <cellStyle name="Normal 19 6 14 3 3 2" xfId="33923"/>
    <cellStyle name="Normal 19 6 14 3 3 3" xfId="46523"/>
    <cellStyle name="Normal 19 6 14 3 4" xfId="25522"/>
    <cellStyle name="Normal 19 6 14 3 5" xfId="38123"/>
    <cellStyle name="Normal 19 6 14 4" xfId="14191"/>
    <cellStyle name="Normal 19 6 14 4 2" xfId="26922"/>
    <cellStyle name="Normal 19 6 14 4 3" xfId="39523"/>
    <cellStyle name="Normal 19 6 14 5" xfId="18461"/>
    <cellStyle name="Normal 19 6 14 5 2" xfId="31123"/>
    <cellStyle name="Normal 19 6 14 5 3" xfId="43723"/>
    <cellStyle name="Normal 19 6 14 6" xfId="22722"/>
    <cellStyle name="Normal 19 6 14 7" xfId="35323"/>
    <cellStyle name="Normal 19 6 15" xfId="10116"/>
    <cellStyle name="Normal 19 6 15 2" xfId="11531"/>
    <cellStyle name="Normal 19 6 15 2 2" xfId="15731"/>
    <cellStyle name="Normal 19 6 15 2 2 2" xfId="28462"/>
    <cellStyle name="Normal 19 6 15 2 2 3" xfId="41063"/>
    <cellStyle name="Normal 19 6 15 2 3" xfId="20001"/>
    <cellStyle name="Normal 19 6 15 2 3 2" xfId="32663"/>
    <cellStyle name="Normal 19 6 15 2 3 3" xfId="45263"/>
    <cellStyle name="Normal 19 6 15 2 4" xfId="24262"/>
    <cellStyle name="Normal 19 6 15 2 5" xfId="36863"/>
    <cellStyle name="Normal 19 6 15 3" xfId="12931"/>
    <cellStyle name="Normal 19 6 15 3 2" xfId="17131"/>
    <cellStyle name="Normal 19 6 15 3 2 2" xfId="29862"/>
    <cellStyle name="Normal 19 6 15 3 2 3" xfId="42463"/>
    <cellStyle name="Normal 19 6 15 3 3" xfId="21401"/>
    <cellStyle name="Normal 19 6 15 3 3 2" xfId="34063"/>
    <cellStyle name="Normal 19 6 15 3 3 3" xfId="46663"/>
    <cellStyle name="Normal 19 6 15 3 4" xfId="25662"/>
    <cellStyle name="Normal 19 6 15 3 5" xfId="38263"/>
    <cellStyle name="Normal 19 6 15 4" xfId="14331"/>
    <cellStyle name="Normal 19 6 15 4 2" xfId="27062"/>
    <cellStyle name="Normal 19 6 15 4 3" xfId="39663"/>
    <cellStyle name="Normal 19 6 15 5" xfId="18601"/>
    <cellStyle name="Normal 19 6 15 5 2" xfId="31263"/>
    <cellStyle name="Normal 19 6 15 5 3" xfId="43863"/>
    <cellStyle name="Normal 19 6 15 6" xfId="22862"/>
    <cellStyle name="Normal 19 6 15 7" xfId="35463"/>
    <cellStyle name="Normal 19 6 16" xfId="10256"/>
    <cellStyle name="Normal 19 6 16 2" xfId="11671"/>
    <cellStyle name="Normal 19 6 16 2 2" xfId="15871"/>
    <cellStyle name="Normal 19 6 16 2 2 2" xfId="28602"/>
    <cellStyle name="Normal 19 6 16 2 2 3" xfId="41203"/>
    <cellStyle name="Normal 19 6 16 2 3" xfId="20141"/>
    <cellStyle name="Normal 19 6 16 2 3 2" xfId="32803"/>
    <cellStyle name="Normal 19 6 16 2 3 3" xfId="45403"/>
    <cellStyle name="Normal 19 6 16 2 4" xfId="24402"/>
    <cellStyle name="Normal 19 6 16 2 5" xfId="37003"/>
    <cellStyle name="Normal 19 6 16 3" xfId="13071"/>
    <cellStyle name="Normal 19 6 16 3 2" xfId="17271"/>
    <cellStyle name="Normal 19 6 16 3 2 2" xfId="30002"/>
    <cellStyle name="Normal 19 6 16 3 2 3" xfId="42603"/>
    <cellStyle name="Normal 19 6 16 3 3" xfId="21541"/>
    <cellStyle name="Normal 19 6 16 3 3 2" xfId="34203"/>
    <cellStyle name="Normal 19 6 16 3 3 3" xfId="46803"/>
    <cellStyle name="Normal 19 6 16 3 4" xfId="25802"/>
    <cellStyle name="Normal 19 6 16 3 5" xfId="38403"/>
    <cellStyle name="Normal 19 6 16 4" xfId="14471"/>
    <cellStyle name="Normal 19 6 16 4 2" xfId="27202"/>
    <cellStyle name="Normal 19 6 16 4 3" xfId="39803"/>
    <cellStyle name="Normal 19 6 16 5" xfId="18741"/>
    <cellStyle name="Normal 19 6 16 5 2" xfId="31403"/>
    <cellStyle name="Normal 19 6 16 5 3" xfId="44003"/>
    <cellStyle name="Normal 19 6 16 6" xfId="23002"/>
    <cellStyle name="Normal 19 6 16 7" xfId="35603"/>
    <cellStyle name="Normal 19 6 17" xfId="10397"/>
    <cellStyle name="Normal 19 6 17 2" xfId="14611"/>
    <cellStyle name="Normal 19 6 17 2 2" xfId="27342"/>
    <cellStyle name="Normal 19 6 17 2 3" xfId="39943"/>
    <cellStyle name="Normal 19 6 17 3" xfId="18881"/>
    <cellStyle name="Normal 19 6 17 3 2" xfId="31543"/>
    <cellStyle name="Normal 19 6 17 3 3" xfId="44143"/>
    <cellStyle name="Normal 19 6 17 4" xfId="23142"/>
    <cellStyle name="Normal 19 6 17 5" xfId="35743"/>
    <cellStyle name="Normal 19 6 18" xfId="11811"/>
    <cellStyle name="Normal 19 6 18 2" xfId="16011"/>
    <cellStyle name="Normal 19 6 18 2 2" xfId="28742"/>
    <cellStyle name="Normal 19 6 18 2 3" xfId="41343"/>
    <cellStyle name="Normal 19 6 18 3" xfId="20281"/>
    <cellStyle name="Normal 19 6 18 3 2" xfId="32943"/>
    <cellStyle name="Normal 19 6 18 3 3" xfId="45543"/>
    <cellStyle name="Normal 19 6 18 4" xfId="24542"/>
    <cellStyle name="Normal 19 6 18 5" xfId="37143"/>
    <cellStyle name="Normal 19 6 19" xfId="13211"/>
    <cellStyle name="Normal 19 6 19 2" xfId="25942"/>
    <cellStyle name="Normal 19 6 19 3" xfId="38543"/>
    <cellStyle name="Normal 19 6 2" xfId="7033"/>
    <cellStyle name="Normal 19 6 2 10" xfId="10276"/>
    <cellStyle name="Normal 19 6 2 10 2" xfId="11691"/>
    <cellStyle name="Normal 19 6 2 10 2 2" xfId="15891"/>
    <cellStyle name="Normal 19 6 2 10 2 2 2" xfId="28622"/>
    <cellStyle name="Normal 19 6 2 10 2 2 3" xfId="41223"/>
    <cellStyle name="Normal 19 6 2 10 2 3" xfId="20161"/>
    <cellStyle name="Normal 19 6 2 10 2 3 2" xfId="32823"/>
    <cellStyle name="Normal 19 6 2 10 2 3 3" xfId="45423"/>
    <cellStyle name="Normal 19 6 2 10 2 4" xfId="24422"/>
    <cellStyle name="Normal 19 6 2 10 2 5" xfId="37023"/>
    <cellStyle name="Normal 19 6 2 10 3" xfId="13091"/>
    <cellStyle name="Normal 19 6 2 10 3 2" xfId="17291"/>
    <cellStyle name="Normal 19 6 2 10 3 2 2" xfId="30022"/>
    <cellStyle name="Normal 19 6 2 10 3 2 3" xfId="42623"/>
    <cellStyle name="Normal 19 6 2 10 3 3" xfId="21561"/>
    <cellStyle name="Normal 19 6 2 10 3 3 2" xfId="34223"/>
    <cellStyle name="Normal 19 6 2 10 3 3 3" xfId="46823"/>
    <cellStyle name="Normal 19 6 2 10 3 4" xfId="25822"/>
    <cellStyle name="Normal 19 6 2 10 3 5" xfId="38423"/>
    <cellStyle name="Normal 19 6 2 10 4" xfId="14491"/>
    <cellStyle name="Normal 19 6 2 10 4 2" xfId="27222"/>
    <cellStyle name="Normal 19 6 2 10 4 3" xfId="39823"/>
    <cellStyle name="Normal 19 6 2 10 5" xfId="18761"/>
    <cellStyle name="Normal 19 6 2 10 5 2" xfId="31423"/>
    <cellStyle name="Normal 19 6 2 10 5 3" xfId="44023"/>
    <cellStyle name="Normal 19 6 2 10 6" xfId="23022"/>
    <cellStyle name="Normal 19 6 2 10 7" xfId="35623"/>
    <cellStyle name="Normal 19 6 2 11" xfId="10417"/>
    <cellStyle name="Normal 19 6 2 11 2" xfId="14631"/>
    <cellStyle name="Normal 19 6 2 11 2 2" xfId="27362"/>
    <cellStyle name="Normal 19 6 2 11 2 3" xfId="39963"/>
    <cellStyle name="Normal 19 6 2 11 3" xfId="18901"/>
    <cellStyle name="Normal 19 6 2 11 3 2" xfId="31563"/>
    <cellStyle name="Normal 19 6 2 11 3 3" xfId="44163"/>
    <cellStyle name="Normal 19 6 2 11 4" xfId="23162"/>
    <cellStyle name="Normal 19 6 2 11 5" xfId="35763"/>
    <cellStyle name="Normal 19 6 2 12" xfId="11831"/>
    <cellStyle name="Normal 19 6 2 12 2" xfId="16031"/>
    <cellStyle name="Normal 19 6 2 12 2 2" xfId="28762"/>
    <cellStyle name="Normal 19 6 2 12 2 3" xfId="41363"/>
    <cellStyle name="Normal 19 6 2 12 3" xfId="20301"/>
    <cellStyle name="Normal 19 6 2 12 3 2" xfId="32963"/>
    <cellStyle name="Normal 19 6 2 12 3 3" xfId="45563"/>
    <cellStyle name="Normal 19 6 2 12 4" xfId="24562"/>
    <cellStyle name="Normal 19 6 2 12 5" xfId="37163"/>
    <cellStyle name="Normal 19 6 2 13" xfId="13231"/>
    <cellStyle name="Normal 19 6 2 13 2" xfId="25962"/>
    <cellStyle name="Normal 19 6 2 13 3" xfId="38563"/>
    <cellStyle name="Normal 19 6 2 14" xfId="17501"/>
    <cellStyle name="Normal 19 6 2 14 2" xfId="30163"/>
    <cellStyle name="Normal 19 6 2 14 3" xfId="42763"/>
    <cellStyle name="Normal 19 6 2 15" xfId="21762"/>
    <cellStyle name="Normal 19 6 2 16" xfId="34363"/>
    <cellStyle name="Normal 19 6 2 2" xfId="7173"/>
    <cellStyle name="Normal 19 6 2 2 2" xfId="10557"/>
    <cellStyle name="Normal 19 6 2 2 2 2" xfId="14771"/>
    <cellStyle name="Normal 19 6 2 2 2 2 2" xfId="27502"/>
    <cellStyle name="Normal 19 6 2 2 2 2 3" xfId="40103"/>
    <cellStyle name="Normal 19 6 2 2 2 3" xfId="19041"/>
    <cellStyle name="Normal 19 6 2 2 2 3 2" xfId="31703"/>
    <cellStyle name="Normal 19 6 2 2 2 3 3" xfId="44303"/>
    <cellStyle name="Normal 19 6 2 2 2 4" xfId="23302"/>
    <cellStyle name="Normal 19 6 2 2 2 5" xfId="35903"/>
    <cellStyle name="Normal 19 6 2 2 3" xfId="11971"/>
    <cellStyle name="Normal 19 6 2 2 3 2" xfId="16171"/>
    <cellStyle name="Normal 19 6 2 2 3 2 2" xfId="28902"/>
    <cellStyle name="Normal 19 6 2 2 3 2 3" xfId="41503"/>
    <cellStyle name="Normal 19 6 2 2 3 3" xfId="20441"/>
    <cellStyle name="Normal 19 6 2 2 3 3 2" xfId="33103"/>
    <cellStyle name="Normal 19 6 2 2 3 3 3" xfId="45703"/>
    <cellStyle name="Normal 19 6 2 2 3 4" xfId="24702"/>
    <cellStyle name="Normal 19 6 2 2 3 5" xfId="37303"/>
    <cellStyle name="Normal 19 6 2 2 4" xfId="13371"/>
    <cellStyle name="Normal 19 6 2 2 4 2" xfId="26102"/>
    <cellStyle name="Normal 19 6 2 2 4 3" xfId="38703"/>
    <cellStyle name="Normal 19 6 2 2 5" xfId="17641"/>
    <cellStyle name="Normal 19 6 2 2 5 2" xfId="30303"/>
    <cellStyle name="Normal 19 6 2 2 5 3" xfId="42903"/>
    <cellStyle name="Normal 19 6 2 2 6" xfId="21902"/>
    <cellStyle name="Normal 19 6 2 2 7" xfId="34503"/>
    <cellStyle name="Normal 19 6 2 3" xfId="7313"/>
    <cellStyle name="Normal 19 6 2 3 2" xfId="10697"/>
    <cellStyle name="Normal 19 6 2 3 2 2" xfId="14911"/>
    <cellStyle name="Normal 19 6 2 3 2 2 2" xfId="27642"/>
    <cellStyle name="Normal 19 6 2 3 2 2 3" xfId="40243"/>
    <cellStyle name="Normal 19 6 2 3 2 3" xfId="19181"/>
    <cellStyle name="Normal 19 6 2 3 2 3 2" xfId="31843"/>
    <cellStyle name="Normal 19 6 2 3 2 3 3" xfId="44443"/>
    <cellStyle name="Normal 19 6 2 3 2 4" xfId="23442"/>
    <cellStyle name="Normal 19 6 2 3 2 5" xfId="36043"/>
    <cellStyle name="Normal 19 6 2 3 3" xfId="12111"/>
    <cellStyle name="Normal 19 6 2 3 3 2" xfId="16311"/>
    <cellStyle name="Normal 19 6 2 3 3 2 2" xfId="29042"/>
    <cellStyle name="Normal 19 6 2 3 3 2 3" xfId="41643"/>
    <cellStyle name="Normal 19 6 2 3 3 3" xfId="20581"/>
    <cellStyle name="Normal 19 6 2 3 3 3 2" xfId="33243"/>
    <cellStyle name="Normal 19 6 2 3 3 3 3" xfId="45843"/>
    <cellStyle name="Normal 19 6 2 3 3 4" xfId="24842"/>
    <cellStyle name="Normal 19 6 2 3 3 5" xfId="37443"/>
    <cellStyle name="Normal 19 6 2 3 4" xfId="13511"/>
    <cellStyle name="Normal 19 6 2 3 4 2" xfId="26242"/>
    <cellStyle name="Normal 19 6 2 3 4 3" xfId="38843"/>
    <cellStyle name="Normal 19 6 2 3 5" xfId="17781"/>
    <cellStyle name="Normal 19 6 2 3 5 2" xfId="30443"/>
    <cellStyle name="Normal 19 6 2 3 5 3" xfId="43043"/>
    <cellStyle name="Normal 19 6 2 3 6" xfId="22042"/>
    <cellStyle name="Normal 19 6 2 3 7" xfId="34643"/>
    <cellStyle name="Normal 19 6 2 4" xfId="9326"/>
    <cellStyle name="Normal 19 6 2 4 2" xfId="10844"/>
    <cellStyle name="Normal 19 6 2 4 2 2" xfId="15051"/>
    <cellStyle name="Normal 19 6 2 4 2 2 2" xfId="27782"/>
    <cellStyle name="Normal 19 6 2 4 2 2 3" xfId="40383"/>
    <cellStyle name="Normal 19 6 2 4 2 3" xfId="19321"/>
    <cellStyle name="Normal 19 6 2 4 2 3 2" xfId="31983"/>
    <cellStyle name="Normal 19 6 2 4 2 3 3" xfId="44583"/>
    <cellStyle name="Normal 19 6 2 4 2 4" xfId="23582"/>
    <cellStyle name="Normal 19 6 2 4 2 5" xfId="36183"/>
    <cellStyle name="Normal 19 6 2 4 3" xfId="12251"/>
    <cellStyle name="Normal 19 6 2 4 3 2" xfId="16451"/>
    <cellStyle name="Normal 19 6 2 4 3 2 2" xfId="29182"/>
    <cellStyle name="Normal 19 6 2 4 3 2 3" xfId="41783"/>
    <cellStyle name="Normal 19 6 2 4 3 3" xfId="20721"/>
    <cellStyle name="Normal 19 6 2 4 3 3 2" xfId="33383"/>
    <cellStyle name="Normal 19 6 2 4 3 3 3" xfId="45983"/>
    <cellStyle name="Normal 19 6 2 4 3 4" xfId="24982"/>
    <cellStyle name="Normal 19 6 2 4 3 5" xfId="37583"/>
    <cellStyle name="Normal 19 6 2 4 4" xfId="13651"/>
    <cellStyle name="Normal 19 6 2 4 4 2" xfId="26382"/>
    <cellStyle name="Normal 19 6 2 4 4 3" xfId="38983"/>
    <cellStyle name="Normal 19 6 2 4 5" xfId="17921"/>
    <cellStyle name="Normal 19 6 2 4 5 2" xfId="30583"/>
    <cellStyle name="Normal 19 6 2 4 5 3" xfId="43183"/>
    <cellStyle name="Normal 19 6 2 4 6" xfId="22182"/>
    <cellStyle name="Normal 19 6 2 4 7" xfId="34783"/>
    <cellStyle name="Normal 19 6 2 5" xfId="9522"/>
    <cellStyle name="Normal 19 6 2 5 2" xfId="10988"/>
    <cellStyle name="Normal 19 6 2 5 2 2" xfId="15191"/>
    <cellStyle name="Normal 19 6 2 5 2 2 2" xfId="27922"/>
    <cellStyle name="Normal 19 6 2 5 2 2 3" xfId="40523"/>
    <cellStyle name="Normal 19 6 2 5 2 3" xfId="19461"/>
    <cellStyle name="Normal 19 6 2 5 2 3 2" xfId="32123"/>
    <cellStyle name="Normal 19 6 2 5 2 3 3" xfId="44723"/>
    <cellStyle name="Normal 19 6 2 5 2 4" xfId="23722"/>
    <cellStyle name="Normal 19 6 2 5 2 5" xfId="36323"/>
    <cellStyle name="Normal 19 6 2 5 3" xfId="12391"/>
    <cellStyle name="Normal 19 6 2 5 3 2" xfId="16591"/>
    <cellStyle name="Normal 19 6 2 5 3 2 2" xfId="29322"/>
    <cellStyle name="Normal 19 6 2 5 3 2 3" xfId="41923"/>
    <cellStyle name="Normal 19 6 2 5 3 3" xfId="20861"/>
    <cellStyle name="Normal 19 6 2 5 3 3 2" xfId="33523"/>
    <cellStyle name="Normal 19 6 2 5 3 3 3" xfId="46123"/>
    <cellStyle name="Normal 19 6 2 5 3 4" xfId="25122"/>
    <cellStyle name="Normal 19 6 2 5 3 5" xfId="37723"/>
    <cellStyle name="Normal 19 6 2 5 4" xfId="13791"/>
    <cellStyle name="Normal 19 6 2 5 4 2" xfId="26522"/>
    <cellStyle name="Normal 19 6 2 5 4 3" xfId="39123"/>
    <cellStyle name="Normal 19 6 2 5 5" xfId="18061"/>
    <cellStyle name="Normal 19 6 2 5 5 2" xfId="30723"/>
    <cellStyle name="Normal 19 6 2 5 5 3" xfId="43323"/>
    <cellStyle name="Normal 19 6 2 5 6" xfId="22322"/>
    <cellStyle name="Normal 19 6 2 5 7" xfId="34923"/>
    <cellStyle name="Normal 19 6 2 6" xfId="9662"/>
    <cellStyle name="Normal 19 6 2 6 2" xfId="11128"/>
    <cellStyle name="Normal 19 6 2 6 2 2" xfId="15331"/>
    <cellStyle name="Normal 19 6 2 6 2 2 2" xfId="28062"/>
    <cellStyle name="Normal 19 6 2 6 2 2 3" xfId="40663"/>
    <cellStyle name="Normal 19 6 2 6 2 3" xfId="19601"/>
    <cellStyle name="Normal 19 6 2 6 2 3 2" xfId="32263"/>
    <cellStyle name="Normal 19 6 2 6 2 3 3" xfId="44863"/>
    <cellStyle name="Normal 19 6 2 6 2 4" xfId="23862"/>
    <cellStyle name="Normal 19 6 2 6 2 5" xfId="36463"/>
    <cellStyle name="Normal 19 6 2 6 3" xfId="12531"/>
    <cellStyle name="Normal 19 6 2 6 3 2" xfId="16731"/>
    <cellStyle name="Normal 19 6 2 6 3 2 2" xfId="29462"/>
    <cellStyle name="Normal 19 6 2 6 3 2 3" xfId="42063"/>
    <cellStyle name="Normal 19 6 2 6 3 3" xfId="21001"/>
    <cellStyle name="Normal 19 6 2 6 3 3 2" xfId="33663"/>
    <cellStyle name="Normal 19 6 2 6 3 3 3" xfId="46263"/>
    <cellStyle name="Normal 19 6 2 6 3 4" xfId="25262"/>
    <cellStyle name="Normal 19 6 2 6 3 5" xfId="37863"/>
    <cellStyle name="Normal 19 6 2 6 4" xfId="13931"/>
    <cellStyle name="Normal 19 6 2 6 4 2" xfId="26662"/>
    <cellStyle name="Normal 19 6 2 6 4 3" xfId="39263"/>
    <cellStyle name="Normal 19 6 2 6 5" xfId="18201"/>
    <cellStyle name="Normal 19 6 2 6 5 2" xfId="30863"/>
    <cellStyle name="Normal 19 6 2 6 5 3" xfId="43463"/>
    <cellStyle name="Normal 19 6 2 6 6" xfId="22462"/>
    <cellStyle name="Normal 19 6 2 6 7" xfId="35063"/>
    <cellStyle name="Normal 19 6 2 7" xfId="9802"/>
    <cellStyle name="Normal 19 6 2 7 2" xfId="11268"/>
    <cellStyle name="Normal 19 6 2 7 2 2" xfId="15471"/>
    <cellStyle name="Normal 19 6 2 7 2 2 2" xfId="28202"/>
    <cellStyle name="Normal 19 6 2 7 2 2 3" xfId="40803"/>
    <cellStyle name="Normal 19 6 2 7 2 3" xfId="19741"/>
    <cellStyle name="Normal 19 6 2 7 2 3 2" xfId="32403"/>
    <cellStyle name="Normal 19 6 2 7 2 3 3" xfId="45003"/>
    <cellStyle name="Normal 19 6 2 7 2 4" xfId="24002"/>
    <cellStyle name="Normal 19 6 2 7 2 5" xfId="36603"/>
    <cellStyle name="Normal 19 6 2 7 3" xfId="12671"/>
    <cellStyle name="Normal 19 6 2 7 3 2" xfId="16871"/>
    <cellStyle name="Normal 19 6 2 7 3 2 2" xfId="29602"/>
    <cellStyle name="Normal 19 6 2 7 3 2 3" xfId="42203"/>
    <cellStyle name="Normal 19 6 2 7 3 3" xfId="21141"/>
    <cellStyle name="Normal 19 6 2 7 3 3 2" xfId="33803"/>
    <cellStyle name="Normal 19 6 2 7 3 3 3" xfId="46403"/>
    <cellStyle name="Normal 19 6 2 7 3 4" xfId="25402"/>
    <cellStyle name="Normal 19 6 2 7 3 5" xfId="38003"/>
    <cellStyle name="Normal 19 6 2 7 4" xfId="14071"/>
    <cellStyle name="Normal 19 6 2 7 4 2" xfId="26802"/>
    <cellStyle name="Normal 19 6 2 7 4 3" xfId="39403"/>
    <cellStyle name="Normal 19 6 2 7 5" xfId="18341"/>
    <cellStyle name="Normal 19 6 2 7 5 2" xfId="31003"/>
    <cellStyle name="Normal 19 6 2 7 5 3" xfId="43603"/>
    <cellStyle name="Normal 19 6 2 7 6" xfId="22602"/>
    <cellStyle name="Normal 19 6 2 7 7" xfId="35203"/>
    <cellStyle name="Normal 19 6 2 8" xfId="9942"/>
    <cellStyle name="Normal 19 6 2 8 2" xfId="11408"/>
    <cellStyle name="Normal 19 6 2 8 2 2" xfId="15611"/>
    <cellStyle name="Normal 19 6 2 8 2 2 2" xfId="28342"/>
    <cellStyle name="Normal 19 6 2 8 2 2 3" xfId="40943"/>
    <cellStyle name="Normal 19 6 2 8 2 3" xfId="19881"/>
    <cellStyle name="Normal 19 6 2 8 2 3 2" xfId="32543"/>
    <cellStyle name="Normal 19 6 2 8 2 3 3" xfId="45143"/>
    <cellStyle name="Normal 19 6 2 8 2 4" xfId="24142"/>
    <cellStyle name="Normal 19 6 2 8 2 5" xfId="36743"/>
    <cellStyle name="Normal 19 6 2 8 3" xfId="12811"/>
    <cellStyle name="Normal 19 6 2 8 3 2" xfId="17011"/>
    <cellStyle name="Normal 19 6 2 8 3 2 2" xfId="29742"/>
    <cellStyle name="Normal 19 6 2 8 3 2 3" xfId="42343"/>
    <cellStyle name="Normal 19 6 2 8 3 3" xfId="21281"/>
    <cellStyle name="Normal 19 6 2 8 3 3 2" xfId="33943"/>
    <cellStyle name="Normal 19 6 2 8 3 3 3" xfId="46543"/>
    <cellStyle name="Normal 19 6 2 8 3 4" xfId="25542"/>
    <cellStyle name="Normal 19 6 2 8 3 5" xfId="38143"/>
    <cellStyle name="Normal 19 6 2 8 4" xfId="14211"/>
    <cellStyle name="Normal 19 6 2 8 4 2" xfId="26942"/>
    <cellStyle name="Normal 19 6 2 8 4 3" xfId="39543"/>
    <cellStyle name="Normal 19 6 2 8 5" xfId="18481"/>
    <cellStyle name="Normal 19 6 2 8 5 2" xfId="31143"/>
    <cellStyle name="Normal 19 6 2 8 5 3" xfId="43743"/>
    <cellStyle name="Normal 19 6 2 8 6" xfId="22742"/>
    <cellStyle name="Normal 19 6 2 8 7" xfId="35343"/>
    <cellStyle name="Normal 19 6 2 9" xfId="10136"/>
    <cellStyle name="Normal 19 6 2 9 2" xfId="11551"/>
    <cellStyle name="Normal 19 6 2 9 2 2" xfId="15751"/>
    <cellStyle name="Normal 19 6 2 9 2 2 2" xfId="28482"/>
    <cellStyle name="Normal 19 6 2 9 2 2 3" xfId="41083"/>
    <cellStyle name="Normal 19 6 2 9 2 3" xfId="20021"/>
    <cellStyle name="Normal 19 6 2 9 2 3 2" xfId="32683"/>
    <cellStyle name="Normal 19 6 2 9 2 3 3" xfId="45283"/>
    <cellStyle name="Normal 19 6 2 9 2 4" xfId="24282"/>
    <cellStyle name="Normal 19 6 2 9 2 5" xfId="36883"/>
    <cellStyle name="Normal 19 6 2 9 3" xfId="12951"/>
    <cellStyle name="Normal 19 6 2 9 3 2" xfId="17151"/>
    <cellStyle name="Normal 19 6 2 9 3 2 2" xfId="29882"/>
    <cellStyle name="Normal 19 6 2 9 3 2 3" xfId="42483"/>
    <cellStyle name="Normal 19 6 2 9 3 3" xfId="21421"/>
    <cellStyle name="Normal 19 6 2 9 3 3 2" xfId="34083"/>
    <cellStyle name="Normal 19 6 2 9 3 3 3" xfId="46683"/>
    <cellStyle name="Normal 19 6 2 9 3 4" xfId="25682"/>
    <cellStyle name="Normal 19 6 2 9 3 5" xfId="38283"/>
    <cellStyle name="Normal 19 6 2 9 4" xfId="14351"/>
    <cellStyle name="Normal 19 6 2 9 4 2" xfId="27082"/>
    <cellStyle name="Normal 19 6 2 9 4 3" xfId="39683"/>
    <cellStyle name="Normal 19 6 2 9 5" xfId="18621"/>
    <cellStyle name="Normal 19 6 2 9 5 2" xfId="31283"/>
    <cellStyle name="Normal 19 6 2 9 5 3" xfId="43883"/>
    <cellStyle name="Normal 19 6 2 9 6" xfId="22882"/>
    <cellStyle name="Normal 19 6 2 9 7" xfId="35483"/>
    <cellStyle name="Normal 19 6 20" xfId="17481"/>
    <cellStyle name="Normal 19 6 20 2" xfId="30143"/>
    <cellStyle name="Normal 19 6 20 3" xfId="42743"/>
    <cellStyle name="Normal 19 6 21" xfId="21742"/>
    <cellStyle name="Normal 19 6 22" xfId="34343"/>
    <cellStyle name="Normal 19 6 3" xfId="7053"/>
    <cellStyle name="Normal 19 6 3 10" xfId="10296"/>
    <cellStyle name="Normal 19 6 3 10 2" xfId="11711"/>
    <cellStyle name="Normal 19 6 3 10 2 2" xfId="15911"/>
    <cellStyle name="Normal 19 6 3 10 2 2 2" xfId="28642"/>
    <cellStyle name="Normal 19 6 3 10 2 2 3" xfId="41243"/>
    <cellStyle name="Normal 19 6 3 10 2 3" xfId="20181"/>
    <cellStyle name="Normal 19 6 3 10 2 3 2" xfId="32843"/>
    <cellStyle name="Normal 19 6 3 10 2 3 3" xfId="45443"/>
    <cellStyle name="Normal 19 6 3 10 2 4" xfId="24442"/>
    <cellStyle name="Normal 19 6 3 10 2 5" xfId="37043"/>
    <cellStyle name="Normal 19 6 3 10 3" xfId="13111"/>
    <cellStyle name="Normal 19 6 3 10 3 2" xfId="17311"/>
    <cellStyle name="Normal 19 6 3 10 3 2 2" xfId="30042"/>
    <cellStyle name="Normal 19 6 3 10 3 2 3" xfId="42643"/>
    <cellStyle name="Normal 19 6 3 10 3 3" xfId="21581"/>
    <cellStyle name="Normal 19 6 3 10 3 3 2" xfId="34243"/>
    <cellStyle name="Normal 19 6 3 10 3 3 3" xfId="46843"/>
    <cellStyle name="Normal 19 6 3 10 3 4" xfId="25842"/>
    <cellStyle name="Normal 19 6 3 10 3 5" xfId="38443"/>
    <cellStyle name="Normal 19 6 3 10 4" xfId="14511"/>
    <cellStyle name="Normal 19 6 3 10 4 2" xfId="27242"/>
    <cellStyle name="Normal 19 6 3 10 4 3" xfId="39843"/>
    <cellStyle name="Normal 19 6 3 10 5" xfId="18781"/>
    <cellStyle name="Normal 19 6 3 10 5 2" xfId="31443"/>
    <cellStyle name="Normal 19 6 3 10 5 3" xfId="44043"/>
    <cellStyle name="Normal 19 6 3 10 6" xfId="23042"/>
    <cellStyle name="Normal 19 6 3 10 7" xfId="35643"/>
    <cellStyle name="Normal 19 6 3 11" xfId="10437"/>
    <cellStyle name="Normal 19 6 3 11 2" xfId="14651"/>
    <cellStyle name="Normal 19 6 3 11 2 2" xfId="27382"/>
    <cellStyle name="Normal 19 6 3 11 2 3" xfId="39983"/>
    <cellStyle name="Normal 19 6 3 11 3" xfId="18921"/>
    <cellStyle name="Normal 19 6 3 11 3 2" xfId="31583"/>
    <cellStyle name="Normal 19 6 3 11 3 3" xfId="44183"/>
    <cellStyle name="Normal 19 6 3 11 4" xfId="23182"/>
    <cellStyle name="Normal 19 6 3 11 5" xfId="35783"/>
    <cellStyle name="Normal 19 6 3 12" xfId="11851"/>
    <cellStyle name="Normal 19 6 3 12 2" xfId="16051"/>
    <cellStyle name="Normal 19 6 3 12 2 2" xfId="28782"/>
    <cellStyle name="Normal 19 6 3 12 2 3" xfId="41383"/>
    <cellStyle name="Normal 19 6 3 12 3" xfId="20321"/>
    <cellStyle name="Normal 19 6 3 12 3 2" xfId="32983"/>
    <cellStyle name="Normal 19 6 3 12 3 3" xfId="45583"/>
    <cellStyle name="Normal 19 6 3 12 4" xfId="24582"/>
    <cellStyle name="Normal 19 6 3 12 5" xfId="37183"/>
    <cellStyle name="Normal 19 6 3 13" xfId="13251"/>
    <cellStyle name="Normal 19 6 3 13 2" xfId="25982"/>
    <cellStyle name="Normal 19 6 3 13 3" xfId="38583"/>
    <cellStyle name="Normal 19 6 3 14" xfId="17521"/>
    <cellStyle name="Normal 19 6 3 14 2" xfId="30183"/>
    <cellStyle name="Normal 19 6 3 14 3" xfId="42783"/>
    <cellStyle name="Normal 19 6 3 15" xfId="21782"/>
    <cellStyle name="Normal 19 6 3 16" xfId="34383"/>
    <cellStyle name="Normal 19 6 3 2" xfId="7193"/>
    <cellStyle name="Normal 19 6 3 2 2" xfId="10577"/>
    <cellStyle name="Normal 19 6 3 2 2 2" xfId="14791"/>
    <cellStyle name="Normal 19 6 3 2 2 2 2" xfId="27522"/>
    <cellStyle name="Normal 19 6 3 2 2 2 3" xfId="40123"/>
    <cellStyle name="Normal 19 6 3 2 2 3" xfId="19061"/>
    <cellStyle name="Normal 19 6 3 2 2 3 2" xfId="31723"/>
    <cellStyle name="Normal 19 6 3 2 2 3 3" xfId="44323"/>
    <cellStyle name="Normal 19 6 3 2 2 4" xfId="23322"/>
    <cellStyle name="Normal 19 6 3 2 2 5" xfId="35923"/>
    <cellStyle name="Normal 19 6 3 2 3" xfId="11991"/>
    <cellStyle name="Normal 19 6 3 2 3 2" xfId="16191"/>
    <cellStyle name="Normal 19 6 3 2 3 2 2" xfId="28922"/>
    <cellStyle name="Normal 19 6 3 2 3 2 3" xfId="41523"/>
    <cellStyle name="Normal 19 6 3 2 3 3" xfId="20461"/>
    <cellStyle name="Normal 19 6 3 2 3 3 2" xfId="33123"/>
    <cellStyle name="Normal 19 6 3 2 3 3 3" xfId="45723"/>
    <cellStyle name="Normal 19 6 3 2 3 4" xfId="24722"/>
    <cellStyle name="Normal 19 6 3 2 3 5" xfId="37323"/>
    <cellStyle name="Normal 19 6 3 2 4" xfId="13391"/>
    <cellStyle name="Normal 19 6 3 2 4 2" xfId="26122"/>
    <cellStyle name="Normal 19 6 3 2 4 3" xfId="38723"/>
    <cellStyle name="Normal 19 6 3 2 5" xfId="17661"/>
    <cellStyle name="Normal 19 6 3 2 5 2" xfId="30323"/>
    <cellStyle name="Normal 19 6 3 2 5 3" xfId="42923"/>
    <cellStyle name="Normal 19 6 3 2 6" xfId="21922"/>
    <cellStyle name="Normal 19 6 3 2 7" xfId="34523"/>
    <cellStyle name="Normal 19 6 3 3" xfId="7333"/>
    <cellStyle name="Normal 19 6 3 3 2" xfId="10717"/>
    <cellStyle name="Normal 19 6 3 3 2 2" xfId="14931"/>
    <cellStyle name="Normal 19 6 3 3 2 2 2" xfId="27662"/>
    <cellStyle name="Normal 19 6 3 3 2 2 3" xfId="40263"/>
    <cellStyle name="Normal 19 6 3 3 2 3" xfId="19201"/>
    <cellStyle name="Normal 19 6 3 3 2 3 2" xfId="31863"/>
    <cellStyle name="Normal 19 6 3 3 2 3 3" xfId="44463"/>
    <cellStyle name="Normal 19 6 3 3 2 4" xfId="23462"/>
    <cellStyle name="Normal 19 6 3 3 2 5" xfId="36063"/>
    <cellStyle name="Normal 19 6 3 3 3" xfId="12131"/>
    <cellStyle name="Normal 19 6 3 3 3 2" xfId="16331"/>
    <cellStyle name="Normal 19 6 3 3 3 2 2" xfId="29062"/>
    <cellStyle name="Normal 19 6 3 3 3 2 3" xfId="41663"/>
    <cellStyle name="Normal 19 6 3 3 3 3" xfId="20601"/>
    <cellStyle name="Normal 19 6 3 3 3 3 2" xfId="33263"/>
    <cellStyle name="Normal 19 6 3 3 3 3 3" xfId="45863"/>
    <cellStyle name="Normal 19 6 3 3 3 4" xfId="24862"/>
    <cellStyle name="Normal 19 6 3 3 3 5" xfId="37463"/>
    <cellStyle name="Normal 19 6 3 3 4" xfId="13531"/>
    <cellStyle name="Normal 19 6 3 3 4 2" xfId="26262"/>
    <cellStyle name="Normal 19 6 3 3 4 3" xfId="38863"/>
    <cellStyle name="Normal 19 6 3 3 5" xfId="17801"/>
    <cellStyle name="Normal 19 6 3 3 5 2" xfId="30463"/>
    <cellStyle name="Normal 19 6 3 3 5 3" xfId="43063"/>
    <cellStyle name="Normal 19 6 3 3 6" xfId="22062"/>
    <cellStyle name="Normal 19 6 3 3 7" xfId="34663"/>
    <cellStyle name="Normal 19 6 3 4" xfId="9346"/>
    <cellStyle name="Normal 19 6 3 4 2" xfId="10864"/>
    <cellStyle name="Normal 19 6 3 4 2 2" xfId="15071"/>
    <cellStyle name="Normal 19 6 3 4 2 2 2" xfId="27802"/>
    <cellStyle name="Normal 19 6 3 4 2 2 3" xfId="40403"/>
    <cellStyle name="Normal 19 6 3 4 2 3" xfId="19341"/>
    <cellStyle name="Normal 19 6 3 4 2 3 2" xfId="32003"/>
    <cellStyle name="Normal 19 6 3 4 2 3 3" xfId="44603"/>
    <cellStyle name="Normal 19 6 3 4 2 4" xfId="23602"/>
    <cellStyle name="Normal 19 6 3 4 2 5" xfId="36203"/>
    <cellStyle name="Normal 19 6 3 4 3" xfId="12271"/>
    <cellStyle name="Normal 19 6 3 4 3 2" xfId="16471"/>
    <cellStyle name="Normal 19 6 3 4 3 2 2" xfId="29202"/>
    <cellStyle name="Normal 19 6 3 4 3 2 3" xfId="41803"/>
    <cellStyle name="Normal 19 6 3 4 3 3" xfId="20741"/>
    <cellStyle name="Normal 19 6 3 4 3 3 2" xfId="33403"/>
    <cellStyle name="Normal 19 6 3 4 3 3 3" xfId="46003"/>
    <cellStyle name="Normal 19 6 3 4 3 4" xfId="25002"/>
    <cellStyle name="Normal 19 6 3 4 3 5" xfId="37603"/>
    <cellStyle name="Normal 19 6 3 4 4" xfId="13671"/>
    <cellStyle name="Normal 19 6 3 4 4 2" xfId="26402"/>
    <cellStyle name="Normal 19 6 3 4 4 3" xfId="39003"/>
    <cellStyle name="Normal 19 6 3 4 5" xfId="17941"/>
    <cellStyle name="Normal 19 6 3 4 5 2" xfId="30603"/>
    <cellStyle name="Normal 19 6 3 4 5 3" xfId="43203"/>
    <cellStyle name="Normal 19 6 3 4 6" xfId="22202"/>
    <cellStyle name="Normal 19 6 3 4 7" xfId="34803"/>
    <cellStyle name="Normal 19 6 3 5" xfId="9542"/>
    <cellStyle name="Normal 19 6 3 5 2" xfId="11008"/>
    <cellStyle name="Normal 19 6 3 5 2 2" xfId="15211"/>
    <cellStyle name="Normal 19 6 3 5 2 2 2" xfId="27942"/>
    <cellStyle name="Normal 19 6 3 5 2 2 3" xfId="40543"/>
    <cellStyle name="Normal 19 6 3 5 2 3" xfId="19481"/>
    <cellStyle name="Normal 19 6 3 5 2 3 2" xfId="32143"/>
    <cellStyle name="Normal 19 6 3 5 2 3 3" xfId="44743"/>
    <cellStyle name="Normal 19 6 3 5 2 4" xfId="23742"/>
    <cellStyle name="Normal 19 6 3 5 2 5" xfId="36343"/>
    <cellStyle name="Normal 19 6 3 5 3" xfId="12411"/>
    <cellStyle name="Normal 19 6 3 5 3 2" xfId="16611"/>
    <cellStyle name="Normal 19 6 3 5 3 2 2" xfId="29342"/>
    <cellStyle name="Normal 19 6 3 5 3 2 3" xfId="41943"/>
    <cellStyle name="Normal 19 6 3 5 3 3" xfId="20881"/>
    <cellStyle name="Normal 19 6 3 5 3 3 2" xfId="33543"/>
    <cellStyle name="Normal 19 6 3 5 3 3 3" xfId="46143"/>
    <cellStyle name="Normal 19 6 3 5 3 4" xfId="25142"/>
    <cellStyle name="Normal 19 6 3 5 3 5" xfId="37743"/>
    <cellStyle name="Normal 19 6 3 5 4" xfId="13811"/>
    <cellStyle name="Normal 19 6 3 5 4 2" xfId="26542"/>
    <cellStyle name="Normal 19 6 3 5 4 3" xfId="39143"/>
    <cellStyle name="Normal 19 6 3 5 5" xfId="18081"/>
    <cellStyle name="Normal 19 6 3 5 5 2" xfId="30743"/>
    <cellStyle name="Normal 19 6 3 5 5 3" xfId="43343"/>
    <cellStyle name="Normal 19 6 3 5 6" xfId="22342"/>
    <cellStyle name="Normal 19 6 3 5 7" xfId="34943"/>
    <cellStyle name="Normal 19 6 3 6" xfId="9682"/>
    <cellStyle name="Normal 19 6 3 6 2" xfId="11148"/>
    <cellStyle name="Normal 19 6 3 6 2 2" xfId="15351"/>
    <cellStyle name="Normal 19 6 3 6 2 2 2" xfId="28082"/>
    <cellStyle name="Normal 19 6 3 6 2 2 3" xfId="40683"/>
    <cellStyle name="Normal 19 6 3 6 2 3" xfId="19621"/>
    <cellStyle name="Normal 19 6 3 6 2 3 2" xfId="32283"/>
    <cellStyle name="Normal 19 6 3 6 2 3 3" xfId="44883"/>
    <cellStyle name="Normal 19 6 3 6 2 4" xfId="23882"/>
    <cellStyle name="Normal 19 6 3 6 2 5" xfId="36483"/>
    <cellStyle name="Normal 19 6 3 6 3" xfId="12551"/>
    <cellStyle name="Normal 19 6 3 6 3 2" xfId="16751"/>
    <cellStyle name="Normal 19 6 3 6 3 2 2" xfId="29482"/>
    <cellStyle name="Normal 19 6 3 6 3 2 3" xfId="42083"/>
    <cellStyle name="Normal 19 6 3 6 3 3" xfId="21021"/>
    <cellStyle name="Normal 19 6 3 6 3 3 2" xfId="33683"/>
    <cellStyle name="Normal 19 6 3 6 3 3 3" xfId="46283"/>
    <cellStyle name="Normal 19 6 3 6 3 4" xfId="25282"/>
    <cellStyle name="Normal 19 6 3 6 3 5" xfId="37883"/>
    <cellStyle name="Normal 19 6 3 6 4" xfId="13951"/>
    <cellStyle name="Normal 19 6 3 6 4 2" xfId="26682"/>
    <cellStyle name="Normal 19 6 3 6 4 3" xfId="39283"/>
    <cellStyle name="Normal 19 6 3 6 5" xfId="18221"/>
    <cellStyle name="Normal 19 6 3 6 5 2" xfId="30883"/>
    <cellStyle name="Normal 19 6 3 6 5 3" xfId="43483"/>
    <cellStyle name="Normal 19 6 3 6 6" xfId="22482"/>
    <cellStyle name="Normal 19 6 3 6 7" xfId="35083"/>
    <cellStyle name="Normal 19 6 3 7" xfId="9822"/>
    <cellStyle name="Normal 19 6 3 7 2" xfId="11288"/>
    <cellStyle name="Normal 19 6 3 7 2 2" xfId="15491"/>
    <cellStyle name="Normal 19 6 3 7 2 2 2" xfId="28222"/>
    <cellStyle name="Normal 19 6 3 7 2 2 3" xfId="40823"/>
    <cellStyle name="Normal 19 6 3 7 2 3" xfId="19761"/>
    <cellStyle name="Normal 19 6 3 7 2 3 2" xfId="32423"/>
    <cellStyle name="Normal 19 6 3 7 2 3 3" xfId="45023"/>
    <cellStyle name="Normal 19 6 3 7 2 4" xfId="24022"/>
    <cellStyle name="Normal 19 6 3 7 2 5" xfId="36623"/>
    <cellStyle name="Normal 19 6 3 7 3" xfId="12691"/>
    <cellStyle name="Normal 19 6 3 7 3 2" xfId="16891"/>
    <cellStyle name="Normal 19 6 3 7 3 2 2" xfId="29622"/>
    <cellStyle name="Normal 19 6 3 7 3 2 3" xfId="42223"/>
    <cellStyle name="Normal 19 6 3 7 3 3" xfId="21161"/>
    <cellStyle name="Normal 19 6 3 7 3 3 2" xfId="33823"/>
    <cellStyle name="Normal 19 6 3 7 3 3 3" xfId="46423"/>
    <cellStyle name="Normal 19 6 3 7 3 4" xfId="25422"/>
    <cellStyle name="Normal 19 6 3 7 3 5" xfId="38023"/>
    <cellStyle name="Normal 19 6 3 7 4" xfId="14091"/>
    <cellStyle name="Normal 19 6 3 7 4 2" xfId="26822"/>
    <cellStyle name="Normal 19 6 3 7 4 3" xfId="39423"/>
    <cellStyle name="Normal 19 6 3 7 5" xfId="18361"/>
    <cellStyle name="Normal 19 6 3 7 5 2" xfId="31023"/>
    <cellStyle name="Normal 19 6 3 7 5 3" xfId="43623"/>
    <cellStyle name="Normal 19 6 3 7 6" xfId="22622"/>
    <cellStyle name="Normal 19 6 3 7 7" xfId="35223"/>
    <cellStyle name="Normal 19 6 3 8" xfId="9962"/>
    <cellStyle name="Normal 19 6 3 8 2" xfId="11428"/>
    <cellStyle name="Normal 19 6 3 8 2 2" xfId="15631"/>
    <cellStyle name="Normal 19 6 3 8 2 2 2" xfId="28362"/>
    <cellStyle name="Normal 19 6 3 8 2 2 3" xfId="40963"/>
    <cellStyle name="Normal 19 6 3 8 2 3" xfId="19901"/>
    <cellStyle name="Normal 19 6 3 8 2 3 2" xfId="32563"/>
    <cellStyle name="Normal 19 6 3 8 2 3 3" xfId="45163"/>
    <cellStyle name="Normal 19 6 3 8 2 4" xfId="24162"/>
    <cellStyle name="Normal 19 6 3 8 2 5" xfId="36763"/>
    <cellStyle name="Normal 19 6 3 8 3" xfId="12831"/>
    <cellStyle name="Normal 19 6 3 8 3 2" xfId="17031"/>
    <cellStyle name="Normal 19 6 3 8 3 2 2" xfId="29762"/>
    <cellStyle name="Normal 19 6 3 8 3 2 3" xfId="42363"/>
    <cellStyle name="Normal 19 6 3 8 3 3" xfId="21301"/>
    <cellStyle name="Normal 19 6 3 8 3 3 2" xfId="33963"/>
    <cellStyle name="Normal 19 6 3 8 3 3 3" xfId="46563"/>
    <cellStyle name="Normal 19 6 3 8 3 4" xfId="25562"/>
    <cellStyle name="Normal 19 6 3 8 3 5" xfId="38163"/>
    <cellStyle name="Normal 19 6 3 8 4" xfId="14231"/>
    <cellStyle name="Normal 19 6 3 8 4 2" xfId="26962"/>
    <cellStyle name="Normal 19 6 3 8 4 3" xfId="39563"/>
    <cellStyle name="Normal 19 6 3 8 5" xfId="18501"/>
    <cellStyle name="Normal 19 6 3 8 5 2" xfId="31163"/>
    <cellStyle name="Normal 19 6 3 8 5 3" xfId="43763"/>
    <cellStyle name="Normal 19 6 3 8 6" xfId="22762"/>
    <cellStyle name="Normal 19 6 3 8 7" xfId="35363"/>
    <cellStyle name="Normal 19 6 3 9" xfId="10156"/>
    <cellStyle name="Normal 19 6 3 9 2" xfId="11571"/>
    <cellStyle name="Normal 19 6 3 9 2 2" xfId="15771"/>
    <cellStyle name="Normal 19 6 3 9 2 2 2" xfId="28502"/>
    <cellStyle name="Normal 19 6 3 9 2 2 3" xfId="41103"/>
    <cellStyle name="Normal 19 6 3 9 2 3" xfId="20041"/>
    <cellStyle name="Normal 19 6 3 9 2 3 2" xfId="32703"/>
    <cellStyle name="Normal 19 6 3 9 2 3 3" xfId="45303"/>
    <cellStyle name="Normal 19 6 3 9 2 4" xfId="24302"/>
    <cellStyle name="Normal 19 6 3 9 2 5" xfId="36903"/>
    <cellStyle name="Normal 19 6 3 9 3" xfId="12971"/>
    <cellStyle name="Normal 19 6 3 9 3 2" xfId="17171"/>
    <cellStyle name="Normal 19 6 3 9 3 2 2" xfId="29902"/>
    <cellStyle name="Normal 19 6 3 9 3 2 3" xfId="42503"/>
    <cellStyle name="Normal 19 6 3 9 3 3" xfId="21441"/>
    <cellStyle name="Normal 19 6 3 9 3 3 2" xfId="34103"/>
    <cellStyle name="Normal 19 6 3 9 3 3 3" xfId="46703"/>
    <cellStyle name="Normal 19 6 3 9 3 4" xfId="25702"/>
    <cellStyle name="Normal 19 6 3 9 3 5" xfId="38303"/>
    <cellStyle name="Normal 19 6 3 9 4" xfId="14371"/>
    <cellStyle name="Normal 19 6 3 9 4 2" xfId="27102"/>
    <cellStyle name="Normal 19 6 3 9 4 3" xfId="39703"/>
    <cellStyle name="Normal 19 6 3 9 5" xfId="18641"/>
    <cellStyle name="Normal 19 6 3 9 5 2" xfId="31303"/>
    <cellStyle name="Normal 19 6 3 9 5 3" xfId="43903"/>
    <cellStyle name="Normal 19 6 3 9 6" xfId="22902"/>
    <cellStyle name="Normal 19 6 3 9 7" xfId="35503"/>
    <cellStyle name="Normal 19 6 4" xfId="7073"/>
    <cellStyle name="Normal 19 6 4 10" xfId="10316"/>
    <cellStyle name="Normal 19 6 4 10 2" xfId="11731"/>
    <cellStyle name="Normal 19 6 4 10 2 2" xfId="15931"/>
    <cellStyle name="Normal 19 6 4 10 2 2 2" xfId="28662"/>
    <cellStyle name="Normal 19 6 4 10 2 2 3" xfId="41263"/>
    <cellStyle name="Normal 19 6 4 10 2 3" xfId="20201"/>
    <cellStyle name="Normal 19 6 4 10 2 3 2" xfId="32863"/>
    <cellStyle name="Normal 19 6 4 10 2 3 3" xfId="45463"/>
    <cellStyle name="Normal 19 6 4 10 2 4" xfId="24462"/>
    <cellStyle name="Normal 19 6 4 10 2 5" xfId="37063"/>
    <cellStyle name="Normal 19 6 4 10 3" xfId="13131"/>
    <cellStyle name="Normal 19 6 4 10 3 2" xfId="17331"/>
    <cellStyle name="Normal 19 6 4 10 3 2 2" xfId="30062"/>
    <cellStyle name="Normal 19 6 4 10 3 2 3" xfId="42663"/>
    <cellStyle name="Normal 19 6 4 10 3 3" xfId="21601"/>
    <cellStyle name="Normal 19 6 4 10 3 3 2" xfId="34263"/>
    <cellStyle name="Normal 19 6 4 10 3 3 3" xfId="46863"/>
    <cellStyle name="Normal 19 6 4 10 3 4" xfId="25862"/>
    <cellStyle name="Normal 19 6 4 10 3 5" xfId="38463"/>
    <cellStyle name="Normal 19 6 4 10 4" xfId="14531"/>
    <cellStyle name="Normal 19 6 4 10 4 2" xfId="27262"/>
    <cellStyle name="Normal 19 6 4 10 4 3" xfId="39863"/>
    <cellStyle name="Normal 19 6 4 10 5" xfId="18801"/>
    <cellStyle name="Normal 19 6 4 10 5 2" xfId="31463"/>
    <cellStyle name="Normal 19 6 4 10 5 3" xfId="44063"/>
    <cellStyle name="Normal 19 6 4 10 6" xfId="23062"/>
    <cellStyle name="Normal 19 6 4 10 7" xfId="35663"/>
    <cellStyle name="Normal 19 6 4 11" xfId="10457"/>
    <cellStyle name="Normal 19 6 4 11 2" xfId="14671"/>
    <cellStyle name="Normal 19 6 4 11 2 2" xfId="27402"/>
    <cellStyle name="Normal 19 6 4 11 2 3" xfId="40003"/>
    <cellStyle name="Normal 19 6 4 11 3" xfId="18941"/>
    <cellStyle name="Normal 19 6 4 11 3 2" xfId="31603"/>
    <cellStyle name="Normal 19 6 4 11 3 3" xfId="44203"/>
    <cellStyle name="Normal 19 6 4 11 4" xfId="23202"/>
    <cellStyle name="Normal 19 6 4 11 5" xfId="35803"/>
    <cellStyle name="Normal 19 6 4 12" xfId="11871"/>
    <cellStyle name="Normal 19 6 4 12 2" xfId="16071"/>
    <cellStyle name="Normal 19 6 4 12 2 2" xfId="28802"/>
    <cellStyle name="Normal 19 6 4 12 2 3" xfId="41403"/>
    <cellStyle name="Normal 19 6 4 12 3" xfId="20341"/>
    <cellStyle name="Normal 19 6 4 12 3 2" xfId="33003"/>
    <cellStyle name="Normal 19 6 4 12 3 3" xfId="45603"/>
    <cellStyle name="Normal 19 6 4 12 4" xfId="24602"/>
    <cellStyle name="Normal 19 6 4 12 5" xfId="37203"/>
    <cellStyle name="Normal 19 6 4 13" xfId="13271"/>
    <cellStyle name="Normal 19 6 4 13 2" xfId="26002"/>
    <cellStyle name="Normal 19 6 4 13 3" xfId="38603"/>
    <cellStyle name="Normal 19 6 4 14" xfId="17541"/>
    <cellStyle name="Normal 19 6 4 14 2" xfId="30203"/>
    <cellStyle name="Normal 19 6 4 14 3" xfId="42803"/>
    <cellStyle name="Normal 19 6 4 15" xfId="21802"/>
    <cellStyle name="Normal 19 6 4 16" xfId="34403"/>
    <cellStyle name="Normal 19 6 4 2" xfId="7213"/>
    <cellStyle name="Normal 19 6 4 2 2" xfId="10597"/>
    <cellStyle name="Normal 19 6 4 2 2 2" xfId="14811"/>
    <cellStyle name="Normal 19 6 4 2 2 2 2" xfId="27542"/>
    <cellStyle name="Normal 19 6 4 2 2 2 3" xfId="40143"/>
    <cellStyle name="Normal 19 6 4 2 2 3" xfId="19081"/>
    <cellStyle name="Normal 19 6 4 2 2 3 2" xfId="31743"/>
    <cellStyle name="Normal 19 6 4 2 2 3 3" xfId="44343"/>
    <cellStyle name="Normal 19 6 4 2 2 4" xfId="23342"/>
    <cellStyle name="Normal 19 6 4 2 2 5" xfId="35943"/>
    <cellStyle name="Normal 19 6 4 2 3" xfId="12011"/>
    <cellStyle name="Normal 19 6 4 2 3 2" xfId="16211"/>
    <cellStyle name="Normal 19 6 4 2 3 2 2" xfId="28942"/>
    <cellStyle name="Normal 19 6 4 2 3 2 3" xfId="41543"/>
    <cellStyle name="Normal 19 6 4 2 3 3" xfId="20481"/>
    <cellStyle name="Normal 19 6 4 2 3 3 2" xfId="33143"/>
    <cellStyle name="Normal 19 6 4 2 3 3 3" xfId="45743"/>
    <cellStyle name="Normal 19 6 4 2 3 4" xfId="24742"/>
    <cellStyle name="Normal 19 6 4 2 3 5" xfId="37343"/>
    <cellStyle name="Normal 19 6 4 2 4" xfId="13411"/>
    <cellStyle name="Normal 19 6 4 2 4 2" xfId="26142"/>
    <cellStyle name="Normal 19 6 4 2 4 3" xfId="38743"/>
    <cellStyle name="Normal 19 6 4 2 5" xfId="17681"/>
    <cellStyle name="Normal 19 6 4 2 5 2" xfId="30343"/>
    <cellStyle name="Normal 19 6 4 2 5 3" xfId="42943"/>
    <cellStyle name="Normal 19 6 4 2 6" xfId="21942"/>
    <cellStyle name="Normal 19 6 4 2 7" xfId="34543"/>
    <cellStyle name="Normal 19 6 4 3" xfId="7353"/>
    <cellStyle name="Normal 19 6 4 3 2" xfId="10737"/>
    <cellStyle name="Normal 19 6 4 3 2 2" xfId="14951"/>
    <cellStyle name="Normal 19 6 4 3 2 2 2" xfId="27682"/>
    <cellStyle name="Normal 19 6 4 3 2 2 3" xfId="40283"/>
    <cellStyle name="Normal 19 6 4 3 2 3" xfId="19221"/>
    <cellStyle name="Normal 19 6 4 3 2 3 2" xfId="31883"/>
    <cellStyle name="Normal 19 6 4 3 2 3 3" xfId="44483"/>
    <cellStyle name="Normal 19 6 4 3 2 4" xfId="23482"/>
    <cellStyle name="Normal 19 6 4 3 2 5" xfId="36083"/>
    <cellStyle name="Normal 19 6 4 3 3" xfId="12151"/>
    <cellStyle name="Normal 19 6 4 3 3 2" xfId="16351"/>
    <cellStyle name="Normal 19 6 4 3 3 2 2" xfId="29082"/>
    <cellStyle name="Normal 19 6 4 3 3 2 3" xfId="41683"/>
    <cellStyle name="Normal 19 6 4 3 3 3" xfId="20621"/>
    <cellStyle name="Normal 19 6 4 3 3 3 2" xfId="33283"/>
    <cellStyle name="Normal 19 6 4 3 3 3 3" xfId="45883"/>
    <cellStyle name="Normal 19 6 4 3 3 4" xfId="24882"/>
    <cellStyle name="Normal 19 6 4 3 3 5" xfId="37483"/>
    <cellStyle name="Normal 19 6 4 3 4" xfId="13551"/>
    <cellStyle name="Normal 19 6 4 3 4 2" xfId="26282"/>
    <cellStyle name="Normal 19 6 4 3 4 3" xfId="38883"/>
    <cellStyle name="Normal 19 6 4 3 5" xfId="17821"/>
    <cellStyle name="Normal 19 6 4 3 5 2" xfId="30483"/>
    <cellStyle name="Normal 19 6 4 3 5 3" xfId="43083"/>
    <cellStyle name="Normal 19 6 4 3 6" xfId="22082"/>
    <cellStyle name="Normal 19 6 4 3 7" xfId="34683"/>
    <cellStyle name="Normal 19 6 4 4" xfId="9366"/>
    <cellStyle name="Normal 19 6 4 4 2" xfId="10884"/>
    <cellStyle name="Normal 19 6 4 4 2 2" xfId="15091"/>
    <cellStyle name="Normal 19 6 4 4 2 2 2" xfId="27822"/>
    <cellStyle name="Normal 19 6 4 4 2 2 3" xfId="40423"/>
    <cellStyle name="Normal 19 6 4 4 2 3" xfId="19361"/>
    <cellStyle name="Normal 19 6 4 4 2 3 2" xfId="32023"/>
    <cellStyle name="Normal 19 6 4 4 2 3 3" xfId="44623"/>
    <cellStyle name="Normal 19 6 4 4 2 4" xfId="23622"/>
    <cellStyle name="Normal 19 6 4 4 2 5" xfId="36223"/>
    <cellStyle name="Normal 19 6 4 4 3" xfId="12291"/>
    <cellStyle name="Normal 19 6 4 4 3 2" xfId="16491"/>
    <cellStyle name="Normal 19 6 4 4 3 2 2" xfId="29222"/>
    <cellStyle name="Normal 19 6 4 4 3 2 3" xfId="41823"/>
    <cellStyle name="Normal 19 6 4 4 3 3" xfId="20761"/>
    <cellStyle name="Normal 19 6 4 4 3 3 2" xfId="33423"/>
    <cellStyle name="Normal 19 6 4 4 3 3 3" xfId="46023"/>
    <cellStyle name="Normal 19 6 4 4 3 4" xfId="25022"/>
    <cellStyle name="Normal 19 6 4 4 3 5" xfId="37623"/>
    <cellStyle name="Normal 19 6 4 4 4" xfId="13691"/>
    <cellStyle name="Normal 19 6 4 4 4 2" xfId="26422"/>
    <cellStyle name="Normal 19 6 4 4 4 3" xfId="39023"/>
    <cellStyle name="Normal 19 6 4 4 5" xfId="17961"/>
    <cellStyle name="Normal 19 6 4 4 5 2" xfId="30623"/>
    <cellStyle name="Normal 19 6 4 4 5 3" xfId="43223"/>
    <cellStyle name="Normal 19 6 4 4 6" xfId="22222"/>
    <cellStyle name="Normal 19 6 4 4 7" xfId="34823"/>
    <cellStyle name="Normal 19 6 4 5" xfId="9562"/>
    <cellStyle name="Normal 19 6 4 5 2" xfId="11028"/>
    <cellStyle name="Normal 19 6 4 5 2 2" xfId="15231"/>
    <cellStyle name="Normal 19 6 4 5 2 2 2" xfId="27962"/>
    <cellStyle name="Normal 19 6 4 5 2 2 3" xfId="40563"/>
    <cellStyle name="Normal 19 6 4 5 2 3" xfId="19501"/>
    <cellStyle name="Normal 19 6 4 5 2 3 2" xfId="32163"/>
    <cellStyle name="Normal 19 6 4 5 2 3 3" xfId="44763"/>
    <cellStyle name="Normal 19 6 4 5 2 4" xfId="23762"/>
    <cellStyle name="Normal 19 6 4 5 2 5" xfId="36363"/>
    <cellStyle name="Normal 19 6 4 5 3" xfId="12431"/>
    <cellStyle name="Normal 19 6 4 5 3 2" xfId="16631"/>
    <cellStyle name="Normal 19 6 4 5 3 2 2" xfId="29362"/>
    <cellStyle name="Normal 19 6 4 5 3 2 3" xfId="41963"/>
    <cellStyle name="Normal 19 6 4 5 3 3" xfId="20901"/>
    <cellStyle name="Normal 19 6 4 5 3 3 2" xfId="33563"/>
    <cellStyle name="Normal 19 6 4 5 3 3 3" xfId="46163"/>
    <cellStyle name="Normal 19 6 4 5 3 4" xfId="25162"/>
    <cellStyle name="Normal 19 6 4 5 3 5" xfId="37763"/>
    <cellStyle name="Normal 19 6 4 5 4" xfId="13831"/>
    <cellStyle name="Normal 19 6 4 5 4 2" xfId="26562"/>
    <cellStyle name="Normal 19 6 4 5 4 3" xfId="39163"/>
    <cellStyle name="Normal 19 6 4 5 5" xfId="18101"/>
    <cellStyle name="Normal 19 6 4 5 5 2" xfId="30763"/>
    <cellStyle name="Normal 19 6 4 5 5 3" xfId="43363"/>
    <cellStyle name="Normal 19 6 4 5 6" xfId="22362"/>
    <cellStyle name="Normal 19 6 4 5 7" xfId="34963"/>
    <cellStyle name="Normal 19 6 4 6" xfId="9702"/>
    <cellStyle name="Normal 19 6 4 6 2" xfId="11168"/>
    <cellStyle name="Normal 19 6 4 6 2 2" xfId="15371"/>
    <cellStyle name="Normal 19 6 4 6 2 2 2" xfId="28102"/>
    <cellStyle name="Normal 19 6 4 6 2 2 3" xfId="40703"/>
    <cellStyle name="Normal 19 6 4 6 2 3" xfId="19641"/>
    <cellStyle name="Normal 19 6 4 6 2 3 2" xfId="32303"/>
    <cellStyle name="Normal 19 6 4 6 2 3 3" xfId="44903"/>
    <cellStyle name="Normal 19 6 4 6 2 4" xfId="23902"/>
    <cellStyle name="Normal 19 6 4 6 2 5" xfId="36503"/>
    <cellStyle name="Normal 19 6 4 6 3" xfId="12571"/>
    <cellStyle name="Normal 19 6 4 6 3 2" xfId="16771"/>
    <cellStyle name="Normal 19 6 4 6 3 2 2" xfId="29502"/>
    <cellStyle name="Normal 19 6 4 6 3 2 3" xfId="42103"/>
    <cellStyle name="Normal 19 6 4 6 3 3" xfId="21041"/>
    <cellStyle name="Normal 19 6 4 6 3 3 2" xfId="33703"/>
    <cellStyle name="Normal 19 6 4 6 3 3 3" xfId="46303"/>
    <cellStyle name="Normal 19 6 4 6 3 4" xfId="25302"/>
    <cellStyle name="Normal 19 6 4 6 3 5" xfId="37903"/>
    <cellStyle name="Normal 19 6 4 6 4" xfId="13971"/>
    <cellStyle name="Normal 19 6 4 6 4 2" xfId="26702"/>
    <cellStyle name="Normal 19 6 4 6 4 3" xfId="39303"/>
    <cellStyle name="Normal 19 6 4 6 5" xfId="18241"/>
    <cellStyle name="Normal 19 6 4 6 5 2" xfId="30903"/>
    <cellStyle name="Normal 19 6 4 6 5 3" xfId="43503"/>
    <cellStyle name="Normal 19 6 4 6 6" xfId="22502"/>
    <cellStyle name="Normal 19 6 4 6 7" xfId="35103"/>
    <cellStyle name="Normal 19 6 4 7" xfId="9842"/>
    <cellStyle name="Normal 19 6 4 7 2" xfId="11308"/>
    <cellStyle name="Normal 19 6 4 7 2 2" xfId="15511"/>
    <cellStyle name="Normal 19 6 4 7 2 2 2" xfId="28242"/>
    <cellStyle name="Normal 19 6 4 7 2 2 3" xfId="40843"/>
    <cellStyle name="Normal 19 6 4 7 2 3" xfId="19781"/>
    <cellStyle name="Normal 19 6 4 7 2 3 2" xfId="32443"/>
    <cellStyle name="Normal 19 6 4 7 2 3 3" xfId="45043"/>
    <cellStyle name="Normal 19 6 4 7 2 4" xfId="24042"/>
    <cellStyle name="Normal 19 6 4 7 2 5" xfId="36643"/>
    <cellStyle name="Normal 19 6 4 7 3" xfId="12711"/>
    <cellStyle name="Normal 19 6 4 7 3 2" xfId="16911"/>
    <cellStyle name="Normal 19 6 4 7 3 2 2" xfId="29642"/>
    <cellStyle name="Normal 19 6 4 7 3 2 3" xfId="42243"/>
    <cellStyle name="Normal 19 6 4 7 3 3" xfId="21181"/>
    <cellStyle name="Normal 19 6 4 7 3 3 2" xfId="33843"/>
    <cellStyle name="Normal 19 6 4 7 3 3 3" xfId="46443"/>
    <cellStyle name="Normal 19 6 4 7 3 4" xfId="25442"/>
    <cellStyle name="Normal 19 6 4 7 3 5" xfId="38043"/>
    <cellStyle name="Normal 19 6 4 7 4" xfId="14111"/>
    <cellStyle name="Normal 19 6 4 7 4 2" xfId="26842"/>
    <cellStyle name="Normal 19 6 4 7 4 3" xfId="39443"/>
    <cellStyle name="Normal 19 6 4 7 5" xfId="18381"/>
    <cellStyle name="Normal 19 6 4 7 5 2" xfId="31043"/>
    <cellStyle name="Normal 19 6 4 7 5 3" xfId="43643"/>
    <cellStyle name="Normal 19 6 4 7 6" xfId="22642"/>
    <cellStyle name="Normal 19 6 4 7 7" xfId="35243"/>
    <cellStyle name="Normal 19 6 4 8" xfId="9982"/>
    <cellStyle name="Normal 19 6 4 8 2" xfId="11448"/>
    <cellStyle name="Normal 19 6 4 8 2 2" xfId="15651"/>
    <cellStyle name="Normal 19 6 4 8 2 2 2" xfId="28382"/>
    <cellStyle name="Normal 19 6 4 8 2 2 3" xfId="40983"/>
    <cellStyle name="Normal 19 6 4 8 2 3" xfId="19921"/>
    <cellStyle name="Normal 19 6 4 8 2 3 2" xfId="32583"/>
    <cellStyle name="Normal 19 6 4 8 2 3 3" xfId="45183"/>
    <cellStyle name="Normal 19 6 4 8 2 4" xfId="24182"/>
    <cellStyle name="Normal 19 6 4 8 2 5" xfId="36783"/>
    <cellStyle name="Normal 19 6 4 8 3" xfId="12851"/>
    <cellStyle name="Normal 19 6 4 8 3 2" xfId="17051"/>
    <cellStyle name="Normal 19 6 4 8 3 2 2" xfId="29782"/>
    <cellStyle name="Normal 19 6 4 8 3 2 3" xfId="42383"/>
    <cellStyle name="Normal 19 6 4 8 3 3" xfId="21321"/>
    <cellStyle name="Normal 19 6 4 8 3 3 2" xfId="33983"/>
    <cellStyle name="Normal 19 6 4 8 3 3 3" xfId="46583"/>
    <cellStyle name="Normal 19 6 4 8 3 4" xfId="25582"/>
    <cellStyle name="Normal 19 6 4 8 3 5" xfId="38183"/>
    <cellStyle name="Normal 19 6 4 8 4" xfId="14251"/>
    <cellStyle name="Normal 19 6 4 8 4 2" xfId="26982"/>
    <cellStyle name="Normal 19 6 4 8 4 3" xfId="39583"/>
    <cellStyle name="Normal 19 6 4 8 5" xfId="18521"/>
    <cellStyle name="Normal 19 6 4 8 5 2" xfId="31183"/>
    <cellStyle name="Normal 19 6 4 8 5 3" xfId="43783"/>
    <cellStyle name="Normal 19 6 4 8 6" xfId="22782"/>
    <cellStyle name="Normal 19 6 4 8 7" xfId="35383"/>
    <cellStyle name="Normal 19 6 4 9" xfId="10176"/>
    <cellStyle name="Normal 19 6 4 9 2" xfId="11591"/>
    <cellStyle name="Normal 19 6 4 9 2 2" xfId="15791"/>
    <cellStyle name="Normal 19 6 4 9 2 2 2" xfId="28522"/>
    <cellStyle name="Normal 19 6 4 9 2 2 3" xfId="41123"/>
    <cellStyle name="Normal 19 6 4 9 2 3" xfId="20061"/>
    <cellStyle name="Normal 19 6 4 9 2 3 2" xfId="32723"/>
    <cellStyle name="Normal 19 6 4 9 2 3 3" xfId="45323"/>
    <cellStyle name="Normal 19 6 4 9 2 4" xfId="24322"/>
    <cellStyle name="Normal 19 6 4 9 2 5" xfId="36923"/>
    <cellStyle name="Normal 19 6 4 9 3" xfId="12991"/>
    <cellStyle name="Normal 19 6 4 9 3 2" xfId="17191"/>
    <cellStyle name="Normal 19 6 4 9 3 2 2" xfId="29922"/>
    <cellStyle name="Normal 19 6 4 9 3 2 3" xfId="42523"/>
    <cellStyle name="Normal 19 6 4 9 3 3" xfId="21461"/>
    <cellStyle name="Normal 19 6 4 9 3 3 2" xfId="34123"/>
    <cellStyle name="Normal 19 6 4 9 3 3 3" xfId="46723"/>
    <cellStyle name="Normal 19 6 4 9 3 4" xfId="25722"/>
    <cellStyle name="Normal 19 6 4 9 3 5" xfId="38323"/>
    <cellStyle name="Normal 19 6 4 9 4" xfId="14391"/>
    <cellStyle name="Normal 19 6 4 9 4 2" xfId="27122"/>
    <cellStyle name="Normal 19 6 4 9 4 3" xfId="39723"/>
    <cellStyle name="Normal 19 6 4 9 5" xfId="18661"/>
    <cellStyle name="Normal 19 6 4 9 5 2" xfId="31323"/>
    <cellStyle name="Normal 19 6 4 9 5 3" xfId="43923"/>
    <cellStyle name="Normal 19 6 4 9 6" xfId="22922"/>
    <cellStyle name="Normal 19 6 4 9 7" xfId="35523"/>
    <cellStyle name="Normal 19 6 5" xfId="7093"/>
    <cellStyle name="Normal 19 6 5 10" xfId="10336"/>
    <cellStyle name="Normal 19 6 5 10 2" xfId="11751"/>
    <cellStyle name="Normal 19 6 5 10 2 2" xfId="15951"/>
    <cellStyle name="Normal 19 6 5 10 2 2 2" xfId="28682"/>
    <cellStyle name="Normal 19 6 5 10 2 2 3" xfId="41283"/>
    <cellStyle name="Normal 19 6 5 10 2 3" xfId="20221"/>
    <cellStyle name="Normal 19 6 5 10 2 3 2" xfId="32883"/>
    <cellStyle name="Normal 19 6 5 10 2 3 3" xfId="45483"/>
    <cellStyle name="Normal 19 6 5 10 2 4" xfId="24482"/>
    <cellStyle name="Normal 19 6 5 10 2 5" xfId="37083"/>
    <cellStyle name="Normal 19 6 5 10 3" xfId="13151"/>
    <cellStyle name="Normal 19 6 5 10 3 2" xfId="17351"/>
    <cellStyle name="Normal 19 6 5 10 3 2 2" xfId="30082"/>
    <cellStyle name="Normal 19 6 5 10 3 2 3" xfId="42683"/>
    <cellStyle name="Normal 19 6 5 10 3 3" xfId="21621"/>
    <cellStyle name="Normal 19 6 5 10 3 3 2" xfId="34283"/>
    <cellStyle name="Normal 19 6 5 10 3 3 3" xfId="46883"/>
    <cellStyle name="Normal 19 6 5 10 3 4" xfId="25882"/>
    <cellStyle name="Normal 19 6 5 10 3 5" xfId="38483"/>
    <cellStyle name="Normal 19 6 5 10 4" xfId="14551"/>
    <cellStyle name="Normal 19 6 5 10 4 2" xfId="27282"/>
    <cellStyle name="Normal 19 6 5 10 4 3" xfId="39883"/>
    <cellStyle name="Normal 19 6 5 10 5" xfId="18821"/>
    <cellStyle name="Normal 19 6 5 10 5 2" xfId="31483"/>
    <cellStyle name="Normal 19 6 5 10 5 3" xfId="44083"/>
    <cellStyle name="Normal 19 6 5 10 6" xfId="23082"/>
    <cellStyle name="Normal 19 6 5 10 7" xfId="35683"/>
    <cellStyle name="Normal 19 6 5 11" xfId="10477"/>
    <cellStyle name="Normal 19 6 5 11 2" xfId="14691"/>
    <cellStyle name="Normal 19 6 5 11 2 2" xfId="27422"/>
    <cellStyle name="Normal 19 6 5 11 2 3" xfId="40023"/>
    <cellStyle name="Normal 19 6 5 11 3" xfId="18961"/>
    <cellStyle name="Normal 19 6 5 11 3 2" xfId="31623"/>
    <cellStyle name="Normal 19 6 5 11 3 3" xfId="44223"/>
    <cellStyle name="Normal 19 6 5 11 4" xfId="23222"/>
    <cellStyle name="Normal 19 6 5 11 5" xfId="35823"/>
    <cellStyle name="Normal 19 6 5 12" xfId="11891"/>
    <cellStyle name="Normal 19 6 5 12 2" xfId="16091"/>
    <cellStyle name="Normal 19 6 5 12 2 2" xfId="28822"/>
    <cellStyle name="Normal 19 6 5 12 2 3" xfId="41423"/>
    <cellStyle name="Normal 19 6 5 12 3" xfId="20361"/>
    <cellStyle name="Normal 19 6 5 12 3 2" xfId="33023"/>
    <cellStyle name="Normal 19 6 5 12 3 3" xfId="45623"/>
    <cellStyle name="Normal 19 6 5 12 4" xfId="24622"/>
    <cellStyle name="Normal 19 6 5 12 5" xfId="37223"/>
    <cellStyle name="Normal 19 6 5 13" xfId="13291"/>
    <cellStyle name="Normal 19 6 5 13 2" xfId="26022"/>
    <cellStyle name="Normal 19 6 5 13 3" xfId="38623"/>
    <cellStyle name="Normal 19 6 5 14" xfId="17561"/>
    <cellStyle name="Normal 19 6 5 14 2" xfId="30223"/>
    <cellStyle name="Normal 19 6 5 14 3" xfId="42823"/>
    <cellStyle name="Normal 19 6 5 15" xfId="21822"/>
    <cellStyle name="Normal 19 6 5 16" xfId="34423"/>
    <cellStyle name="Normal 19 6 5 2" xfId="7233"/>
    <cellStyle name="Normal 19 6 5 2 2" xfId="10617"/>
    <cellStyle name="Normal 19 6 5 2 2 2" xfId="14831"/>
    <cellStyle name="Normal 19 6 5 2 2 2 2" xfId="27562"/>
    <cellStyle name="Normal 19 6 5 2 2 2 3" xfId="40163"/>
    <cellStyle name="Normal 19 6 5 2 2 3" xfId="19101"/>
    <cellStyle name="Normal 19 6 5 2 2 3 2" xfId="31763"/>
    <cellStyle name="Normal 19 6 5 2 2 3 3" xfId="44363"/>
    <cellStyle name="Normal 19 6 5 2 2 4" xfId="23362"/>
    <cellStyle name="Normal 19 6 5 2 2 5" xfId="35963"/>
    <cellStyle name="Normal 19 6 5 2 3" xfId="12031"/>
    <cellStyle name="Normal 19 6 5 2 3 2" xfId="16231"/>
    <cellStyle name="Normal 19 6 5 2 3 2 2" xfId="28962"/>
    <cellStyle name="Normal 19 6 5 2 3 2 3" xfId="41563"/>
    <cellStyle name="Normal 19 6 5 2 3 3" xfId="20501"/>
    <cellStyle name="Normal 19 6 5 2 3 3 2" xfId="33163"/>
    <cellStyle name="Normal 19 6 5 2 3 3 3" xfId="45763"/>
    <cellStyle name="Normal 19 6 5 2 3 4" xfId="24762"/>
    <cellStyle name="Normal 19 6 5 2 3 5" xfId="37363"/>
    <cellStyle name="Normal 19 6 5 2 4" xfId="13431"/>
    <cellStyle name="Normal 19 6 5 2 4 2" xfId="26162"/>
    <cellStyle name="Normal 19 6 5 2 4 3" xfId="38763"/>
    <cellStyle name="Normal 19 6 5 2 5" xfId="17701"/>
    <cellStyle name="Normal 19 6 5 2 5 2" xfId="30363"/>
    <cellStyle name="Normal 19 6 5 2 5 3" xfId="42963"/>
    <cellStyle name="Normal 19 6 5 2 6" xfId="21962"/>
    <cellStyle name="Normal 19 6 5 2 7" xfId="34563"/>
    <cellStyle name="Normal 19 6 5 3" xfId="7373"/>
    <cellStyle name="Normal 19 6 5 3 2" xfId="10757"/>
    <cellStyle name="Normal 19 6 5 3 2 2" xfId="14971"/>
    <cellStyle name="Normal 19 6 5 3 2 2 2" xfId="27702"/>
    <cellStyle name="Normal 19 6 5 3 2 2 3" xfId="40303"/>
    <cellStyle name="Normal 19 6 5 3 2 3" xfId="19241"/>
    <cellStyle name="Normal 19 6 5 3 2 3 2" xfId="31903"/>
    <cellStyle name="Normal 19 6 5 3 2 3 3" xfId="44503"/>
    <cellStyle name="Normal 19 6 5 3 2 4" xfId="23502"/>
    <cellStyle name="Normal 19 6 5 3 2 5" xfId="36103"/>
    <cellStyle name="Normal 19 6 5 3 3" xfId="12171"/>
    <cellStyle name="Normal 19 6 5 3 3 2" xfId="16371"/>
    <cellStyle name="Normal 19 6 5 3 3 2 2" xfId="29102"/>
    <cellStyle name="Normal 19 6 5 3 3 2 3" xfId="41703"/>
    <cellStyle name="Normal 19 6 5 3 3 3" xfId="20641"/>
    <cellStyle name="Normal 19 6 5 3 3 3 2" xfId="33303"/>
    <cellStyle name="Normal 19 6 5 3 3 3 3" xfId="45903"/>
    <cellStyle name="Normal 19 6 5 3 3 4" xfId="24902"/>
    <cellStyle name="Normal 19 6 5 3 3 5" xfId="37503"/>
    <cellStyle name="Normal 19 6 5 3 4" xfId="13571"/>
    <cellStyle name="Normal 19 6 5 3 4 2" xfId="26302"/>
    <cellStyle name="Normal 19 6 5 3 4 3" xfId="38903"/>
    <cellStyle name="Normal 19 6 5 3 5" xfId="17841"/>
    <cellStyle name="Normal 19 6 5 3 5 2" xfId="30503"/>
    <cellStyle name="Normal 19 6 5 3 5 3" xfId="43103"/>
    <cellStyle name="Normal 19 6 5 3 6" xfId="22102"/>
    <cellStyle name="Normal 19 6 5 3 7" xfId="34703"/>
    <cellStyle name="Normal 19 6 5 4" xfId="9386"/>
    <cellStyle name="Normal 19 6 5 4 2" xfId="10904"/>
    <cellStyle name="Normal 19 6 5 4 2 2" xfId="15111"/>
    <cellStyle name="Normal 19 6 5 4 2 2 2" xfId="27842"/>
    <cellStyle name="Normal 19 6 5 4 2 2 3" xfId="40443"/>
    <cellStyle name="Normal 19 6 5 4 2 3" xfId="19381"/>
    <cellStyle name="Normal 19 6 5 4 2 3 2" xfId="32043"/>
    <cellStyle name="Normal 19 6 5 4 2 3 3" xfId="44643"/>
    <cellStyle name="Normal 19 6 5 4 2 4" xfId="23642"/>
    <cellStyle name="Normal 19 6 5 4 2 5" xfId="36243"/>
    <cellStyle name="Normal 19 6 5 4 3" xfId="12311"/>
    <cellStyle name="Normal 19 6 5 4 3 2" xfId="16511"/>
    <cellStyle name="Normal 19 6 5 4 3 2 2" xfId="29242"/>
    <cellStyle name="Normal 19 6 5 4 3 2 3" xfId="41843"/>
    <cellStyle name="Normal 19 6 5 4 3 3" xfId="20781"/>
    <cellStyle name="Normal 19 6 5 4 3 3 2" xfId="33443"/>
    <cellStyle name="Normal 19 6 5 4 3 3 3" xfId="46043"/>
    <cellStyle name="Normal 19 6 5 4 3 4" xfId="25042"/>
    <cellStyle name="Normal 19 6 5 4 3 5" xfId="37643"/>
    <cellStyle name="Normal 19 6 5 4 4" xfId="13711"/>
    <cellStyle name="Normal 19 6 5 4 4 2" xfId="26442"/>
    <cellStyle name="Normal 19 6 5 4 4 3" xfId="39043"/>
    <cellStyle name="Normal 19 6 5 4 5" xfId="17981"/>
    <cellStyle name="Normal 19 6 5 4 5 2" xfId="30643"/>
    <cellStyle name="Normal 19 6 5 4 5 3" xfId="43243"/>
    <cellStyle name="Normal 19 6 5 4 6" xfId="22242"/>
    <cellStyle name="Normal 19 6 5 4 7" xfId="34843"/>
    <cellStyle name="Normal 19 6 5 5" xfId="9582"/>
    <cellStyle name="Normal 19 6 5 5 2" xfId="11048"/>
    <cellStyle name="Normal 19 6 5 5 2 2" xfId="15251"/>
    <cellStyle name="Normal 19 6 5 5 2 2 2" xfId="27982"/>
    <cellStyle name="Normal 19 6 5 5 2 2 3" xfId="40583"/>
    <cellStyle name="Normal 19 6 5 5 2 3" xfId="19521"/>
    <cellStyle name="Normal 19 6 5 5 2 3 2" xfId="32183"/>
    <cellStyle name="Normal 19 6 5 5 2 3 3" xfId="44783"/>
    <cellStyle name="Normal 19 6 5 5 2 4" xfId="23782"/>
    <cellStyle name="Normal 19 6 5 5 2 5" xfId="36383"/>
    <cellStyle name="Normal 19 6 5 5 3" xfId="12451"/>
    <cellStyle name="Normal 19 6 5 5 3 2" xfId="16651"/>
    <cellStyle name="Normal 19 6 5 5 3 2 2" xfId="29382"/>
    <cellStyle name="Normal 19 6 5 5 3 2 3" xfId="41983"/>
    <cellStyle name="Normal 19 6 5 5 3 3" xfId="20921"/>
    <cellStyle name="Normal 19 6 5 5 3 3 2" xfId="33583"/>
    <cellStyle name="Normal 19 6 5 5 3 3 3" xfId="46183"/>
    <cellStyle name="Normal 19 6 5 5 3 4" xfId="25182"/>
    <cellStyle name="Normal 19 6 5 5 3 5" xfId="37783"/>
    <cellStyle name="Normal 19 6 5 5 4" xfId="13851"/>
    <cellStyle name="Normal 19 6 5 5 4 2" xfId="26582"/>
    <cellStyle name="Normal 19 6 5 5 4 3" xfId="39183"/>
    <cellStyle name="Normal 19 6 5 5 5" xfId="18121"/>
    <cellStyle name="Normal 19 6 5 5 5 2" xfId="30783"/>
    <cellStyle name="Normal 19 6 5 5 5 3" xfId="43383"/>
    <cellStyle name="Normal 19 6 5 5 6" xfId="22382"/>
    <cellStyle name="Normal 19 6 5 5 7" xfId="34983"/>
    <cellStyle name="Normal 19 6 5 6" xfId="9722"/>
    <cellStyle name="Normal 19 6 5 6 2" xfId="11188"/>
    <cellStyle name="Normal 19 6 5 6 2 2" xfId="15391"/>
    <cellStyle name="Normal 19 6 5 6 2 2 2" xfId="28122"/>
    <cellStyle name="Normal 19 6 5 6 2 2 3" xfId="40723"/>
    <cellStyle name="Normal 19 6 5 6 2 3" xfId="19661"/>
    <cellStyle name="Normal 19 6 5 6 2 3 2" xfId="32323"/>
    <cellStyle name="Normal 19 6 5 6 2 3 3" xfId="44923"/>
    <cellStyle name="Normal 19 6 5 6 2 4" xfId="23922"/>
    <cellStyle name="Normal 19 6 5 6 2 5" xfId="36523"/>
    <cellStyle name="Normal 19 6 5 6 3" xfId="12591"/>
    <cellStyle name="Normal 19 6 5 6 3 2" xfId="16791"/>
    <cellStyle name="Normal 19 6 5 6 3 2 2" xfId="29522"/>
    <cellStyle name="Normal 19 6 5 6 3 2 3" xfId="42123"/>
    <cellStyle name="Normal 19 6 5 6 3 3" xfId="21061"/>
    <cellStyle name="Normal 19 6 5 6 3 3 2" xfId="33723"/>
    <cellStyle name="Normal 19 6 5 6 3 3 3" xfId="46323"/>
    <cellStyle name="Normal 19 6 5 6 3 4" xfId="25322"/>
    <cellStyle name="Normal 19 6 5 6 3 5" xfId="37923"/>
    <cellStyle name="Normal 19 6 5 6 4" xfId="13991"/>
    <cellStyle name="Normal 19 6 5 6 4 2" xfId="26722"/>
    <cellStyle name="Normal 19 6 5 6 4 3" xfId="39323"/>
    <cellStyle name="Normal 19 6 5 6 5" xfId="18261"/>
    <cellStyle name="Normal 19 6 5 6 5 2" xfId="30923"/>
    <cellStyle name="Normal 19 6 5 6 5 3" xfId="43523"/>
    <cellStyle name="Normal 19 6 5 6 6" xfId="22522"/>
    <cellStyle name="Normal 19 6 5 6 7" xfId="35123"/>
    <cellStyle name="Normal 19 6 5 7" xfId="9862"/>
    <cellStyle name="Normal 19 6 5 7 2" xfId="11328"/>
    <cellStyle name="Normal 19 6 5 7 2 2" xfId="15531"/>
    <cellStyle name="Normal 19 6 5 7 2 2 2" xfId="28262"/>
    <cellStyle name="Normal 19 6 5 7 2 2 3" xfId="40863"/>
    <cellStyle name="Normal 19 6 5 7 2 3" xfId="19801"/>
    <cellStyle name="Normal 19 6 5 7 2 3 2" xfId="32463"/>
    <cellStyle name="Normal 19 6 5 7 2 3 3" xfId="45063"/>
    <cellStyle name="Normal 19 6 5 7 2 4" xfId="24062"/>
    <cellStyle name="Normal 19 6 5 7 2 5" xfId="36663"/>
    <cellStyle name="Normal 19 6 5 7 3" xfId="12731"/>
    <cellStyle name="Normal 19 6 5 7 3 2" xfId="16931"/>
    <cellStyle name="Normal 19 6 5 7 3 2 2" xfId="29662"/>
    <cellStyle name="Normal 19 6 5 7 3 2 3" xfId="42263"/>
    <cellStyle name="Normal 19 6 5 7 3 3" xfId="21201"/>
    <cellStyle name="Normal 19 6 5 7 3 3 2" xfId="33863"/>
    <cellStyle name="Normal 19 6 5 7 3 3 3" xfId="46463"/>
    <cellStyle name="Normal 19 6 5 7 3 4" xfId="25462"/>
    <cellStyle name="Normal 19 6 5 7 3 5" xfId="38063"/>
    <cellStyle name="Normal 19 6 5 7 4" xfId="14131"/>
    <cellStyle name="Normal 19 6 5 7 4 2" xfId="26862"/>
    <cellStyle name="Normal 19 6 5 7 4 3" xfId="39463"/>
    <cellStyle name="Normal 19 6 5 7 5" xfId="18401"/>
    <cellStyle name="Normal 19 6 5 7 5 2" xfId="31063"/>
    <cellStyle name="Normal 19 6 5 7 5 3" xfId="43663"/>
    <cellStyle name="Normal 19 6 5 7 6" xfId="22662"/>
    <cellStyle name="Normal 19 6 5 7 7" xfId="35263"/>
    <cellStyle name="Normal 19 6 5 8" xfId="10002"/>
    <cellStyle name="Normal 19 6 5 8 2" xfId="11468"/>
    <cellStyle name="Normal 19 6 5 8 2 2" xfId="15671"/>
    <cellStyle name="Normal 19 6 5 8 2 2 2" xfId="28402"/>
    <cellStyle name="Normal 19 6 5 8 2 2 3" xfId="41003"/>
    <cellStyle name="Normal 19 6 5 8 2 3" xfId="19941"/>
    <cellStyle name="Normal 19 6 5 8 2 3 2" xfId="32603"/>
    <cellStyle name="Normal 19 6 5 8 2 3 3" xfId="45203"/>
    <cellStyle name="Normal 19 6 5 8 2 4" xfId="24202"/>
    <cellStyle name="Normal 19 6 5 8 2 5" xfId="36803"/>
    <cellStyle name="Normal 19 6 5 8 3" xfId="12871"/>
    <cellStyle name="Normal 19 6 5 8 3 2" xfId="17071"/>
    <cellStyle name="Normal 19 6 5 8 3 2 2" xfId="29802"/>
    <cellStyle name="Normal 19 6 5 8 3 2 3" xfId="42403"/>
    <cellStyle name="Normal 19 6 5 8 3 3" xfId="21341"/>
    <cellStyle name="Normal 19 6 5 8 3 3 2" xfId="34003"/>
    <cellStyle name="Normal 19 6 5 8 3 3 3" xfId="46603"/>
    <cellStyle name="Normal 19 6 5 8 3 4" xfId="25602"/>
    <cellStyle name="Normal 19 6 5 8 3 5" xfId="38203"/>
    <cellStyle name="Normal 19 6 5 8 4" xfId="14271"/>
    <cellStyle name="Normal 19 6 5 8 4 2" xfId="27002"/>
    <cellStyle name="Normal 19 6 5 8 4 3" xfId="39603"/>
    <cellStyle name="Normal 19 6 5 8 5" xfId="18541"/>
    <cellStyle name="Normal 19 6 5 8 5 2" xfId="31203"/>
    <cellStyle name="Normal 19 6 5 8 5 3" xfId="43803"/>
    <cellStyle name="Normal 19 6 5 8 6" xfId="22802"/>
    <cellStyle name="Normal 19 6 5 8 7" xfId="35403"/>
    <cellStyle name="Normal 19 6 5 9" xfId="10196"/>
    <cellStyle name="Normal 19 6 5 9 2" xfId="11611"/>
    <cellStyle name="Normal 19 6 5 9 2 2" xfId="15811"/>
    <cellStyle name="Normal 19 6 5 9 2 2 2" xfId="28542"/>
    <cellStyle name="Normal 19 6 5 9 2 2 3" xfId="41143"/>
    <cellStyle name="Normal 19 6 5 9 2 3" xfId="20081"/>
    <cellStyle name="Normal 19 6 5 9 2 3 2" xfId="32743"/>
    <cellStyle name="Normal 19 6 5 9 2 3 3" xfId="45343"/>
    <cellStyle name="Normal 19 6 5 9 2 4" xfId="24342"/>
    <cellStyle name="Normal 19 6 5 9 2 5" xfId="36943"/>
    <cellStyle name="Normal 19 6 5 9 3" xfId="13011"/>
    <cellStyle name="Normal 19 6 5 9 3 2" xfId="17211"/>
    <cellStyle name="Normal 19 6 5 9 3 2 2" xfId="29942"/>
    <cellStyle name="Normal 19 6 5 9 3 2 3" xfId="42543"/>
    <cellStyle name="Normal 19 6 5 9 3 3" xfId="21481"/>
    <cellStyle name="Normal 19 6 5 9 3 3 2" xfId="34143"/>
    <cellStyle name="Normal 19 6 5 9 3 3 3" xfId="46743"/>
    <cellStyle name="Normal 19 6 5 9 3 4" xfId="25742"/>
    <cellStyle name="Normal 19 6 5 9 3 5" xfId="38343"/>
    <cellStyle name="Normal 19 6 5 9 4" xfId="14411"/>
    <cellStyle name="Normal 19 6 5 9 4 2" xfId="27142"/>
    <cellStyle name="Normal 19 6 5 9 4 3" xfId="39743"/>
    <cellStyle name="Normal 19 6 5 9 5" xfId="18681"/>
    <cellStyle name="Normal 19 6 5 9 5 2" xfId="31343"/>
    <cellStyle name="Normal 19 6 5 9 5 3" xfId="43943"/>
    <cellStyle name="Normal 19 6 5 9 6" xfId="22942"/>
    <cellStyle name="Normal 19 6 5 9 7" xfId="35543"/>
    <cellStyle name="Normal 19 6 6" xfId="7113"/>
    <cellStyle name="Normal 19 6 6 10" xfId="10356"/>
    <cellStyle name="Normal 19 6 6 10 2" xfId="11771"/>
    <cellStyle name="Normal 19 6 6 10 2 2" xfId="15971"/>
    <cellStyle name="Normal 19 6 6 10 2 2 2" xfId="28702"/>
    <cellStyle name="Normal 19 6 6 10 2 2 3" xfId="41303"/>
    <cellStyle name="Normal 19 6 6 10 2 3" xfId="20241"/>
    <cellStyle name="Normal 19 6 6 10 2 3 2" xfId="32903"/>
    <cellStyle name="Normal 19 6 6 10 2 3 3" xfId="45503"/>
    <cellStyle name="Normal 19 6 6 10 2 4" xfId="24502"/>
    <cellStyle name="Normal 19 6 6 10 2 5" xfId="37103"/>
    <cellStyle name="Normal 19 6 6 10 3" xfId="13171"/>
    <cellStyle name="Normal 19 6 6 10 3 2" xfId="17371"/>
    <cellStyle name="Normal 19 6 6 10 3 2 2" xfId="30102"/>
    <cellStyle name="Normal 19 6 6 10 3 2 3" xfId="42703"/>
    <cellStyle name="Normal 19 6 6 10 3 3" xfId="21641"/>
    <cellStyle name="Normal 19 6 6 10 3 3 2" xfId="34303"/>
    <cellStyle name="Normal 19 6 6 10 3 3 3" xfId="46903"/>
    <cellStyle name="Normal 19 6 6 10 3 4" xfId="25902"/>
    <cellStyle name="Normal 19 6 6 10 3 5" xfId="38503"/>
    <cellStyle name="Normal 19 6 6 10 4" xfId="14571"/>
    <cellStyle name="Normal 19 6 6 10 4 2" xfId="27302"/>
    <cellStyle name="Normal 19 6 6 10 4 3" xfId="39903"/>
    <cellStyle name="Normal 19 6 6 10 5" xfId="18841"/>
    <cellStyle name="Normal 19 6 6 10 5 2" xfId="31503"/>
    <cellStyle name="Normal 19 6 6 10 5 3" xfId="44103"/>
    <cellStyle name="Normal 19 6 6 10 6" xfId="23102"/>
    <cellStyle name="Normal 19 6 6 10 7" xfId="35703"/>
    <cellStyle name="Normal 19 6 6 11" xfId="10497"/>
    <cellStyle name="Normal 19 6 6 11 2" xfId="14711"/>
    <cellStyle name="Normal 19 6 6 11 2 2" xfId="27442"/>
    <cellStyle name="Normal 19 6 6 11 2 3" xfId="40043"/>
    <cellStyle name="Normal 19 6 6 11 3" xfId="18981"/>
    <cellStyle name="Normal 19 6 6 11 3 2" xfId="31643"/>
    <cellStyle name="Normal 19 6 6 11 3 3" xfId="44243"/>
    <cellStyle name="Normal 19 6 6 11 4" xfId="23242"/>
    <cellStyle name="Normal 19 6 6 11 5" xfId="35843"/>
    <cellStyle name="Normal 19 6 6 12" xfId="11911"/>
    <cellStyle name="Normal 19 6 6 12 2" xfId="16111"/>
    <cellStyle name="Normal 19 6 6 12 2 2" xfId="28842"/>
    <cellStyle name="Normal 19 6 6 12 2 3" xfId="41443"/>
    <cellStyle name="Normal 19 6 6 12 3" xfId="20381"/>
    <cellStyle name="Normal 19 6 6 12 3 2" xfId="33043"/>
    <cellStyle name="Normal 19 6 6 12 3 3" xfId="45643"/>
    <cellStyle name="Normal 19 6 6 12 4" xfId="24642"/>
    <cellStyle name="Normal 19 6 6 12 5" xfId="37243"/>
    <cellStyle name="Normal 19 6 6 13" xfId="13311"/>
    <cellStyle name="Normal 19 6 6 13 2" xfId="26042"/>
    <cellStyle name="Normal 19 6 6 13 3" xfId="38643"/>
    <cellStyle name="Normal 19 6 6 14" xfId="17581"/>
    <cellStyle name="Normal 19 6 6 14 2" xfId="30243"/>
    <cellStyle name="Normal 19 6 6 14 3" xfId="42843"/>
    <cellStyle name="Normal 19 6 6 15" xfId="21842"/>
    <cellStyle name="Normal 19 6 6 16" xfId="34443"/>
    <cellStyle name="Normal 19 6 6 2" xfId="7253"/>
    <cellStyle name="Normal 19 6 6 2 2" xfId="10637"/>
    <cellStyle name="Normal 19 6 6 2 2 2" xfId="14851"/>
    <cellStyle name="Normal 19 6 6 2 2 2 2" xfId="27582"/>
    <cellStyle name="Normal 19 6 6 2 2 2 3" xfId="40183"/>
    <cellStyle name="Normal 19 6 6 2 2 3" xfId="19121"/>
    <cellStyle name="Normal 19 6 6 2 2 3 2" xfId="31783"/>
    <cellStyle name="Normal 19 6 6 2 2 3 3" xfId="44383"/>
    <cellStyle name="Normal 19 6 6 2 2 4" xfId="23382"/>
    <cellStyle name="Normal 19 6 6 2 2 5" xfId="35983"/>
    <cellStyle name="Normal 19 6 6 2 3" xfId="12051"/>
    <cellStyle name="Normal 19 6 6 2 3 2" xfId="16251"/>
    <cellStyle name="Normal 19 6 6 2 3 2 2" xfId="28982"/>
    <cellStyle name="Normal 19 6 6 2 3 2 3" xfId="41583"/>
    <cellStyle name="Normal 19 6 6 2 3 3" xfId="20521"/>
    <cellStyle name="Normal 19 6 6 2 3 3 2" xfId="33183"/>
    <cellStyle name="Normal 19 6 6 2 3 3 3" xfId="45783"/>
    <cellStyle name="Normal 19 6 6 2 3 4" xfId="24782"/>
    <cellStyle name="Normal 19 6 6 2 3 5" xfId="37383"/>
    <cellStyle name="Normal 19 6 6 2 4" xfId="13451"/>
    <cellStyle name="Normal 19 6 6 2 4 2" xfId="26182"/>
    <cellStyle name="Normal 19 6 6 2 4 3" xfId="38783"/>
    <cellStyle name="Normal 19 6 6 2 5" xfId="17721"/>
    <cellStyle name="Normal 19 6 6 2 5 2" xfId="30383"/>
    <cellStyle name="Normal 19 6 6 2 5 3" xfId="42983"/>
    <cellStyle name="Normal 19 6 6 2 6" xfId="21982"/>
    <cellStyle name="Normal 19 6 6 2 7" xfId="34583"/>
    <cellStyle name="Normal 19 6 6 3" xfId="7393"/>
    <cellStyle name="Normal 19 6 6 3 2" xfId="10777"/>
    <cellStyle name="Normal 19 6 6 3 2 2" xfId="14991"/>
    <cellStyle name="Normal 19 6 6 3 2 2 2" xfId="27722"/>
    <cellStyle name="Normal 19 6 6 3 2 2 3" xfId="40323"/>
    <cellStyle name="Normal 19 6 6 3 2 3" xfId="19261"/>
    <cellStyle name="Normal 19 6 6 3 2 3 2" xfId="31923"/>
    <cellStyle name="Normal 19 6 6 3 2 3 3" xfId="44523"/>
    <cellStyle name="Normal 19 6 6 3 2 4" xfId="23522"/>
    <cellStyle name="Normal 19 6 6 3 2 5" xfId="36123"/>
    <cellStyle name="Normal 19 6 6 3 3" xfId="12191"/>
    <cellStyle name="Normal 19 6 6 3 3 2" xfId="16391"/>
    <cellStyle name="Normal 19 6 6 3 3 2 2" xfId="29122"/>
    <cellStyle name="Normal 19 6 6 3 3 2 3" xfId="41723"/>
    <cellStyle name="Normal 19 6 6 3 3 3" xfId="20661"/>
    <cellStyle name="Normal 19 6 6 3 3 3 2" xfId="33323"/>
    <cellStyle name="Normal 19 6 6 3 3 3 3" xfId="45923"/>
    <cellStyle name="Normal 19 6 6 3 3 4" xfId="24922"/>
    <cellStyle name="Normal 19 6 6 3 3 5" xfId="37523"/>
    <cellStyle name="Normal 19 6 6 3 4" xfId="13591"/>
    <cellStyle name="Normal 19 6 6 3 4 2" xfId="26322"/>
    <cellStyle name="Normal 19 6 6 3 4 3" xfId="38923"/>
    <cellStyle name="Normal 19 6 6 3 5" xfId="17861"/>
    <cellStyle name="Normal 19 6 6 3 5 2" xfId="30523"/>
    <cellStyle name="Normal 19 6 6 3 5 3" xfId="43123"/>
    <cellStyle name="Normal 19 6 6 3 6" xfId="22122"/>
    <cellStyle name="Normal 19 6 6 3 7" xfId="34723"/>
    <cellStyle name="Normal 19 6 6 4" xfId="9406"/>
    <cellStyle name="Normal 19 6 6 4 2" xfId="10924"/>
    <cellStyle name="Normal 19 6 6 4 2 2" xfId="15131"/>
    <cellStyle name="Normal 19 6 6 4 2 2 2" xfId="27862"/>
    <cellStyle name="Normal 19 6 6 4 2 2 3" xfId="40463"/>
    <cellStyle name="Normal 19 6 6 4 2 3" xfId="19401"/>
    <cellStyle name="Normal 19 6 6 4 2 3 2" xfId="32063"/>
    <cellStyle name="Normal 19 6 6 4 2 3 3" xfId="44663"/>
    <cellStyle name="Normal 19 6 6 4 2 4" xfId="23662"/>
    <cellStyle name="Normal 19 6 6 4 2 5" xfId="36263"/>
    <cellStyle name="Normal 19 6 6 4 3" xfId="12331"/>
    <cellStyle name="Normal 19 6 6 4 3 2" xfId="16531"/>
    <cellStyle name="Normal 19 6 6 4 3 2 2" xfId="29262"/>
    <cellStyle name="Normal 19 6 6 4 3 2 3" xfId="41863"/>
    <cellStyle name="Normal 19 6 6 4 3 3" xfId="20801"/>
    <cellStyle name="Normal 19 6 6 4 3 3 2" xfId="33463"/>
    <cellStyle name="Normal 19 6 6 4 3 3 3" xfId="46063"/>
    <cellStyle name="Normal 19 6 6 4 3 4" xfId="25062"/>
    <cellStyle name="Normal 19 6 6 4 3 5" xfId="37663"/>
    <cellStyle name="Normal 19 6 6 4 4" xfId="13731"/>
    <cellStyle name="Normal 19 6 6 4 4 2" xfId="26462"/>
    <cellStyle name="Normal 19 6 6 4 4 3" xfId="39063"/>
    <cellStyle name="Normal 19 6 6 4 5" xfId="18001"/>
    <cellStyle name="Normal 19 6 6 4 5 2" xfId="30663"/>
    <cellStyle name="Normal 19 6 6 4 5 3" xfId="43263"/>
    <cellStyle name="Normal 19 6 6 4 6" xfId="22262"/>
    <cellStyle name="Normal 19 6 6 4 7" xfId="34863"/>
    <cellStyle name="Normal 19 6 6 5" xfId="9602"/>
    <cellStyle name="Normal 19 6 6 5 2" xfId="11068"/>
    <cellStyle name="Normal 19 6 6 5 2 2" xfId="15271"/>
    <cellStyle name="Normal 19 6 6 5 2 2 2" xfId="28002"/>
    <cellStyle name="Normal 19 6 6 5 2 2 3" xfId="40603"/>
    <cellStyle name="Normal 19 6 6 5 2 3" xfId="19541"/>
    <cellStyle name="Normal 19 6 6 5 2 3 2" xfId="32203"/>
    <cellStyle name="Normal 19 6 6 5 2 3 3" xfId="44803"/>
    <cellStyle name="Normal 19 6 6 5 2 4" xfId="23802"/>
    <cellStyle name="Normal 19 6 6 5 2 5" xfId="36403"/>
    <cellStyle name="Normal 19 6 6 5 3" xfId="12471"/>
    <cellStyle name="Normal 19 6 6 5 3 2" xfId="16671"/>
    <cellStyle name="Normal 19 6 6 5 3 2 2" xfId="29402"/>
    <cellStyle name="Normal 19 6 6 5 3 2 3" xfId="42003"/>
    <cellStyle name="Normal 19 6 6 5 3 3" xfId="20941"/>
    <cellStyle name="Normal 19 6 6 5 3 3 2" xfId="33603"/>
    <cellStyle name="Normal 19 6 6 5 3 3 3" xfId="46203"/>
    <cellStyle name="Normal 19 6 6 5 3 4" xfId="25202"/>
    <cellStyle name="Normal 19 6 6 5 3 5" xfId="37803"/>
    <cellStyle name="Normal 19 6 6 5 4" xfId="13871"/>
    <cellStyle name="Normal 19 6 6 5 4 2" xfId="26602"/>
    <cellStyle name="Normal 19 6 6 5 4 3" xfId="39203"/>
    <cellStyle name="Normal 19 6 6 5 5" xfId="18141"/>
    <cellStyle name="Normal 19 6 6 5 5 2" xfId="30803"/>
    <cellStyle name="Normal 19 6 6 5 5 3" xfId="43403"/>
    <cellStyle name="Normal 19 6 6 5 6" xfId="22402"/>
    <cellStyle name="Normal 19 6 6 5 7" xfId="35003"/>
    <cellStyle name="Normal 19 6 6 6" xfId="9742"/>
    <cellStyle name="Normal 19 6 6 6 2" xfId="11208"/>
    <cellStyle name="Normal 19 6 6 6 2 2" xfId="15411"/>
    <cellStyle name="Normal 19 6 6 6 2 2 2" xfId="28142"/>
    <cellStyle name="Normal 19 6 6 6 2 2 3" xfId="40743"/>
    <cellStyle name="Normal 19 6 6 6 2 3" xfId="19681"/>
    <cellStyle name="Normal 19 6 6 6 2 3 2" xfId="32343"/>
    <cellStyle name="Normal 19 6 6 6 2 3 3" xfId="44943"/>
    <cellStyle name="Normal 19 6 6 6 2 4" xfId="23942"/>
    <cellStyle name="Normal 19 6 6 6 2 5" xfId="36543"/>
    <cellStyle name="Normal 19 6 6 6 3" xfId="12611"/>
    <cellStyle name="Normal 19 6 6 6 3 2" xfId="16811"/>
    <cellStyle name="Normal 19 6 6 6 3 2 2" xfId="29542"/>
    <cellStyle name="Normal 19 6 6 6 3 2 3" xfId="42143"/>
    <cellStyle name="Normal 19 6 6 6 3 3" xfId="21081"/>
    <cellStyle name="Normal 19 6 6 6 3 3 2" xfId="33743"/>
    <cellStyle name="Normal 19 6 6 6 3 3 3" xfId="46343"/>
    <cellStyle name="Normal 19 6 6 6 3 4" xfId="25342"/>
    <cellStyle name="Normal 19 6 6 6 3 5" xfId="37943"/>
    <cellStyle name="Normal 19 6 6 6 4" xfId="14011"/>
    <cellStyle name="Normal 19 6 6 6 4 2" xfId="26742"/>
    <cellStyle name="Normal 19 6 6 6 4 3" xfId="39343"/>
    <cellStyle name="Normal 19 6 6 6 5" xfId="18281"/>
    <cellStyle name="Normal 19 6 6 6 5 2" xfId="30943"/>
    <cellStyle name="Normal 19 6 6 6 5 3" xfId="43543"/>
    <cellStyle name="Normal 19 6 6 6 6" xfId="22542"/>
    <cellStyle name="Normal 19 6 6 6 7" xfId="35143"/>
    <cellStyle name="Normal 19 6 6 7" xfId="9882"/>
    <cellStyle name="Normal 19 6 6 7 2" xfId="11348"/>
    <cellStyle name="Normal 19 6 6 7 2 2" xfId="15551"/>
    <cellStyle name="Normal 19 6 6 7 2 2 2" xfId="28282"/>
    <cellStyle name="Normal 19 6 6 7 2 2 3" xfId="40883"/>
    <cellStyle name="Normal 19 6 6 7 2 3" xfId="19821"/>
    <cellStyle name="Normal 19 6 6 7 2 3 2" xfId="32483"/>
    <cellStyle name="Normal 19 6 6 7 2 3 3" xfId="45083"/>
    <cellStyle name="Normal 19 6 6 7 2 4" xfId="24082"/>
    <cellStyle name="Normal 19 6 6 7 2 5" xfId="36683"/>
    <cellStyle name="Normal 19 6 6 7 3" xfId="12751"/>
    <cellStyle name="Normal 19 6 6 7 3 2" xfId="16951"/>
    <cellStyle name="Normal 19 6 6 7 3 2 2" xfId="29682"/>
    <cellStyle name="Normal 19 6 6 7 3 2 3" xfId="42283"/>
    <cellStyle name="Normal 19 6 6 7 3 3" xfId="21221"/>
    <cellStyle name="Normal 19 6 6 7 3 3 2" xfId="33883"/>
    <cellStyle name="Normal 19 6 6 7 3 3 3" xfId="46483"/>
    <cellStyle name="Normal 19 6 6 7 3 4" xfId="25482"/>
    <cellStyle name="Normal 19 6 6 7 3 5" xfId="38083"/>
    <cellStyle name="Normal 19 6 6 7 4" xfId="14151"/>
    <cellStyle name="Normal 19 6 6 7 4 2" xfId="26882"/>
    <cellStyle name="Normal 19 6 6 7 4 3" xfId="39483"/>
    <cellStyle name="Normal 19 6 6 7 5" xfId="18421"/>
    <cellStyle name="Normal 19 6 6 7 5 2" xfId="31083"/>
    <cellStyle name="Normal 19 6 6 7 5 3" xfId="43683"/>
    <cellStyle name="Normal 19 6 6 7 6" xfId="22682"/>
    <cellStyle name="Normal 19 6 6 7 7" xfId="35283"/>
    <cellStyle name="Normal 19 6 6 8" xfId="10022"/>
    <cellStyle name="Normal 19 6 6 8 2" xfId="11488"/>
    <cellStyle name="Normal 19 6 6 8 2 2" xfId="15691"/>
    <cellStyle name="Normal 19 6 6 8 2 2 2" xfId="28422"/>
    <cellStyle name="Normal 19 6 6 8 2 2 3" xfId="41023"/>
    <cellStyle name="Normal 19 6 6 8 2 3" xfId="19961"/>
    <cellStyle name="Normal 19 6 6 8 2 3 2" xfId="32623"/>
    <cellStyle name="Normal 19 6 6 8 2 3 3" xfId="45223"/>
    <cellStyle name="Normal 19 6 6 8 2 4" xfId="24222"/>
    <cellStyle name="Normal 19 6 6 8 2 5" xfId="36823"/>
    <cellStyle name="Normal 19 6 6 8 3" xfId="12891"/>
    <cellStyle name="Normal 19 6 6 8 3 2" xfId="17091"/>
    <cellStyle name="Normal 19 6 6 8 3 2 2" xfId="29822"/>
    <cellStyle name="Normal 19 6 6 8 3 2 3" xfId="42423"/>
    <cellStyle name="Normal 19 6 6 8 3 3" xfId="21361"/>
    <cellStyle name="Normal 19 6 6 8 3 3 2" xfId="34023"/>
    <cellStyle name="Normal 19 6 6 8 3 3 3" xfId="46623"/>
    <cellStyle name="Normal 19 6 6 8 3 4" xfId="25622"/>
    <cellStyle name="Normal 19 6 6 8 3 5" xfId="38223"/>
    <cellStyle name="Normal 19 6 6 8 4" xfId="14291"/>
    <cellStyle name="Normal 19 6 6 8 4 2" xfId="27022"/>
    <cellStyle name="Normal 19 6 6 8 4 3" xfId="39623"/>
    <cellStyle name="Normal 19 6 6 8 5" xfId="18561"/>
    <cellStyle name="Normal 19 6 6 8 5 2" xfId="31223"/>
    <cellStyle name="Normal 19 6 6 8 5 3" xfId="43823"/>
    <cellStyle name="Normal 19 6 6 8 6" xfId="22822"/>
    <cellStyle name="Normal 19 6 6 8 7" xfId="35423"/>
    <cellStyle name="Normal 19 6 6 9" xfId="10216"/>
    <cellStyle name="Normal 19 6 6 9 2" xfId="11631"/>
    <cellStyle name="Normal 19 6 6 9 2 2" xfId="15831"/>
    <cellStyle name="Normal 19 6 6 9 2 2 2" xfId="28562"/>
    <cellStyle name="Normal 19 6 6 9 2 2 3" xfId="41163"/>
    <cellStyle name="Normal 19 6 6 9 2 3" xfId="20101"/>
    <cellStyle name="Normal 19 6 6 9 2 3 2" xfId="32763"/>
    <cellStyle name="Normal 19 6 6 9 2 3 3" xfId="45363"/>
    <cellStyle name="Normal 19 6 6 9 2 4" xfId="24362"/>
    <cellStyle name="Normal 19 6 6 9 2 5" xfId="36963"/>
    <cellStyle name="Normal 19 6 6 9 3" xfId="13031"/>
    <cellStyle name="Normal 19 6 6 9 3 2" xfId="17231"/>
    <cellStyle name="Normal 19 6 6 9 3 2 2" xfId="29962"/>
    <cellStyle name="Normal 19 6 6 9 3 2 3" xfId="42563"/>
    <cellStyle name="Normal 19 6 6 9 3 3" xfId="21501"/>
    <cellStyle name="Normal 19 6 6 9 3 3 2" xfId="34163"/>
    <cellStyle name="Normal 19 6 6 9 3 3 3" xfId="46763"/>
    <cellStyle name="Normal 19 6 6 9 3 4" xfId="25762"/>
    <cellStyle name="Normal 19 6 6 9 3 5" xfId="38363"/>
    <cellStyle name="Normal 19 6 6 9 4" xfId="14431"/>
    <cellStyle name="Normal 19 6 6 9 4 2" xfId="27162"/>
    <cellStyle name="Normal 19 6 6 9 4 3" xfId="39763"/>
    <cellStyle name="Normal 19 6 6 9 5" xfId="18701"/>
    <cellStyle name="Normal 19 6 6 9 5 2" xfId="31363"/>
    <cellStyle name="Normal 19 6 6 9 5 3" xfId="43963"/>
    <cellStyle name="Normal 19 6 6 9 6" xfId="22962"/>
    <cellStyle name="Normal 19 6 6 9 7" xfId="35563"/>
    <cellStyle name="Normal 19 6 7" xfId="7133"/>
    <cellStyle name="Normal 19 6 7 10" xfId="10376"/>
    <cellStyle name="Normal 19 6 7 10 2" xfId="11791"/>
    <cellStyle name="Normal 19 6 7 10 2 2" xfId="15991"/>
    <cellStyle name="Normal 19 6 7 10 2 2 2" xfId="28722"/>
    <cellStyle name="Normal 19 6 7 10 2 2 3" xfId="41323"/>
    <cellStyle name="Normal 19 6 7 10 2 3" xfId="20261"/>
    <cellStyle name="Normal 19 6 7 10 2 3 2" xfId="32923"/>
    <cellStyle name="Normal 19 6 7 10 2 3 3" xfId="45523"/>
    <cellStyle name="Normal 19 6 7 10 2 4" xfId="24522"/>
    <cellStyle name="Normal 19 6 7 10 2 5" xfId="37123"/>
    <cellStyle name="Normal 19 6 7 10 3" xfId="13191"/>
    <cellStyle name="Normal 19 6 7 10 3 2" xfId="17391"/>
    <cellStyle name="Normal 19 6 7 10 3 2 2" xfId="30122"/>
    <cellStyle name="Normal 19 6 7 10 3 2 3" xfId="42723"/>
    <cellStyle name="Normal 19 6 7 10 3 3" xfId="21661"/>
    <cellStyle name="Normal 19 6 7 10 3 3 2" xfId="34323"/>
    <cellStyle name="Normal 19 6 7 10 3 3 3" xfId="46923"/>
    <cellStyle name="Normal 19 6 7 10 3 4" xfId="25922"/>
    <cellStyle name="Normal 19 6 7 10 3 5" xfId="38523"/>
    <cellStyle name="Normal 19 6 7 10 4" xfId="14591"/>
    <cellStyle name="Normal 19 6 7 10 4 2" xfId="27322"/>
    <cellStyle name="Normal 19 6 7 10 4 3" xfId="39923"/>
    <cellStyle name="Normal 19 6 7 10 5" xfId="18861"/>
    <cellStyle name="Normal 19 6 7 10 5 2" xfId="31523"/>
    <cellStyle name="Normal 19 6 7 10 5 3" xfId="44123"/>
    <cellStyle name="Normal 19 6 7 10 6" xfId="23122"/>
    <cellStyle name="Normal 19 6 7 10 7" xfId="35723"/>
    <cellStyle name="Normal 19 6 7 11" xfId="10517"/>
    <cellStyle name="Normal 19 6 7 11 2" xfId="14731"/>
    <cellStyle name="Normal 19 6 7 11 2 2" xfId="27462"/>
    <cellStyle name="Normal 19 6 7 11 2 3" xfId="40063"/>
    <cellStyle name="Normal 19 6 7 11 3" xfId="19001"/>
    <cellStyle name="Normal 19 6 7 11 3 2" xfId="31663"/>
    <cellStyle name="Normal 19 6 7 11 3 3" xfId="44263"/>
    <cellStyle name="Normal 19 6 7 11 4" xfId="23262"/>
    <cellStyle name="Normal 19 6 7 11 5" xfId="35863"/>
    <cellStyle name="Normal 19 6 7 12" xfId="11931"/>
    <cellStyle name="Normal 19 6 7 12 2" xfId="16131"/>
    <cellStyle name="Normal 19 6 7 12 2 2" xfId="28862"/>
    <cellStyle name="Normal 19 6 7 12 2 3" xfId="41463"/>
    <cellStyle name="Normal 19 6 7 12 3" xfId="20401"/>
    <cellStyle name="Normal 19 6 7 12 3 2" xfId="33063"/>
    <cellStyle name="Normal 19 6 7 12 3 3" xfId="45663"/>
    <cellStyle name="Normal 19 6 7 12 4" xfId="24662"/>
    <cellStyle name="Normal 19 6 7 12 5" xfId="37263"/>
    <cellStyle name="Normal 19 6 7 13" xfId="13331"/>
    <cellStyle name="Normal 19 6 7 13 2" xfId="26062"/>
    <cellStyle name="Normal 19 6 7 13 3" xfId="38663"/>
    <cellStyle name="Normal 19 6 7 14" xfId="17601"/>
    <cellStyle name="Normal 19 6 7 14 2" xfId="30263"/>
    <cellStyle name="Normal 19 6 7 14 3" xfId="42863"/>
    <cellStyle name="Normal 19 6 7 15" xfId="21862"/>
    <cellStyle name="Normal 19 6 7 16" xfId="34463"/>
    <cellStyle name="Normal 19 6 7 2" xfId="7273"/>
    <cellStyle name="Normal 19 6 7 2 2" xfId="10657"/>
    <cellStyle name="Normal 19 6 7 2 2 2" xfId="14871"/>
    <cellStyle name="Normal 19 6 7 2 2 2 2" xfId="27602"/>
    <cellStyle name="Normal 19 6 7 2 2 2 3" xfId="40203"/>
    <cellStyle name="Normal 19 6 7 2 2 3" xfId="19141"/>
    <cellStyle name="Normal 19 6 7 2 2 3 2" xfId="31803"/>
    <cellStyle name="Normal 19 6 7 2 2 3 3" xfId="44403"/>
    <cellStyle name="Normal 19 6 7 2 2 4" xfId="23402"/>
    <cellStyle name="Normal 19 6 7 2 2 5" xfId="36003"/>
    <cellStyle name="Normal 19 6 7 2 3" xfId="12071"/>
    <cellStyle name="Normal 19 6 7 2 3 2" xfId="16271"/>
    <cellStyle name="Normal 19 6 7 2 3 2 2" xfId="29002"/>
    <cellStyle name="Normal 19 6 7 2 3 2 3" xfId="41603"/>
    <cellStyle name="Normal 19 6 7 2 3 3" xfId="20541"/>
    <cellStyle name="Normal 19 6 7 2 3 3 2" xfId="33203"/>
    <cellStyle name="Normal 19 6 7 2 3 3 3" xfId="45803"/>
    <cellStyle name="Normal 19 6 7 2 3 4" xfId="24802"/>
    <cellStyle name="Normal 19 6 7 2 3 5" xfId="37403"/>
    <cellStyle name="Normal 19 6 7 2 4" xfId="13471"/>
    <cellStyle name="Normal 19 6 7 2 4 2" xfId="26202"/>
    <cellStyle name="Normal 19 6 7 2 4 3" xfId="38803"/>
    <cellStyle name="Normal 19 6 7 2 5" xfId="17741"/>
    <cellStyle name="Normal 19 6 7 2 5 2" xfId="30403"/>
    <cellStyle name="Normal 19 6 7 2 5 3" xfId="43003"/>
    <cellStyle name="Normal 19 6 7 2 6" xfId="22002"/>
    <cellStyle name="Normal 19 6 7 2 7" xfId="34603"/>
    <cellStyle name="Normal 19 6 7 3" xfId="7413"/>
    <cellStyle name="Normal 19 6 7 3 2" xfId="10797"/>
    <cellStyle name="Normal 19 6 7 3 2 2" xfId="15011"/>
    <cellStyle name="Normal 19 6 7 3 2 2 2" xfId="27742"/>
    <cellStyle name="Normal 19 6 7 3 2 2 3" xfId="40343"/>
    <cellStyle name="Normal 19 6 7 3 2 3" xfId="19281"/>
    <cellStyle name="Normal 19 6 7 3 2 3 2" xfId="31943"/>
    <cellStyle name="Normal 19 6 7 3 2 3 3" xfId="44543"/>
    <cellStyle name="Normal 19 6 7 3 2 4" xfId="23542"/>
    <cellStyle name="Normal 19 6 7 3 2 5" xfId="36143"/>
    <cellStyle name="Normal 19 6 7 3 3" xfId="12211"/>
    <cellStyle name="Normal 19 6 7 3 3 2" xfId="16411"/>
    <cellStyle name="Normal 19 6 7 3 3 2 2" xfId="29142"/>
    <cellStyle name="Normal 19 6 7 3 3 2 3" xfId="41743"/>
    <cellStyle name="Normal 19 6 7 3 3 3" xfId="20681"/>
    <cellStyle name="Normal 19 6 7 3 3 3 2" xfId="33343"/>
    <cellStyle name="Normal 19 6 7 3 3 3 3" xfId="45943"/>
    <cellStyle name="Normal 19 6 7 3 3 4" xfId="24942"/>
    <cellStyle name="Normal 19 6 7 3 3 5" xfId="37543"/>
    <cellStyle name="Normal 19 6 7 3 4" xfId="13611"/>
    <cellStyle name="Normal 19 6 7 3 4 2" xfId="26342"/>
    <cellStyle name="Normal 19 6 7 3 4 3" xfId="38943"/>
    <cellStyle name="Normal 19 6 7 3 5" xfId="17881"/>
    <cellStyle name="Normal 19 6 7 3 5 2" xfId="30543"/>
    <cellStyle name="Normal 19 6 7 3 5 3" xfId="43143"/>
    <cellStyle name="Normal 19 6 7 3 6" xfId="22142"/>
    <cellStyle name="Normal 19 6 7 3 7" xfId="34743"/>
    <cellStyle name="Normal 19 6 7 4" xfId="9426"/>
    <cellStyle name="Normal 19 6 7 4 2" xfId="10944"/>
    <cellStyle name="Normal 19 6 7 4 2 2" xfId="15151"/>
    <cellStyle name="Normal 19 6 7 4 2 2 2" xfId="27882"/>
    <cellStyle name="Normal 19 6 7 4 2 2 3" xfId="40483"/>
    <cellStyle name="Normal 19 6 7 4 2 3" xfId="19421"/>
    <cellStyle name="Normal 19 6 7 4 2 3 2" xfId="32083"/>
    <cellStyle name="Normal 19 6 7 4 2 3 3" xfId="44683"/>
    <cellStyle name="Normal 19 6 7 4 2 4" xfId="23682"/>
    <cellStyle name="Normal 19 6 7 4 2 5" xfId="36283"/>
    <cellStyle name="Normal 19 6 7 4 3" xfId="12351"/>
    <cellStyle name="Normal 19 6 7 4 3 2" xfId="16551"/>
    <cellStyle name="Normal 19 6 7 4 3 2 2" xfId="29282"/>
    <cellStyle name="Normal 19 6 7 4 3 2 3" xfId="41883"/>
    <cellStyle name="Normal 19 6 7 4 3 3" xfId="20821"/>
    <cellStyle name="Normal 19 6 7 4 3 3 2" xfId="33483"/>
    <cellStyle name="Normal 19 6 7 4 3 3 3" xfId="46083"/>
    <cellStyle name="Normal 19 6 7 4 3 4" xfId="25082"/>
    <cellStyle name="Normal 19 6 7 4 3 5" xfId="37683"/>
    <cellStyle name="Normal 19 6 7 4 4" xfId="13751"/>
    <cellStyle name="Normal 19 6 7 4 4 2" xfId="26482"/>
    <cellStyle name="Normal 19 6 7 4 4 3" xfId="39083"/>
    <cellStyle name="Normal 19 6 7 4 5" xfId="18021"/>
    <cellStyle name="Normal 19 6 7 4 5 2" xfId="30683"/>
    <cellStyle name="Normal 19 6 7 4 5 3" xfId="43283"/>
    <cellStyle name="Normal 19 6 7 4 6" xfId="22282"/>
    <cellStyle name="Normal 19 6 7 4 7" xfId="34883"/>
    <cellStyle name="Normal 19 6 7 5" xfId="9622"/>
    <cellStyle name="Normal 19 6 7 5 2" xfId="11088"/>
    <cellStyle name="Normal 19 6 7 5 2 2" xfId="15291"/>
    <cellStyle name="Normal 19 6 7 5 2 2 2" xfId="28022"/>
    <cellStyle name="Normal 19 6 7 5 2 2 3" xfId="40623"/>
    <cellStyle name="Normal 19 6 7 5 2 3" xfId="19561"/>
    <cellStyle name="Normal 19 6 7 5 2 3 2" xfId="32223"/>
    <cellStyle name="Normal 19 6 7 5 2 3 3" xfId="44823"/>
    <cellStyle name="Normal 19 6 7 5 2 4" xfId="23822"/>
    <cellStyle name="Normal 19 6 7 5 2 5" xfId="36423"/>
    <cellStyle name="Normal 19 6 7 5 3" xfId="12491"/>
    <cellStyle name="Normal 19 6 7 5 3 2" xfId="16691"/>
    <cellStyle name="Normal 19 6 7 5 3 2 2" xfId="29422"/>
    <cellStyle name="Normal 19 6 7 5 3 2 3" xfId="42023"/>
    <cellStyle name="Normal 19 6 7 5 3 3" xfId="20961"/>
    <cellStyle name="Normal 19 6 7 5 3 3 2" xfId="33623"/>
    <cellStyle name="Normal 19 6 7 5 3 3 3" xfId="46223"/>
    <cellStyle name="Normal 19 6 7 5 3 4" xfId="25222"/>
    <cellStyle name="Normal 19 6 7 5 3 5" xfId="37823"/>
    <cellStyle name="Normal 19 6 7 5 4" xfId="13891"/>
    <cellStyle name="Normal 19 6 7 5 4 2" xfId="26622"/>
    <cellStyle name="Normal 19 6 7 5 4 3" xfId="39223"/>
    <cellStyle name="Normal 19 6 7 5 5" xfId="18161"/>
    <cellStyle name="Normal 19 6 7 5 5 2" xfId="30823"/>
    <cellStyle name="Normal 19 6 7 5 5 3" xfId="43423"/>
    <cellStyle name="Normal 19 6 7 5 6" xfId="22422"/>
    <cellStyle name="Normal 19 6 7 5 7" xfId="35023"/>
    <cellStyle name="Normal 19 6 7 6" xfId="9762"/>
    <cellStyle name="Normal 19 6 7 6 2" xfId="11228"/>
    <cellStyle name="Normal 19 6 7 6 2 2" xfId="15431"/>
    <cellStyle name="Normal 19 6 7 6 2 2 2" xfId="28162"/>
    <cellStyle name="Normal 19 6 7 6 2 2 3" xfId="40763"/>
    <cellStyle name="Normal 19 6 7 6 2 3" xfId="19701"/>
    <cellStyle name="Normal 19 6 7 6 2 3 2" xfId="32363"/>
    <cellStyle name="Normal 19 6 7 6 2 3 3" xfId="44963"/>
    <cellStyle name="Normal 19 6 7 6 2 4" xfId="23962"/>
    <cellStyle name="Normal 19 6 7 6 2 5" xfId="36563"/>
    <cellStyle name="Normal 19 6 7 6 3" xfId="12631"/>
    <cellStyle name="Normal 19 6 7 6 3 2" xfId="16831"/>
    <cellStyle name="Normal 19 6 7 6 3 2 2" xfId="29562"/>
    <cellStyle name="Normal 19 6 7 6 3 2 3" xfId="42163"/>
    <cellStyle name="Normal 19 6 7 6 3 3" xfId="21101"/>
    <cellStyle name="Normal 19 6 7 6 3 3 2" xfId="33763"/>
    <cellStyle name="Normal 19 6 7 6 3 3 3" xfId="46363"/>
    <cellStyle name="Normal 19 6 7 6 3 4" xfId="25362"/>
    <cellStyle name="Normal 19 6 7 6 3 5" xfId="37963"/>
    <cellStyle name="Normal 19 6 7 6 4" xfId="14031"/>
    <cellStyle name="Normal 19 6 7 6 4 2" xfId="26762"/>
    <cellStyle name="Normal 19 6 7 6 4 3" xfId="39363"/>
    <cellStyle name="Normal 19 6 7 6 5" xfId="18301"/>
    <cellStyle name="Normal 19 6 7 6 5 2" xfId="30963"/>
    <cellStyle name="Normal 19 6 7 6 5 3" xfId="43563"/>
    <cellStyle name="Normal 19 6 7 6 6" xfId="22562"/>
    <cellStyle name="Normal 19 6 7 6 7" xfId="35163"/>
    <cellStyle name="Normal 19 6 7 7" xfId="9902"/>
    <cellStyle name="Normal 19 6 7 7 2" xfId="11368"/>
    <cellStyle name="Normal 19 6 7 7 2 2" xfId="15571"/>
    <cellStyle name="Normal 19 6 7 7 2 2 2" xfId="28302"/>
    <cellStyle name="Normal 19 6 7 7 2 2 3" xfId="40903"/>
    <cellStyle name="Normal 19 6 7 7 2 3" xfId="19841"/>
    <cellStyle name="Normal 19 6 7 7 2 3 2" xfId="32503"/>
    <cellStyle name="Normal 19 6 7 7 2 3 3" xfId="45103"/>
    <cellStyle name="Normal 19 6 7 7 2 4" xfId="24102"/>
    <cellStyle name="Normal 19 6 7 7 2 5" xfId="36703"/>
    <cellStyle name="Normal 19 6 7 7 3" xfId="12771"/>
    <cellStyle name="Normal 19 6 7 7 3 2" xfId="16971"/>
    <cellStyle name="Normal 19 6 7 7 3 2 2" xfId="29702"/>
    <cellStyle name="Normal 19 6 7 7 3 2 3" xfId="42303"/>
    <cellStyle name="Normal 19 6 7 7 3 3" xfId="21241"/>
    <cellStyle name="Normal 19 6 7 7 3 3 2" xfId="33903"/>
    <cellStyle name="Normal 19 6 7 7 3 3 3" xfId="46503"/>
    <cellStyle name="Normal 19 6 7 7 3 4" xfId="25502"/>
    <cellStyle name="Normal 19 6 7 7 3 5" xfId="38103"/>
    <cellStyle name="Normal 19 6 7 7 4" xfId="14171"/>
    <cellStyle name="Normal 19 6 7 7 4 2" xfId="26902"/>
    <cellStyle name="Normal 19 6 7 7 4 3" xfId="39503"/>
    <cellStyle name="Normal 19 6 7 7 5" xfId="18441"/>
    <cellStyle name="Normal 19 6 7 7 5 2" xfId="31103"/>
    <cellStyle name="Normal 19 6 7 7 5 3" xfId="43703"/>
    <cellStyle name="Normal 19 6 7 7 6" xfId="22702"/>
    <cellStyle name="Normal 19 6 7 7 7" xfId="35303"/>
    <cellStyle name="Normal 19 6 7 8" xfId="10042"/>
    <cellStyle name="Normal 19 6 7 8 2" xfId="11508"/>
    <cellStyle name="Normal 19 6 7 8 2 2" xfId="15711"/>
    <cellStyle name="Normal 19 6 7 8 2 2 2" xfId="28442"/>
    <cellStyle name="Normal 19 6 7 8 2 2 3" xfId="41043"/>
    <cellStyle name="Normal 19 6 7 8 2 3" xfId="19981"/>
    <cellStyle name="Normal 19 6 7 8 2 3 2" xfId="32643"/>
    <cellStyle name="Normal 19 6 7 8 2 3 3" xfId="45243"/>
    <cellStyle name="Normal 19 6 7 8 2 4" xfId="24242"/>
    <cellStyle name="Normal 19 6 7 8 2 5" xfId="36843"/>
    <cellStyle name="Normal 19 6 7 8 3" xfId="12911"/>
    <cellStyle name="Normal 19 6 7 8 3 2" xfId="17111"/>
    <cellStyle name="Normal 19 6 7 8 3 2 2" xfId="29842"/>
    <cellStyle name="Normal 19 6 7 8 3 2 3" xfId="42443"/>
    <cellStyle name="Normal 19 6 7 8 3 3" xfId="21381"/>
    <cellStyle name="Normal 19 6 7 8 3 3 2" xfId="34043"/>
    <cellStyle name="Normal 19 6 7 8 3 3 3" xfId="46643"/>
    <cellStyle name="Normal 19 6 7 8 3 4" xfId="25642"/>
    <cellStyle name="Normal 19 6 7 8 3 5" xfId="38243"/>
    <cellStyle name="Normal 19 6 7 8 4" xfId="14311"/>
    <cellStyle name="Normal 19 6 7 8 4 2" xfId="27042"/>
    <cellStyle name="Normal 19 6 7 8 4 3" xfId="39643"/>
    <cellStyle name="Normal 19 6 7 8 5" xfId="18581"/>
    <cellStyle name="Normal 19 6 7 8 5 2" xfId="31243"/>
    <cellStyle name="Normal 19 6 7 8 5 3" xfId="43843"/>
    <cellStyle name="Normal 19 6 7 8 6" xfId="22842"/>
    <cellStyle name="Normal 19 6 7 8 7" xfId="35443"/>
    <cellStyle name="Normal 19 6 7 9" xfId="10236"/>
    <cellStyle name="Normal 19 6 7 9 2" xfId="11651"/>
    <cellStyle name="Normal 19 6 7 9 2 2" xfId="15851"/>
    <cellStyle name="Normal 19 6 7 9 2 2 2" xfId="28582"/>
    <cellStyle name="Normal 19 6 7 9 2 2 3" xfId="41183"/>
    <cellStyle name="Normal 19 6 7 9 2 3" xfId="20121"/>
    <cellStyle name="Normal 19 6 7 9 2 3 2" xfId="32783"/>
    <cellStyle name="Normal 19 6 7 9 2 3 3" xfId="45383"/>
    <cellStyle name="Normal 19 6 7 9 2 4" xfId="24382"/>
    <cellStyle name="Normal 19 6 7 9 2 5" xfId="36983"/>
    <cellStyle name="Normal 19 6 7 9 3" xfId="13051"/>
    <cellStyle name="Normal 19 6 7 9 3 2" xfId="17251"/>
    <cellStyle name="Normal 19 6 7 9 3 2 2" xfId="29982"/>
    <cellStyle name="Normal 19 6 7 9 3 2 3" xfId="42583"/>
    <cellStyle name="Normal 19 6 7 9 3 3" xfId="21521"/>
    <cellStyle name="Normal 19 6 7 9 3 3 2" xfId="34183"/>
    <cellStyle name="Normal 19 6 7 9 3 3 3" xfId="46783"/>
    <cellStyle name="Normal 19 6 7 9 3 4" xfId="25782"/>
    <cellStyle name="Normal 19 6 7 9 3 5" xfId="38383"/>
    <cellStyle name="Normal 19 6 7 9 4" xfId="14451"/>
    <cellStyle name="Normal 19 6 7 9 4 2" xfId="27182"/>
    <cellStyle name="Normal 19 6 7 9 4 3" xfId="39783"/>
    <cellStyle name="Normal 19 6 7 9 5" xfId="18721"/>
    <cellStyle name="Normal 19 6 7 9 5 2" xfId="31383"/>
    <cellStyle name="Normal 19 6 7 9 5 3" xfId="43983"/>
    <cellStyle name="Normal 19 6 7 9 6" xfId="22982"/>
    <cellStyle name="Normal 19 6 7 9 7" xfId="35583"/>
    <cellStyle name="Normal 19 6 8" xfId="7153"/>
    <cellStyle name="Normal 19 6 8 2" xfId="10537"/>
    <cellStyle name="Normal 19 6 8 2 2" xfId="14751"/>
    <cellStyle name="Normal 19 6 8 2 2 2" xfId="27482"/>
    <cellStyle name="Normal 19 6 8 2 2 3" xfId="40083"/>
    <cellStyle name="Normal 19 6 8 2 3" xfId="19021"/>
    <cellStyle name="Normal 19 6 8 2 3 2" xfId="31683"/>
    <cellStyle name="Normal 19 6 8 2 3 3" xfId="44283"/>
    <cellStyle name="Normal 19 6 8 2 4" xfId="23282"/>
    <cellStyle name="Normal 19 6 8 2 5" xfId="35883"/>
    <cellStyle name="Normal 19 6 8 3" xfId="11951"/>
    <cellStyle name="Normal 19 6 8 3 2" xfId="16151"/>
    <cellStyle name="Normal 19 6 8 3 2 2" xfId="28882"/>
    <cellStyle name="Normal 19 6 8 3 2 3" xfId="41483"/>
    <cellStyle name="Normal 19 6 8 3 3" xfId="20421"/>
    <cellStyle name="Normal 19 6 8 3 3 2" xfId="33083"/>
    <cellStyle name="Normal 19 6 8 3 3 3" xfId="45683"/>
    <cellStyle name="Normal 19 6 8 3 4" xfId="24682"/>
    <cellStyle name="Normal 19 6 8 3 5" xfId="37283"/>
    <cellStyle name="Normal 19 6 8 4" xfId="13351"/>
    <cellStyle name="Normal 19 6 8 4 2" xfId="26082"/>
    <cellStyle name="Normal 19 6 8 4 3" xfId="38683"/>
    <cellStyle name="Normal 19 6 8 5" xfId="17621"/>
    <cellStyle name="Normal 19 6 8 5 2" xfId="30283"/>
    <cellStyle name="Normal 19 6 8 5 3" xfId="42883"/>
    <cellStyle name="Normal 19 6 8 6" xfId="21882"/>
    <cellStyle name="Normal 19 6 8 7" xfId="34483"/>
    <cellStyle name="Normal 19 6 9" xfId="7293"/>
    <cellStyle name="Normal 19 6 9 2" xfId="10677"/>
    <cellStyle name="Normal 19 6 9 2 2" xfId="14891"/>
    <cellStyle name="Normal 19 6 9 2 2 2" xfId="27622"/>
    <cellStyle name="Normal 19 6 9 2 2 3" xfId="40223"/>
    <cellStyle name="Normal 19 6 9 2 3" xfId="19161"/>
    <cellStyle name="Normal 19 6 9 2 3 2" xfId="31823"/>
    <cellStyle name="Normal 19 6 9 2 3 3" xfId="44423"/>
    <cellStyle name="Normal 19 6 9 2 4" xfId="23422"/>
    <cellStyle name="Normal 19 6 9 2 5" xfId="36023"/>
    <cellStyle name="Normal 19 6 9 3" xfId="12091"/>
    <cellStyle name="Normal 19 6 9 3 2" xfId="16291"/>
    <cellStyle name="Normal 19 6 9 3 2 2" xfId="29022"/>
    <cellStyle name="Normal 19 6 9 3 2 3" xfId="41623"/>
    <cellStyle name="Normal 19 6 9 3 3" xfId="20561"/>
    <cellStyle name="Normal 19 6 9 3 3 2" xfId="33223"/>
    <cellStyle name="Normal 19 6 9 3 3 3" xfId="45823"/>
    <cellStyle name="Normal 19 6 9 3 4" xfId="24822"/>
    <cellStyle name="Normal 19 6 9 3 5" xfId="37423"/>
    <cellStyle name="Normal 19 6 9 4" xfId="13491"/>
    <cellStyle name="Normal 19 6 9 4 2" xfId="26222"/>
    <cellStyle name="Normal 19 6 9 4 3" xfId="38823"/>
    <cellStyle name="Normal 19 6 9 5" xfId="17761"/>
    <cellStyle name="Normal 19 6 9 5 2" xfId="30423"/>
    <cellStyle name="Normal 19 6 9 5 3" xfId="43023"/>
    <cellStyle name="Normal 19 6 9 6" xfId="22022"/>
    <cellStyle name="Normal 19 6 9 7" xfId="34623"/>
    <cellStyle name="Normal 19 7" xfId="7017"/>
    <cellStyle name="Normal 19 7 10" xfId="10260"/>
    <cellStyle name="Normal 19 7 10 2" xfId="11675"/>
    <cellStyle name="Normal 19 7 10 2 2" xfId="15875"/>
    <cellStyle name="Normal 19 7 10 2 2 2" xfId="28606"/>
    <cellStyle name="Normal 19 7 10 2 2 3" xfId="41207"/>
    <cellStyle name="Normal 19 7 10 2 3" xfId="20145"/>
    <cellStyle name="Normal 19 7 10 2 3 2" xfId="32807"/>
    <cellStyle name="Normal 19 7 10 2 3 3" xfId="45407"/>
    <cellStyle name="Normal 19 7 10 2 4" xfId="24406"/>
    <cellStyle name="Normal 19 7 10 2 5" xfId="37007"/>
    <cellStyle name="Normal 19 7 10 3" xfId="13075"/>
    <cellStyle name="Normal 19 7 10 3 2" xfId="17275"/>
    <cellStyle name="Normal 19 7 10 3 2 2" xfId="30006"/>
    <cellStyle name="Normal 19 7 10 3 2 3" xfId="42607"/>
    <cellStyle name="Normal 19 7 10 3 3" xfId="21545"/>
    <cellStyle name="Normal 19 7 10 3 3 2" xfId="34207"/>
    <cellStyle name="Normal 19 7 10 3 3 3" xfId="46807"/>
    <cellStyle name="Normal 19 7 10 3 4" xfId="25806"/>
    <cellStyle name="Normal 19 7 10 3 5" xfId="38407"/>
    <cellStyle name="Normal 19 7 10 4" xfId="14475"/>
    <cellStyle name="Normal 19 7 10 4 2" xfId="27206"/>
    <cellStyle name="Normal 19 7 10 4 3" xfId="39807"/>
    <cellStyle name="Normal 19 7 10 5" xfId="18745"/>
    <cellStyle name="Normal 19 7 10 5 2" xfId="31407"/>
    <cellStyle name="Normal 19 7 10 5 3" xfId="44007"/>
    <cellStyle name="Normal 19 7 10 6" xfId="23006"/>
    <cellStyle name="Normal 19 7 10 7" xfId="35607"/>
    <cellStyle name="Normal 19 7 11" xfId="10401"/>
    <cellStyle name="Normal 19 7 11 2" xfId="14615"/>
    <cellStyle name="Normal 19 7 11 2 2" xfId="27346"/>
    <cellStyle name="Normal 19 7 11 2 3" xfId="39947"/>
    <cellStyle name="Normal 19 7 11 3" xfId="18885"/>
    <cellStyle name="Normal 19 7 11 3 2" xfId="31547"/>
    <cellStyle name="Normal 19 7 11 3 3" xfId="44147"/>
    <cellStyle name="Normal 19 7 11 4" xfId="23146"/>
    <cellStyle name="Normal 19 7 11 5" xfId="35747"/>
    <cellStyle name="Normal 19 7 12" xfId="11815"/>
    <cellStyle name="Normal 19 7 12 2" xfId="16015"/>
    <cellStyle name="Normal 19 7 12 2 2" xfId="28746"/>
    <cellStyle name="Normal 19 7 12 2 3" xfId="41347"/>
    <cellStyle name="Normal 19 7 12 3" xfId="20285"/>
    <cellStyle name="Normal 19 7 12 3 2" xfId="32947"/>
    <cellStyle name="Normal 19 7 12 3 3" xfId="45547"/>
    <cellStyle name="Normal 19 7 12 4" xfId="24546"/>
    <cellStyle name="Normal 19 7 12 5" xfId="37147"/>
    <cellStyle name="Normal 19 7 13" xfId="13215"/>
    <cellStyle name="Normal 19 7 13 2" xfId="25946"/>
    <cellStyle name="Normal 19 7 13 3" xfId="38547"/>
    <cellStyle name="Normal 19 7 14" xfId="17485"/>
    <cellStyle name="Normal 19 7 14 2" xfId="30147"/>
    <cellStyle name="Normal 19 7 14 3" xfId="42747"/>
    <cellStyle name="Normal 19 7 15" xfId="21746"/>
    <cellStyle name="Normal 19 7 16" xfId="34347"/>
    <cellStyle name="Normal 19 7 2" xfId="7157"/>
    <cellStyle name="Normal 19 7 2 2" xfId="10541"/>
    <cellStyle name="Normal 19 7 2 2 2" xfId="14755"/>
    <cellStyle name="Normal 19 7 2 2 2 2" xfId="27486"/>
    <cellStyle name="Normal 19 7 2 2 2 3" xfId="40087"/>
    <cellStyle name="Normal 19 7 2 2 3" xfId="19025"/>
    <cellStyle name="Normal 19 7 2 2 3 2" xfId="31687"/>
    <cellStyle name="Normal 19 7 2 2 3 3" xfId="44287"/>
    <cellStyle name="Normal 19 7 2 2 4" xfId="23286"/>
    <cellStyle name="Normal 19 7 2 2 5" xfId="35887"/>
    <cellStyle name="Normal 19 7 2 3" xfId="11955"/>
    <cellStyle name="Normal 19 7 2 3 2" xfId="16155"/>
    <cellStyle name="Normal 19 7 2 3 2 2" xfId="28886"/>
    <cellStyle name="Normal 19 7 2 3 2 3" xfId="41487"/>
    <cellStyle name="Normal 19 7 2 3 3" xfId="20425"/>
    <cellStyle name="Normal 19 7 2 3 3 2" xfId="33087"/>
    <cellStyle name="Normal 19 7 2 3 3 3" xfId="45687"/>
    <cellStyle name="Normal 19 7 2 3 4" xfId="24686"/>
    <cellStyle name="Normal 19 7 2 3 5" xfId="37287"/>
    <cellStyle name="Normal 19 7 2 4" xfId="13355"/>
    <cellStyle name="Normal 19 7 2 4 2" xfId="26086"/>
    <cellStyle name="Normal 19 7 2 4 3" xfId="38687"/>
    <cellStyle name="Normal 19 7 2 5" xfId="17625"/>
    <cellStyle name="Normal 19 7 2 5 2" xfId="30287"/>
    <cellStyle name="Normal 19 7 2 5 3" xfId="42887"/>
    <cellStyle name="Normal 19 7 2 6" xfId="21886"/>
    <cellStyle name="Normal 19 7 2 7" xfId="34487"/>
    <cellStyle name="Normal 19 7 3" xfId="7297"/>
    <cellStyle name="Normal 19 7 3 2" xfId="10681"/>
    <cellStyle name="Normal 19 7 3 2 2" xfId="14895"/>
    <cellStyle name="Normal 19 7 3 2 2 2" xfId="27626"/>
    <cellStyle name="Normal 19 7 3 2 2 3" xfId="40227"/>
    <cellStyle name="Normal 19 7 3 2 3" xfId="19165"/>
    <cellStyle name="Normal 19 7 3 2 3 2" xfId="31827"/>
    <cellStyle name="Normal 19 7 3 2 3 3" xfId="44427"/>
    <cellStyle name="Normal 19 7 3 2 4" xfId="23426"/>
    <cellStyle name="Normal 19 7 3 2 5" xfId="36027"/>
    <cellStyle name="Normal 19 7 3 3" xfId="12095"/>
    <cellStyle name="Normal 19 7 3 3 2" xfId="16295"/>
    <cellStyle name="Normal 19 7 3 3 2 2" xfId="29026"/>
    <cellStyle name="Normal 19 7 3 3 2 3" xfId="41627"/>
    <cellStyle name="Normal 19 7 3 3 3" xfId="20565"/>
    <cellStyle name="Normal 19 7 3 3 3 2" xfId="33227"/>
    <cellStyle name="Normal 19 7 3 3 3 3" xfId="45827"/>
    <cellStyle name="Normal 19 7 3 3 4" xfId="24826"/>
    <cellStyle name="Normal 19 7 3 3 5" xfId="37427"/>
    <cellStyle name="Normal 19 7 3 4" xfId="13495"/>
    <cellStyle name="Normal 19 7 3 4 2" xfId="26226"/>
    <cellStyle name="Normal 19 7 3 4 3" xfId="38827"/>
    <cellStyle name="Normal 19 7 3 5" xfId="17765"/>
    <cellStyle name="Normal 19 7 3 5 2" xfId="30427"/>
    <cellStyle name="Normal 19 7 3 5 3" xfId="43027"/>
    <cellStyle name="Normal 19 7 3 6" xfId="22026"/>
    <cellStyle name="Normal 19 7 3 7" xfId="34627"/>
    <cellStyle name="Normal 19 7 4" xfId="9310"/>
    <cellStyle name="Normal 19 7 4 2" xfId="10828"/>
    <cellStyle name="Normal 19 7 4 2 2" xfId="15035"/>
    <cellStyle name="Normal 19 7 4 2 2 2" xfId="27766"/>
    <cellStyle name="Normal 19 7 4 2 2 3" xfId="40367"/>
    <cellStyle name="Normal 19 7 4 2 3" xfId="19305"/>
    <cellStyle name="Normal 19 7 4 2 3 2" xfId="31967"/>
    <cellStyle name="Normal 19 7 4 2 3 3" xfId="44567"/>
    <cellStyle name="Normal 19 7 4 2 4" xfId="23566"/>
    <cellStyle name="Normal 19 7 4 2 5" xfId="36167"/>
    <cellStyle name="Normal 19 7 4 3" xfId="12235"/>
    <cellStyle name="Normal 19 7 4 3 2" xfId="16435"/>
    <cellStyle name="Normal 19 7 4 3 2 2" xfId="29166"/>
    <cellStyle name="Normal 19 7 4 3 2 3" xfId="41767"/>
    <cellStyle name="Normal 19 7 4 3 3" xfId="20705"/>
    <cellStyle name="Normal 19 7 4 3 3 2" xfId="33367"/>
    <cellStyle name="Normal 19 7 4 3 3 3" xfId="45967"/>
    <cellStyle name="Normal 19 7 4 3 4" xfId="24966"/>
    <cellStyle name="Normal 19 7 4 3 5" xfId="37567"/>
    <cellStyle name="Normal 19 7 4 4" xfId="13635"/>
    <cellStyle name="Normal 19 7 4 4 2" xfId="26366"/>
    <cellStyle name="Normal 19 7 4 4 3" xfId="38967"/>
    <cellStyle name="Normal 19 7 4 5" xfId="17905"/>
    <cellStyle name="Normal 19 7 4 5 2" xfId="30567"/>
    <cellStyle name="Normal 19 7 4 5 3" xfId="43167"/>
    <cellStyle name="Normal 19 7 4 6" xfId="22166"/>
    <cellStyle name="Normal 19 7 4 7" xfId="34767"/>
    <cellStyle name="Normal 19 7 5" xfId="9506"/>
    <cellStyle name="Normal 19 7 5 2" xfId="10972"/>
    <cellStyle name="Normal 19 7 5 2 2" xfId="15175"/>
    <cellStyle name="Normal 19 7 5 2 2 2" xfId="27906"/>
    <cellStyle name="Normal 19 7 5 2 2 3" xfId="40507"/>
    <cellStyle name="Normal 19 7 5 2 3" xfId="19445"/>
    <cellStyle name="Normal 19 7 5 2 3 2" xfId="32107"/>
    <cellStyle name="Normal 19 7 5 2 3 3" xfId="44707"/>
    <cellStyle name="Normal 19 7 5 2 4" xfId="23706"/>
    <cellStyle name="Normal 19 7 5 2 5" xfId="36307"/>
    <cellStyle name="Normal 19 7 5 3" xfId="12375"/>
    <cellStyle name="Normal 19 7 5 3 2" xfId="16575"/>
    <cellStyle name="Normal 19 7 5 3 2 2" xfId="29306"/>
    <cellStyle name="Normal 19 7 5 3 2 3" xfId="41907"/>
    <cellStyle name="Normal 19 7 5 3 3" xfId="20845"/>
    <cellStyle name="Normal 19 7 5 3 3 2" xfId="33507"/>
    <cellStyle name="Normal 19 7 5 3 3 3" xfId="46107"/>
    <cellStyle name="Normal 19 7 5 3 4" xfId="25106"/>
    <cellStyle name="Normal 19 7 5 3 5" xfId="37707"/>
    <cellStyle name="Normal 19 7 5 4" xfId="13775"/>
    <cellStyle name="Normal 19 7 5 4 2" xfId="26506"/>
    <cellStyle name="Normal 19 7 5 4 3" xfId="39107"/>
    <cellStyle name="Normal 19 7 5 5" xfId="18045"/>
    <cellStyle name="Normal 19 7 5 5 2" xfId="30707"/>
    <cellStyle name="Normal 19 7 5 5 3" xfId="43307"/>
    <cellStyle name="Normal 19 7 5 6" xfId="22306"/>
    <cellStyle name="Normal 19 7 5 7" xfId="34907"/>
    <cellStyle name="Normal 19 7 6" xfId="9646"/>
    <cellStyle name="Normal 19 7 6 2" xfId="11112"/>
    <cellStyle name="Normal 19 7 6 2 2" xfId="15315"/>
    <cellStyle name="Normal 19 7 6 2 2 2" xfId="28046"/>
    <cellStyle name="Normal 19 7 6 2 2 3" xfId="40647"/>
    <cellStyle name="Normal 19 7 6 2 3" xfId="19585"/>
    <cellStyle name="Normal 19 7 6 2 3 2" xfId="32247"/>
    <cellStyle name="Normal 19 7 6 2 3 3" xfId="44847"/>
    <cellStyle name="Normal 19 7 6 2 4" xfId="23846"/>
    <cellStyle name="Normal 19 7 6 2 5" xfId="36447"/>
    <cellStyle name="Normal 19 7 6 3" xfId="12515"/>
    <cellStyle name="Normal 19 7 6 3 2" xfId="16715"/>
    <cellStyle name="Normal 19 7 6 3 2 2" xfId="29446"/>
    <cellStyle name="Normal 19 7 6 3 2 3" xfId="42047"/>
    <cellStyle name="Normal 19 7 6 3 3" xfId="20985"/>
    <cellStyle name="Normal 19 7 6 3 3 2" xfId="33647"/>
    <cellStyle name="Normal 19 7 6 3 3 3" xfId="46247"/>
    <cellStyle name="Normal 19 7 6 3 4" xfId="25246"/>
    <cellStyle name="Normal 19 7 6 3 5" xfId="37847"/>
    <cellStyle name="Normal 19 7 6 4" xfId="13915"/>
    <cellStyle name="Normal 19 7 6 4 2" xfId="26646"/>
    <cellStyle name="Normal 19 7 6 4 3" xfId="39247"/>
    <cellStyle name="Normal 19 7 6 5" xfId="18185"/>
    <cellStyle name="Normal 19 7 6 5 2" xfId="30847"/>
    <cellStyle name="Normal 19 7 6 5 3" xfId="43447"/>
    <cellStyle name="Normal 19 7 6 6" xfId="22446"/>
    <cellStyle name="Normal 19 7 6 7" xfId="35047"/>
    <cellStyle name="Normal 19 7 7" xfId="9786"/>
    <cellStyle name="Normal 19 7 7 2" xfId="11252"/>
    <cellStyle name="Normal 19 7 7 2 2" xfId="15455"/>
    <cellStyle name="Normal 19 7 7 2 2 2" xfId="28186"/>
    <cellStyle name="Normal 19 7 7 2 2 3" xfId="40787"/>
    <cellStyle name="Normal 19 7 7 2 3" xfId="19725"/>
    <cellStyle name="Normal 19 7 7 2 3 2" xfId="32387"/>
    <cellStyle name="Normal 19 7 7 2 3 3" xfId="44987"/>
    <cellStyle name="Normal 19 7 7 2 4" xfId="23986"/>
    <cellStyle name="Normal 19 7 7 2 5" xfId="36587"/>
    <cellStyle name="Normal 19 7 7 3" xfId="12655"/>
    <cellStyle name="Normal 19 7 7 3 2" xfId="16855"/>
    <cellStyle name="Normal 19 7 7 3 2 2" xfId="29586"/>
    <cellStyle name="Normal 19 7 7 3 2 3" xfId="42187"/>
    <cellStyle name="Normal 19 7 7 3 3" xfId="21125"/>
    <cellStyle name="Normal 19 7 7 3 3 2" xfId="33787"/>
    <cellStyle name="Normal 19 7 7 3 3 3" xfId="46387"/>
    <cellStyle name="Normal 19 7 7 3 4" xfId="25386"/>
    <cellStyle name="Normal 19 7 7 3 5" xfId="37987"/>
    <cellStyle name="Normal 19 7 7 4" xfId="14055"/>
    <cellStyle name="Normal 19 7 7 4 2" xfId="26786"/>
    <cellStyle name="Normal 19 7 7 4 3" xfId="39387"/>
    <cellStyle name="Normal 19 7 7 5" xfId="18325"/>
    <cellStyle name="Normal 19 7 7 5 2" xfId="30987"/>
    <cellStyle name="Normal 19 7 7 5 3" xfId="43587"/>
    <cellStyle name="Normal 19 7 7 6" xfId="22586"/>
    <cellStyle name="Normal 19 7 7 7" xfId="35187"/>
    <cellStyle name="Normal 19 7 8" xfId="9926"/>
    <cellStyle name="Normal 19 7 8 2" xfId="11392"/>
    <cellStyle name="Normal 19 7 8 2 2" xfId="15595"/>
    <cellStyle name="Normal 19 7 8 2 2 2" xfId="28326"/>
    <cellStyle name="Normal 19 7 8 2 2 3" xfId="40927"/>
    <cellStyle name="Normal 19 7 8 2 3" xfId="19865"/>
    <cellStyle name="Normal 19 7 8 2 3 2" xfId="32527"/>
    <cellStyle name="Normal 19 7 8 2 3 3" xfId="45127"/>
    <cellStyle name="Normal 19 7 8 2 4" xfId="24126"/>
    <cellStyle name="Normal 19 7 8 2 5" xfId="36727"/>
    <cellStyle name="Normal 19 7 8 3" xfId="12795"/>
    <cellStyle name="Normal 19 7 8 3 2" xfId="16995"/>
    <cellStyle name="Normal 19 7 8 3 2 2" xfId="29726"/>
    <cellStyle name="Normal 19 7 8 3 2 3" xfId="42327"/>
    <cellStyle name="Normal 19 7 8 3 3" xfId="21265"/>
    <cellStyle name="Normal 19 7 8 3 3 2" xfId="33927"/>
    <cellStyle name="Normal 19 7 8 3 3 3" xfId="46527"/>
    <cellStyle name="Normal 19 7 8 3 4" xfId="25526"/>
    <cellStyle name="Normal 19 7 8 3 5" xfId="38127"/>
    <cellStyle name="Normal 19 7 8 4" xfId="14195"/>
    <cellStyle name="Normal 19 7 8 4 2" xfId="26926"/>
    <cellStyle name="Normal 19 7 8 4 3" xfId="39527"/>
    <cellStyle name="Normal 19 7 8 5" xfId="18465"/>
    <cellStyle name="Normal 19 7 8 5 2" xfId="31127"/>
    <cellStyle name="Normal 19 7 8 5 3" xfId="43727"/>
    <cellStyle name="Normal 19 7 8 6" xfId="22726"/>
    <cellStyle name="Normal 19 7 8 7" xfId="35327"/>
    <cellStyle name="Normal 19 7 9" xfId="10120"/>
    <cellStyle name="Normal 19 7 9 2" xfId="11535"/>
    <cellStyle name="Normal 19 7 9 2 2" xfId="15735"/>
    <cellStyle name="Normal 19 7 9 2 2 2" xfId="28466"/>
    <cellStyle name="Normal 19 7 9 2 2 3" xfId="41067"/>
    <cellStyle name="Normal 19 7 9 2 3" xfId="20005"/>
    <cellStyle name="Normal 19 7 9 2 3 2" xfId="32667"/>
    <cellStyle name="Normal 19 7 9 2 3 3" xfId="45267"/>
    <cellStyle name="Normal 19 7 9 2 4" xfId="24266"/>
    <cellStyle name="Normal 19 7 9 2 5" xfId="36867"/>
    <cellStyle name="Normal 19 7 9 3" xfId="12935"/>
    <cellStyle name="Normal 19 7 9 3 2" xfId="17135"/>
    <cellStyle name="Normal 19 7 9 3 2 2" xfId="29866"/>
    <cellStyle name="Normal 19 7 9 3 2 3" xfId="42467"/>
    <cellStyle name="Normal 19 7 9 3 3" xfId="21405"/>
    <cellStyle name="Normal 19 7 9 3 3 2" xfId="34067"/>
    <cellStyle name="Normal 19 7 9 3 3 3" xfId="46667"/>
    <cellStyle name="Normal 19 7 9 3 4" xfId="25666"/>
    <cellStyle name="Normal 19 7 9 3 5" xfId="38267"/>
    <cellStyle name="Normal 19 7 9 4" xfId="14335"/>
    <cellStyle name="Normal 19 7 9 4 2" xfId="27066"/>
    <cellStyle name="Normal 19 7 9 4 3" xfId="39667"/>
    <cellStyle name="Normal 19 7 9 5" xfId="18605"/>
    <cellStyle name="Normal 19 7 9 5 2" xfId="31267"/>
    <cellStyle name="Normal 19 7 9 5 3" xfId="43867"/>
    <cellStyle name="Normal 19 7 9 6" xfId="22866"/>
    <cellStyle name="Normal 19 7 9 7" xfId="35467"/>
    <cellStyle name="Normal 19 8" xfId="7037"/>
    <cellStyle name="Normal 19 8 10" xfId="10280"/>
    <cellStyle name="Normal 19 8 10 2" xfId="11695"/>
    <cellStyle name="Normal 19 8 10 2 2" xfId="15895"/>
    <cellStyle name="Normal 19 8 10 2 2 2" xfId="28626"/>
    <cellStyle name="Normal 19 8 10 2 2 3" xfId="41227"/>
    <cellStyle name="Normal 19 8 10 2 3" xfId="20165"/>
    <cellStyle name="Normal 19 8 10 2 3 2" xfId="32827"/>
    <cellStyle name="Normal 19 8 10 2 3 3" xfId="45427"/>
    <cellStyle name="Normal 19 8 10 2 4" xfId="24426"/>
    <cellStyle name="Normal 19 8 10 2 5" xfId="37027"/>
    <cellStyle name="Normal 19 8 10 3" xfId="13095"/>
    <cellStyle name="Normal 19 8 10 3 2" xfId="17295"/>
    <cellStyle name="Normal 19 8 10 3 2 2" xfId="30026"/>
    <cellStyle name="Normal 19 8 10 3 2 3" xfId="42627"/>
    <cellStyle name="Normal 19 8 10 3 3" xfId="21565"/>
    <cellStyle name="Normal 19 8 10 3 3 2" xfId="34227"/>
    <cellStyle name="Normal 19 8 10 3 3 3" xfId="46827"/>
    <cellStyle name="Normal 19 8 10 3 4" xfId="25826"/>
    <cellStyle name="Normal 19 8 10 3 5" xfId="38427"/>
    <cellStyle name="Normal 19 8 10 4" xfId="14495"/>
    <cellStyle name="Normal 19 8 10 4 2" xfId="27226"/>
    <cellStyle name="Normal 19 8 10 4 3" xfId="39827"/>
    <cellStyle name="Normal 19 8 10 5" xfId="18765"/>
    <cellStyle name="Normal 19 8 10 5 2" xfId="31427"/>
    <cellStyle name="Normal 19 8 10 5 3" xfId="44027"/>
    <cellStyle name="Normal 19 8 10 6" xfId="23026"/>
    <cellStyle name="Normal 19 8 10 7" xfId="35627"/>
    <cellStyle name="Normal 19 8 11" xfId="10421"/>
    <cellStyle name="Normal 19 8 11 2" xfId="14635"/>
    <cellStyle name="Normal 19 8 11 2 2" xfId="27366"/>
    <cellStyle name="Normal 19 8 11 2 3" xfId="39967"/>
    <cellStyle name="Normal 19 8 11 3" xfId="18905"/>
    <cellStyle name="Normal 19 8 11 3 2" xfId="31567"/>
    <cellStyle name="Normal 19 8 11 3 3" xfId="44167"/>
    <cellStyle name="Normal 19 8 11 4" xfId="23166"/>
    <cellStyle name="Normal 19 8 11 5" xfId="35767"/>
    <cellStyle name="Normal 19 8 12" xfId="11835"/>
    <cellStyle name="Normal 19 8 12 2" xfId="16035"/>
    <cellStyle name="Normal 19 8 12 2 2" xfId="28766"/>
    <cellStyle name="Normal 19 8 12 2 3" xfId="41367"/>
    <cellStyle name="Normal 19 8 12 3" xfId="20305"/>
    <cellStyle name="Normal 19 8 12 3 2" xfId="32967"/>
    <cellStyle name="Normal 19 8 12 3 3" xfId="45567"/>
    <cellStyle name="Normal 19 8 12 4" xfId="24566"/>
    <cellStyle name="Normal 19 8 12 5" xfId="37167"/>
    <cellStyle name="Normal 19 8 13" xfId="13235"/>
    <cellStyle name="Normal 19 8 13 2" xfId="25966"/>
    <cellStyle name="Normal 19 8 13 3" xfId="38567"/>
    <cellStyle name="Normal 19 8 14" xfId="17505"/>
    <cellStyle name="Normal 19 8 14 2" xfId="30167"/>
    <cellStyle name="Normal 19 8 14 3" xfId="42767"/>
    <cellStyle name="Normal 19 8 15" xfId="21766"/>
    <cellStyle name="Normal 19 8 16" xfId="34367"/>
    <cellStyle name="Normal 19 8 2" xfId="7177"/>
    <cellStyle name="Normal 19 8 2 2" xfId="10561"/>
    <cellStyle name="Normal 19 8 2 2 2" xfId="14775"/>
    <cellStyle name="Normal 19 8 2 2 2 2" xfId="27506"/>
    <cellStyle name="Normal 19 8 2 2 2 3" xfId="40107"/>
    <cellStyle name="Normal 19 8 2 2 3" xfId="19045"/>
    <cellStyle name="Normal 19 8 2 2 3 2" xfId="31707"/>
    <cellStyle name="Normal 19 8 2 2 3 3" xfId="44307"/>
    <cellStyle name="Normal 19 8 2 2 4" xfId="23306"/>
    <cellStyle name="Normal 19 8 2 2 5" xfId="35907"/>
    <cellStyle name="Normal 19 8 2 3" xfId="11975"/>
    <cellStyle name="Normal 19 8 2 3 2" xfId="16175"/>
    <cellStyle name="Normal 19 8 2 3 2 2" xfId="28906"/>
    <cellStyle name="Normal 19 8 2 3 2 3" xfId="41507"/>
    <cellStyle name="Normal 19 8 2 3 3" xfId="20445"/>
    <cellStyle name="Normal 19 8 2 3 3 2" xfId="33107"/>
    <cellStyle name="Normal 19 8 2 3 3 3" xfId="45707"/>
    <cellStyle name="Normal 19 8 2 3 4" xfId="24706"/>
    <cellStyle name="Normal 19 8 2 3 5" xfId="37307"/>
    <cellStyle name="Normal 19 8 2 4" xfId="13375"/>
    <cellStyle name="Normal 19 8 2 4 2" xfId="26106"/>
    <cellStyle name="Normal 19 8 2 4 3" xfId="38707"/>
    <cellStyle name="Normal 19 8 2 5" xfId="17645"/>
    <cellStyle name="Normal 19 8 2 5 2" xfId="30307"/>
    <cellStyle name="Normal 19 8 2 5 3" xfId="42907"/>
    <cellStyle name="Normal 19 8 2 6" xfId="21906"/>
    <cellStyle name="Normal 19 8 2 7" xfId="34507"/>
    <cellStyle name="Normal 19 8 3" xfId="7317"/>
    <cellStyle name="Normal 19 8 3 2" xfId="10701"/>
    <cellStyle name="Normal 19 8 3 2 2" xfId="14915"/>
    <cellStyle name="Normal 19 8 3 2 2 2" xfId="27646"/>
    <cellStyle name="Normal 19 8 3 2 2 3" xfId="40247"/>
    <cellStyle name="Normal 19 8 3 2 3" xfId="19185"/>
    <cellStyle name="Normal 19 8 3 2 3 2" xfId="31847"/>
    <cellStyle name="Normal 19 8 3 2 3 3" xfId="44447"/>
    <cellStyle name="Normal 19 8 3 2 4" xfId="23446"/>
    <cellStyle name="Normal 19 8 3 2 5" xfId="36047"/>
    <cellStyle name="Normal 19 8 3 3" xfId="12115"/>
    <cellStyle name="Normal 19 8 3 3 2" xfId="16315"/>
    <cellStyle name="Normal 19 8 3 3 2 2" xfId="29046"/>
    <cellStyle name="Normal 19 8 3 3 2 3" xfId="41647"/>
    <cellStyle name="Normal 19 8 3 3 3" xfId="20585"/>
    <cellStyle name="Normal 19 8 3 3 3 2" xfId="33247"/>
    <cellStyle name="Normal 19 8 3 3 3 3" xfId="45847"/>
    <cellStyle name="Normal 19 8 3 3 4" xfId="24846"/>
    <cellStyle name="Normal 19 8 3 3 5" xfId="37447"/>
    <cellStyle name="Normal 19 8 3 4" xfId="13515"/>
    <cellStyle name="Normal 19 8 3 4 2" xfId="26246"/>
    <cellStyle name="Normal 19 8 3 4 3" xfId="38847"/>
    <cellStyle name="Normal 19 8 3 5" xfId="17785"/>
    <cellStyle name="Normal 19 8 3 5 2" xfId="30447"/>
    <cellStyle name="Normal 19 8 3 5 3" xfId="43047"/>
    <cellStyle name="Normal 19 8 3 6" xfId="22046"/>
    <cellStyle name="Normal 19 8 3 7" xfId="34647"/>
    <cellStyle name="Normal 19 8 4" xfId="9330"/>
    <cellStyle name="Normal 19 8 4 2" xfId="10848"/>
    <cellStyle name="Normal 19 8 4 2 2" xfId="15055"/>
    <cellStyle name="Normal 19 8 4 2 2 2" xfId="27786"/>
    <cellStyle name="Normal 19 8 4 2 2 3" xfId="40387"/>
    <cellStyle name="Normal 19 8 4 2 3" xfId="19325"/>
    <cellStyle name="Normal 19 8 4 2 3 2" xfId="31987"/>
    <cellStyle name="Normal 19 8 4 2 3 3" xfId="44587"/>
    <cellStyle name="Normal 19 8 4 2 4" xfId="23586"/>
    <cellStyle name="Normal 19 8 4 2 5" xfId="36187"/>
    <cellStyle name="Normal 19 8 4 3" xfId="12255"/>
    <cellStyle name="Normal 19 8 4 3 2" xfId="16455"/>
    <cellStyle name="Normal 19 8 4 3 2 2" xfId="29186"/>
    <cellStyle name="Normal 19 8 4 3 2 3" xfId="41787"/>
    <cellStyle name="Normal 19 8 4 3 3" xfId="20725"/>
    <cellStyle name="Normal 19 8 4 3 3 2" xfId="33387"/>
    <cellStyle name="Normal 19 8 4 3 3 3" xfId="45987"/>
    <cellStyle name="Normal 19 8 4 3 4" xfId="24986"/>
    <cellStyle name="Normal 19 8 4 3 5" xfId="37587"/>
    <cellStyle name="Normal 19 8 4 4" xfId="13655"/>
    <cellStyle name="Normal 19 8 4 4 2" xfId="26386"/>
    <cellStyle name="Normal 19 8 4 4 3" xfId="38987"/>
    <cellStyle name="Normal 19 8 4 5" xfId="17925"/>
    <cellStyle name="Normal 19 8 4 5 2" xfId="30587"/>
    <cellStyle name="Normal 19 8 4 5 3" xfId="43187"/>
    <cellStyle name="Normal 19 8 4 6" xfId="22186"/>
    <cellStyle name="Normal 19 8 4 7" xfId="34787"/>
    <cellStyle name="Normal 19 8 5" xfId="9526"/>
    <cellStyle name="Normal 19 8 5 2" xfId="10992"/>
    <cellStyle name="Normal 19 8 5 2 2" xfId="15195"/>
    <cellStyle name="Normal 19 8 5 2 2 2" xfId="27926"/>
    <cellStyle name="Normal 19 8 5 2 2 3" xfId="40527"/>
    <cellStyle name="Normal 19 8 5 2 3" xfId="19465"/>
    <cellStyle name="Normal 19 8 5 2 3 2" xfId="32127"/>
    <cellStyle name="Normal 19 8 5 2 3 3" xfId="44727"/>
    <cellStyle name="Normal 19 8 5 2 4" xfId="23726"/>
    <cellStyle name="Normal 19 8 5 2 5" xfId="36327"/>
    <cellStyle name="Normal 19 8 5 3" xfId="12395"/>
    <cellStyle name="Normal 19 8 5 3 2" xfId="16595"/>
    <cellStyle name="Normal 19 8 5 3 2 2" xfId="29326"/>
    <cellStyle name="Normal 19 8 5 3 2 3" xfId="41927"/>
    <cellStyle name="Normal 19 8 5 3 3" xfId="20865"/>
    <cellStyle name="Normal 19 8 5 3 3 2" xfId="33527"/>
    <cellStyle name="Normal 19 8 5 3 3 3" xfId="46127"/>
    <cellStyle name="Normal 19 8 5 3 4" xfId="25126"/>
    <cellStyle name="Normal 19 8 5 3 5" xfId="37727"/>
    <cellStyle name="Normal 19 8 5 4" xfId="13795"/>
    <cellStyle name="Normal 19 8 5 4 2" xfId="26526"/>
    <cellStyle name="Normal 19 8 5 4 3" xfId="39127"/>
    <cellStyle name="Normal 19 8 5 5" xfId="18065"/>
    <cellStyle name="Normal 19 8 5 5 2" xfId="30727"/>
    <cellStyle name="Normal 19 8 5 5 3" xfId="43327"/>
    <cellStyle name="Normal 19 8 5 6" xfId="22326"/>
    <cellStyle name="Normal 19 8 5 7" xfId="34927"/>
    <cellStyle name="Normal 19 8 6" xfId="9666"/>
    <cellStyle name="Normal 19 8 6 2" xfId="11132"/>
    <cellStyle name="Normal 19 8 6 2 2" xfId="15335"/>
    <cellStyle name="Normal 19 8 6 2 2 2" xfId="28066"/>
    <cellStyle name="Normal 19 8 6 2 2 3" xfId="40667"/>
    <cellStyle name="Normal 19 8 6 2 3" xfId="19605"/>
    <cellStyle name="Normal 19 8 6 2 3 2" xfId="32267"/>
    <cellStyle name="Normal 19 8 6 2 3 3" xfId="44867"/>
    <cellStyle name="Normal 19 8 6 2 4" xfId="23866"/>
    <cellStyle name="Normal 19 8 6 2 5" xfId="36467"/>
    <cellStyle name="Normal 19 8 6 3" xfId="12535"/>
    <cellStyle name="Normal 19 8 6 3 2" xfId="16735"/>
    <cellStyle name="Normal 19 8 6 3 2 2" xfId="29466"/>
    <cellStyle name="Normal 19 8 6 3 2 3" xfId="42067"/>
    <cellStyle name="Normal 19 8 6 3 3" xfId="21005"/>
    <cellStyle name="Normal 19 8 6 3 3 2" xfId="33667"/>
    <cellStyle name="Normal 19 8 6 3 3 3" xfId="46267"/>
    <cellStyle name="Normal 19 8 6 3 4" xfId="25266"/>
    <cellStyle name="Normal 19 8 6 3 5" xfId="37867"/>
    <cellStyle name="Normal 19 8 6 4" xfId="13935"/>
    <cellStyle name="Normal 19 8 6 4 2" xfId="26666"/>
    <cellStyle name="Normal 19 8 6 4 3" xfId="39267"/>
    <cellStyle name="Normal 19 8 6 5" xfId="18205"/>
    <cellStyle name="Normal 19 8 6 5 2" xfId="30867"/>
    <cellStyle name="Normal 19 8 6 5 3" xfId="43467"/>
    <cellStyle name="Normal 19 8 6 6" xfId="22466"/>
    <cellStyle name="Normal 19 8 6 7" xfId="35067"/>
    <cellStyle name="Normal 19 8 7" xfId="9806"/>
    <cellStyle name="Normal 19 8 7 2" xfId="11272"/>
    <cellStyle name="Normal 19 8 7 2 2" xfId="15475"/>
    <cellStyle name="Normal 19 8 7 2 2 2" xfId="28206"/>
    <cellStyle name="Normal 19 8 7 2 2 3" xfId="40807"/>
    <cellStyle name="Normal 19 8 7 2 3" xfId="19745"/>
    <cellStyle name="Normal 19 8 7 2 3 2" xfId="32407"/>
    <cellStyle name="Normal 19 8 7 2 3 3" xfId="45007"/>
    <cellStyle name="Normal 19 8 7 2 4" xfId="24006"/>
    <cellStyle name="Normal 19 8 7 2 5" xfId="36607"/>
    <cellStyle name="Normal 19 8 7 3" xfId="12675"/>
    <cellStyle name="Normal 19 8 7 3 2" xfId="16875"/>
    <cellStyle name="Normal 19 8 7 3 2 2" xfId="29606"/>
    <cellStyle name="Normal 19 8 7 3 2 3" xfId="42207"/>
    <cellStyle name="Normal 19 8 7 3 3" xfId="21145"/>
    <cellStyle name="Normal 19 8 7 3 3 2" xfId="33807"/>
    <cellStyle name="Normal 19 8 7 3 3 3" xfId="46407"/>
    <cellStyle name="Normal 19 8 7 3 4" xfId="25406"/>
    <cellStyle name="Normal 19 8 7 3 5" xfId="38007"/>
    <cellStyle name="Normal 19 8 7 4" xfId="14075"/>
    <cellStyle name="Normal 19 8 7 4 2" xfId="26806"/>
    <cellStyle name="Normal 19 8 7 4 3" xfId="39407"/>
    <cellStyle name="Normal 19 8 7 5" xfId="18345"/>
    <cellStyle name="Normal 19 8 7 5 2" xfId="31007"/>
    <cellStyle name="Normal 19 8 7 5 3" xfId="43607"/>
    <cellStyle name="Normal 19 8 7 6" xfId="22606"/>
    <cellStyle name="Normal 19 8 7 7" xfId="35207"/>
    <cellStyle name="Normal 19 8 8" xfId="9946"/>
    <cellStyle name="Normal 19 8 8 2" xfId="11412"/>
    <cellStyle name="Normal 19 8 8 2 2" xfId="15615"/>
    <cellStyle name="Normal 19 8 8 2 2 2" xfId="28346"/>
    <cellStyle name="Normal 19 8 8 2 2 3" xfId="40947"/>
    <cellStyle name="Normal 19 8 8 2 3" xfId="19885"/>
    <cellStyle name="Normal 19 8 8 2 3 2" xfId="32547"/>
    <cellStyle name="Normal 19 8 8 2 3 3" xfId="45147"/>
    <cellStyle name="Normal 19 8 8 2 4" xfId="24146"/>
    <cellStyle name="Normal 19 8 8 2 5" xfId="36747"/>
    <cellStyle name="Normal 19 8 8 3" xfId="12815"/>
    <cellStyle name="Normal 19 8 8 3 2" xfId="17015"/>
    <cellStyle name="Normal 19 8 8 3 2 2" xfId="29746"/>
    <cellStyle name="Normal 19 8 8 3 2 3" xfId="42347"/>
    <cellStyle name="Normal 19 8 8 3 3" xfId="21285"/>
    <cellStyle name="Normal 19 8 8 3 3 2" xfId="33947"/>
    <cellStyle name="Normal 19 8 8 3 3 3" xfId="46547"/>
    <cellStyle name="Normal 19 8 8 3 4" xfId="25546"/>
    <cellStyle name="Normal 19 8 8 3 5" xfId="38147"/>
    <cellStyle name="Normal 19 8 8 4" xfId="14215"/>
    <cellStyle name="Normal 19 8 8 4 2" xfId="26946"/>
    <cellStyle name="Normal 19 8 8 4 3" xfId="39547"/>
    <cellStyle name="Normal 19 8 8 5" xfId="18485"/>
    <cellStyle name="Normal 19 8 8 5 2" xfId="31147"/>
    <cellStyle name="Normal 19 8 8 5 3" xfId="43747"/>
    <cellStyle name="Normal 19 8 8 6" xfId="22746"/>
    <cellStyle name="Normal 19 8 8 7" xfId="35347"/>
    <cellStyle name="Normal 19 8 9" xfId="10140"/>
    <cellStyle name="Normal 19 8 9 2" xfId="11555"/>
    <cellStyle name="Normal 19 8 9 2 2" xfId="15755"/>
    <cellStyle name="Normal 19 8 9 2 2 2" xfId="28486"/>
    <cellStyle name="Normal 19 8 9 2 2 3" xfId="41087"/>
    <cellStyle name="Normal 19 8 9 2 3" xfId="20025"/>
    <cellStyle name="Normal 19 8 9 2 3 2" xfId="32687"/>
    <cellStyle name="Normal 19 8 9 2 3 3" xfId="45287"/>
    <cellStyle name="Normal 19 8 9 2 4" xfId="24286"/>
    <cellStyle name="Normal 19 8 9 2 5" xfId="36887"/>
    <cellStyle name="Normal 19 8 9 3" xfId="12955"/>
    <cellStyle name="Normal 19 8 9 3 2" xfId="17155"/>
    <cellStyle name="Normal 19 8 9 3 2 2" xfId="29886"/>
    <cellStyle name="Normal 19 8 9 3 2 3" xfId="42487"/>
    <cellStyle name="Normal 19 8 9 3 3" xfId="21425"/>
    <cellStyle name="Normal 19 8 9 3 3 2" xfId="34087"/>
    <cellStyle name="Normal 19 8 9 3 3 3" xfId="46687"/>
    <cellStyle name="Normal 19 8 9 3 4" xfId="25686"/>
    <cellStyle name="Normal 19 8 9 3 5" xfId="38287"/>
    <cellStyle name="Normal 19 8 9 4" xfId="14355"/>
    <cellStyle name="Normal 19 8 9 4 2" xfId="27086"/>
    <cellStyle name="Normal 19 8 9 4 3" xfId="39687"/>
    <cellStyle name="Normal 19 8 9 5" xfId="18625"/>
    <cellStyle name="Normal 19 8 9 5 2" xfId="31287"/>
    <cellStyle name="Normal 19 8 9 5 3" xfId="43887"/>
    <cellStyle name="Normal 19 8 9 6" xfId="22886"/>
    <cellStyle name="Normal 19 8 9 7" xfId="35487"/>
    <cellStyle name="Normal 19 9" xfId="7057"/>
    <cellStyle name="Normal 19 9 10" xfId="10300"/>
    <cellStyle name="Normal 19 9 10 2" xfId="11715"/>
    <cellStyle name="Normal 19 9 10 2 2" xfId="15915"/>
    <cellStyle name="Normal 19 9 10 2 2 2" xfId="28646"/>
    <cellStyle name="Normal 19 9 10 2 2 3" xfId="41247"/>
    <cellStyle name="Normal 19 9 10 2 3" xfId="20185"/>
    <cellStyle name="Normal 19 9 10 2 3 2" xfId="32847"/>
    <cellStyle name="Normal 19 9 10 2 3 3" xfId="45447"/>
    <cellStyle name="Normal 19 9 10 2 4" xfId="24446"/>
    <cellStyle name="Normal 19 9 10 2 5" xfId="37047"/>
    <cellStyle name="Normal 19 9 10 3" xfId="13115"/>
    <cellStyle name="Normal 19 9 10 3 2" xfId="17315"/>
    <cellStyle name="Normal 19 9 10 3 2 2" xfId="30046"/>
    <cellStyle name="Normal 19 9 10 3 2 3" xfId="42647"/>
    <cellStyle name="Normal 19 9 10 3 3" xfId="21585"/>
    <cellStyle name="Normal 19 9 10 3 3 2" xfId="34247"/>
    <cellStyle name="Normal 19 9 10 3 3 3" xfId="46847"/>
    <cellStyle name="Normal 19 9 10 3 4" xfId="25846"/>
    <cellStyle name="Normal 19 9 10 3 5" xfId="38447"/>
    <cellStyle name="Normal 19 9 10 4" xfId="14515"/>
    <cellStyle name="Normal 19 9 10 4 2" xfId="27246"/>
    <cellStyle name="Normal 19 9 10 4 3" xfId="39847"/>
    <cellStyle name="Normal 19 9 10 5" xfId="18785"/>
    <cellStyle name="Normal 19 9 10 5 2" xfId="31447"/>
    <cellStyle name="Normal 19 9 10 5 3" xfId="44047"/>
    <cellStyle name="Normal 19 9 10 6" xfId="23046"/>
    <cellStyle name="Normal 19 9 10 7" xfId="35647"/>
    <cellStyle name="Normal 19 9 11" xfId="10441"/>
    <cellStyle name="Normal 19 9 11 2" xfId="14655"/>
    <cellStyle name="Normal 19 9 11 2 2" xfId="27386"/>
    <cellStyle name="Normal 19 9 11 2 3" xfId="39987"/>
    <cellStyle name="Normal 19 9 11 3" xfId="18925"/>
    <cellStyle name="Normal 19 9 11 3 2" xfId="31587"/>
    <cellStyle name="Normal 19 9 11 3 3" xfId="44187"/>
    <cellStyle name="Normal 19 9 11 4" xfId="23186"/>
    <cellStyle name="Normal 19 9 11 5" xfId="35787"/>
    <cellStyle name="Normal 19 9 12" xfId="11855"/>
    <cellStyle name="Normal 19 9 12 2" xfId="16055"/>
    <cellStyle name="Normal 19 9 12 2 2" xfId="28786"/>
    <cellStyle name="Normal 19 9 12 2 3" xfId="41387"/>
    <cellStyle name="Normal 19 9 12 3" xfId="20325"/>
    <cellStyle name="Normal 19 9 12 3 2" xfId="32987"/>
    <cellStyle name="Normal 19 9 12 3 3" xfId="45587"/>
    <cellStyle name="Normal 19 9 12 4" xfId="24586"/>
    <cellStyle name="Normal 19 9 12 5" xfId="37187"/>
    <cellStyle name="Normal 19 9 13" xfId="13255"/>
    <cellStyle name="Normal 19 9 13 2" xfId="25986"/>
    <cellStyle name="Normal 19 9 13 3" xfId="38587"/>
    <cellStyle name="Normal 19 9 14" xfId="17525"/>
    <cellStyle name="Normal 19 9 14 2" xfId="30187"/>
    <cellStyle name="Normal 19 9 14 3" xfId="42787"/>
    <cellStyle name="Normal 19 9 15" xfId="21786"/>
    <cellStyle name="Normal 19 9 16" xfId="34387"/>
    <cellStyle name="Normal 19 9 2" xfId="7197"/>
    <cellStyle name="Normal 19 9 2 2" xfId="10581"/>
    <cellStyle name="Normal 19 9 2 2 2" xfId="14795"/>
    <cellStyle name="Normal 19 9 2 2 2 2" xfId="27526"/>
    <cellStyle name="Normal 19 9 2 2 2 3" xfId="40127"/>
    <cellStyle name="Normal 19 9 2 2 3" xfId="19065"/>
    <cellStyle name="Normal 19 9 2 2 3 2" xfId="31727"/>
    <cellStyle name="Normal 19 9 2 2 3 3" xfId="44327"/>
    <cellStyle name="Normal 19 9 2 2 4" xfId="23326"/>
    <cellStyle name="Normal 19 9 2 2 5" xfId="35927"/>
    <cellStyle name="Normal 19 9 2 3" xfId="11995"/>
    <cellStyle name="Normal 19 9 2 3 2" xfId="16195"/>
    <cellStyle name="Normal 19 9 2 3 2 2" xfId="28926"/>
    <cellStyle name="Normal 19 9 2 3 2 3" xfId="41527"/>
    <cellStyle name="Normal 19 9 2 3 3" xfId="20465"/>
    <cellStyle name="Normal 19 9 2 3 3 2" xfId="33127"/>
    <cellStyle name="Normal 19 9 2 3 3 3" xfId="45727"/>
    <cellStyle name="Normal 19 9 2 3 4" xfId="24726"/>
    <cellStyle name="Normal 19 9 2 3 5" xfId="37327"/>
    <cellStyle name="Normal 19 9 2 4" xfId="13395"/>
    <cellStyle name="Normal 19 9 2 4 2" xfId="26126"/>
    <cellStyle name="Normal 19 9 2 4 3" xfId="38727"/>
    <cellStyle name="Normal 19 9 2 5" xfId="17665"/>
    <cellStyle name="Normal 19 9 2 5 2" xfId="30327"/>
    <cellStyle name="Normal 19 9 2 5 3" xfId="42927"/>
    <cellStyle name="Normal 19 9 2 6" xfId="21926"/>
    <cellStyle name="Normal 19 9 2 7" xfId="34527"/>
    <cellStyle name="Normal 19 9 3" xfId="7337"/>
    <cellStyle name="Normal 19 9 3 2" xfId="10721"/>
    <cellStyle name="Normal 19 9 3 2 2" xfId="14935"/>
    <cellStyle name="Normal 19 9 3 2 2 2" xfId="27666"/>
    <cellStyle name="Normal 19 9 3 2 2 3" xfId="40267"/>
    <cellStyle name="Normal 19 9 3 2 3" xfId="19205"/>
    <cellStyle name="Normal 19 9 3 2 3 2" xfId="31867"/>
    <cellStyle name="Normal 19 9 3 2 3 3" xfId="44467"/>
    <cellStyle name="Normal 19 9 3 2 4" xfId="23466"/>
    <cellStyle name="Normal 19 9 3 2 5" xfId="36067"/>
    <cellStyle name="Normal 19 9 3 3" xfId="12135"/>
    <cellStyle name="Normal 19 9 3 3 2" xfId="16335"/>
    <cellStyle name="Normal 19 9 3 3 2 2" xfId="29066"/>
    <cellStyle name="Normal 19 9 3 3 2 3" xfId="41667"/>
    <cellStyle name="Normal 19 9 3 3 3" xfId="20605"/>
    <cellStyle name="Normal 19 9 3 3 3 2" xfId="33267"/>
    <cellStyle name="Normal 19 9 3 3 3 3" xfId="45867"/>
    <cellStyle name="Normal 19 9 3 3 4" xfId="24866"/>
    <cellStyle name="Normal 19 9 3 3 5" xfId="37467"/>
    <cellStyle name="Normal 19 9 3 4" xfId="13535"/>
    <cellStyle name="Normal 19 9 3 4 2" xfId="26266"/>
    <cellStyle name="Normal 19 9 3 4 3" xfId="38867"/>
    <cellStyle name="Normal 19 9 3 5" xfId="17805"/>
    <cellStyle name="Normal 19 9 3 5 2" xfId="30467"/>
    <cellStyle name="Normal 19 9 3 5 3" xfId="43067"/>
    <cellStyle name="Normal 19 9 3 6" xfId="22066"/>
    <cellStyle name="Normal 19 9 3 7" xfId="34667"/>
    <cellStyle name="Normal 19 9 4" xfId="9350"/>
    <cellStyle name="Normal 19 9 4 2" xfId="10868"/>
    <cellStyle name="Normal 19 9 4 2 2" xfId="15075"/>
    <cellStyle name="Normal 19 9 4 2 2 2" xfId="27806"/>
    <cellStyle name="Normal 19 9 4 2 2 3" xfId="40407"/>
    <cellStyle name="Normal 19 9 4 2 3" xfId="19345"/>
    <cellStyle name="Normal 19 9 4 2 3 2" xfId="32007"/>
    <cellStyle name="Normal 19 9 4 2 3 3" xfId="44607"/>
    <cellStyle name="Normal 19 9 4 2 4" xfId="23606"/>
    <cellStyle name="Normal 19 9 4 2 5" xfId="36207"/>
    <cellStyle name="Normal 19 9 4 3" xfId="12275"/>
    <cellStyle name="Normal 19 9 4 3 2" xfId="16475"/>
    <cellStyle name="Normal 19 9 4 3 2 2" xfId="29206"/>
    <cellStyle name="Normal 19 9 4 3 2 3" xfId="41807"/>
    <cellStyle name="Normal 19 9 4 3 3" xfId="20745"/>
    <cellStyle name="Normal 19 9 4 3 3 2" xfId="33407"/>
    <cellStyle name="Normal 19 9 4 3 3 3" xfId="46007"/>
    <cellStyle name="Normal 19 9 4 3 4" xfId="25006"/>
    <cellStyle name="Normal 19 9 4 3 5" xfId="37607"/>
    <cellStyle name="Normal 19 9 4 4" xfId="13675"/>
    <cellStyle name="Normal 19 9 4 4 2" xfId="26406"/>
    <cellStyle name="Normal 19 9 4 4 3" xfId="39007"/>
    <cellStyle name="Normal 19 9 4 5" xfId="17945"/>
    <cellStyle name="Normal 19 9 4 5 2" xfId="30607"/>
    <cellStyle name="Normal 19 9 4 5 3" xfId="43207"/>
    <cellStyle name="Normal 19 9 4 6" xfId="22206"/>
    <cellStyle name="Normal 19 9 4 7" xfId="34807"/>
    <cellStyle name="Normal 19 9 5" xfId="9546"/>
    <cellStyle name="Normal 19 9 5 2" xfId="11012"/>
    <cellStyle name="Normal 19 9 5 2 2" xfId="15215"/>
    <cellStyle name="Normal 19 9 5 2 2 2" xfId="27946"/>
    <cellStyle name="Normal 19 9 5 2 2 3" xfId="40547"/>
    <cellStyle name="Normal 19 9 5 2 3" xfId="19485"/>
    <cellStyle name="Normal 19 9 5 2 3 2" xfId="32147"/>
    <cellStyle name="Normal 19 9 5 2 3 3" xfId="44747"/>
    <cellStyle name="Normal 19 9 5 2 4" xfId="23746"/>
    <cellStyle name="Normal 19 9 5 2 5" xfId="36347"/>
    <cellStyle name="Normal 19 9 5 3" xfId="12415"/>
    <cellStyle name="Normal 19 9 5 3 2" xfId="16615"/>
    <cellStyle name="Normal 19 9 5 3 2 2" xfId="29346"/>
    <cellStyle name="Normal 19 9 5 3 2 3" xfId="41947"/>
    <cellStyle name="Normal 19 9 5 3 3" xfId="20885"/>
    <cellStyle name="Normal 19 9 5 3 3 2" xfId="33547"/>
    <cellStyle name="Normal 19 9 5 3 3 3" xfId="46147"/>
    <cellStyle name="Normal 19 9 5 3 4" xfId="25146"/>
    <cellStyle name="Normal 19 9 5 3 5" xfId="37747"/>
    <cellStyle name="Normal 19 9 5 4" xfId="13815"/>
    <cellStyle name="Normal 19 9 5 4 2" xfId="26546"/>
    <cellStyle name="Normal 19 9 5 4 3" xfId="39147"/>
    <cellStyle name="Normal 19 9 5 5" xfId="18085"/>
    <cellStyle name="Normal 19 9 5 5 2" xfId="30747"/>
    <cellStyle name="Normal 19 9 5 5 3" xfId="43347"/>
    <cellStyle name="Normal 19 9 5 6" xfId="22346"/>
    <cellStyle name="Normal 19 9 5 7" xfId="34947"/>
    <cellStyle name="Normal 19 9 6" xfId="9686"/>
    <cellStyle name="Normal 19 9 6 2" xfId="11152"/>
    <cellStyle name="Normal 19 9 6 2 2" xfId="15355"/>
    <cellStyle name="Normal 19 9 6 2 2 2" xfId="28086"/>
    <cellStyle name="Normal 19 9 6 2 2 3" xfId="40687"/>
    <cellStyle name="Normal 19 9 6 2 3" xfId="19625"/>
    <cellStyle name="Normal 19 9 6 2 3 2" xfId="32287"/>
    <cellStyle name="Normal 19 9 6 2 3 3" xfId="44887"/>
    <cellStyle name="Normal 19 9 6 2 4" xfId="23886"/>
    <cellStyle name="Normal 19 9 6 2 5" xfId="36487"/>
    <cellStyle name="Normal 19 9 6 3" xfId="12555"/>
    <cellStyle name="Normal 19 9 6 3 2" xfId="16755"/>
    <cellStyle name="Normal 19 9 6 3 2 2" xfId="29486"/>
    <cellStyle name="Normal 19 9 6 3 2 3" xfId="42087"/>
    <cellStyle name="Normal 19 9 6 3 3" xfId="21025"/>
    <cellStyle name="Normal 19 9 6 3 3 2" xfId="33687"/>
    <cellStyle name="Normal 19 9 6 3 3 3" xfId="46287"/>
    <cellStyle name="Normal 19 9 6 3 4" xfId="25286"/>
    <cellStyle name="Normal 19 9 6 3 5" xfId="37887"/>
    <cellStyle name="Normal 19 9 6 4" xfId="13955"/>
    <cellStyle name="Normal 19 9 6 4 2" xfId="26686"/>
    <cellStyle name="Normal 19 9 6 4 3" xfId="39287"/>
    <cellStyle name="Normal 19 9 6 5" xfId="18225"/>
    <cellStyle name="Normal 19 9 6 5 2" xfId="30887"/>
    <cellStyle name="Normal 19 9 6 5 3" xfId="43487"/>
    <cellStyle name="Normal 19 9 6 6" xfId="22486"/>
    <cellStyle name="Normal 19 9 6 7" xfId="35087"/>
    <cellStyle name="Normal 19 9 7" xfId="9826"/>
    <cellStyle name="Normal 19 9 7 2" xfId="11292"/>
    <cellStyle name="Normal 19 9 7 2 2" xfId="15495"/>
    <cellStyle name="Normal 19 9 7 2 2 2" xfId="28226"/>
    <cellStyle name="Normal 19 9 7 2 2 3" xfId="40827"/>
    <cellStyle name="Normal 19 9 7 2 3" xfId="19765"/>
    <cellStyle name="Normal 19 9 7 2 3 2" xfId="32427"/>
    <cellStyle name="Normal 19 9 7 2 3 3" xfId="45027"/>
    <cellStyle name="Normal 19 9 7 2 4" xfId="24026"/>
    <cellStyle name="Normal 19 9 7 2 5" xfId="36627"/>
    <cellStyle name="Normal 19 9 7 3" xfId="12695"/>
    <cellStyle name="Normal 19 9 7 3 2" xfId="16895"/>
    <cellStyle name="Normal 19 9 7 3 2 2" xfId="29626"/>
    <cellStyle name="Normal 19 9 7 3 2 3" xfId="42227"/>
    <cellStyle name="Normal 19 9 7 3 3" xfId="21165"/>
    <cellStyle name="Normal 19 9 7 3 3 2" xfId="33827"/>
    <cellStyle name="Normal 19 9 7 3 3 3" xfId="46427"/>
    <cellStyle name="Normal 19 9 7 3 4" xfId="25426"/>
    <cellStyle name="Normal 19 9 7 3 5" xfId="38027"/>
    <cellStyle name="Normal 19 9 7 4" xfId="14095"/>
    <cellStyle name="Normal 19 9 7 4 2" xfId="26826"/>
    <cellStyle name="Normal 19 9 7 4 3" xfId="39427"/>
    <cellStyle name="Normal 19 9 7 5" xfId="18365"/>
    <cellStyle name="Normal 19 9 7 5 2" xfId="31027"/>
    <cellStyle name="Normal 19 9 7 5 3" xfId="43627"/>
    <cellStyle name="Normal 19 9 7 6" xfId="22626"/>
    <cellStyle name="Normal 19 9 7 7" xfId="35227"/>
    <cellStyle name="Normal 19 9 8" xfId="9966"/>
    <cellStyle name="Normal 19 9 8 2" xfId="11432"/>
    <cellStyle name="Normal 19 9 8 2 2" xfId="15635"/>
    <cellStyle name="Normal 19 9 8 2 2 2" xfId="28366"/>
    <cellStyle name="Normal 19 9 8 2 2 3" xfId="40967"/>
    <cellStyle name="Normal 19 9 8 2 3" xfId="19905"/>
    <cellStyle name="Normal 19 9 8 2 3 2" xfId="32567"/>
    <cellStyle name="Normal 19 9 8 2 3 3" xfId="45167"/>
    <cellStyle name="Normal 19 9 8 2 4" xfId="24166"/>
    <cellStyle name="Normal 19 9 8 2 5" xfId="36767"/>
    <cellStyle name="Normal 19 9 8 3" xfId="12835"/>
    <cellStyle name="Normal 19 9 8 3 2" xfId="17035"/>
    <cellStyle name="Normal 19 9 8 3 2 2" xfId="29766"/>
    <cellStyle name="Normal 19 9 8 3 2 3" xfId="42367"/>
    <cellStyle name="Normal 19 9 8 3 3" xfId="21305"/>
    <cellStyle name="Normal 19 9 8 3 3 2" xfId="33967"/>
    <cellStyle name="Normal 19 9 8 3 3 3" xfId="46567"/>
    <cellStyle name="Normal 19 9 8 3 4" xfId="25566"/>
    <cellStyle name="Normal 19 9 8 3 5" xfId="38167"/>
    <cellStyle name="Normal 19 9 8 4" xfId="14235"/>
    <cellStyle name="Normal 19 9 8 4 2" xfId="26966"/>
    <cellStyle name="Normal 19 9 8 4 3" xfId="39567"/>
    <cellStyle name="Normal 19 9 8 5" xfId="18505"/>
    <cellStyle name="Normal 19 9 8 5 2" xfId="31167"/>
    <cellStyle name="Normal 19 9 8 5 3" xfId="43767"/>
    <cellStyle name="Normal 19 9 8 6" xfId="22766"/>
    <cellStyle name="Normal 19 9 8 7" xfId="35367"/>
    <cellStyle name="Normal 19 9 9" xfId="10160"/>
    <cellStyle name="Normal 19 9 9 2" xfId="11575"/>
    <cellStyle name="Normal 19 9 9 2 2" xfId="15775"/>
    <cellStyle name="Normal 19 9 9 2 2 2" xfId="28506"/>
    <cellStyle name="Normal 19 9 9 2 2 3" xfId="41107"/>
    <cellStyle name="Normal 19 9 9 2 3" xfId="20045"/>
    <cellStyle name="Normal 19 9 9 2 3 2" xfId="32707"/>
    <cellStyle name="Normal 19 9 9 2 3 3" xfId="45307"/>
    <cellStyle name="Normal 19 9 9 2 4" xfId="24306"/>
    <cellStyle name="Normal 19 9 9 2 5" xfId="36907"/>
    <cellStyle name="Normal 19 9 9 3" xfId="12975"/>
    <cellStyle name="Normal 19 9 9 3 2" xfId="17175"/>
    <cellStyle name="Normal 19 9 9 3 2 2" xfId="29906"/>
    <cellStyle name="Normal 19 9 9 3 2 3" xfId="42507"/>
    <cellStyle name="Normal 19 9 9 3 3" xfId="21445"/>
    <cellStyle name="Normal 19 9 9 3 3 2" xfId="34107"/>
    <cellStyle name="Normal 19 9 9 3 3 3" xfId="46707"/>
    <cellStyle name="Normal 19 9 9 3 4" xfId="25706"/>
    <cellStyle name="Normal 19 9 9 3 5" xfId="38307"/>
    <cellStyle name="Normal 19 9 9 4" xfId="14375"/>
    <cellStyle name="Normal 19 9 9 4 2" xfId="27106"/>
    <cellStyle name="Normal 19 9 9 4 3" xfId="39707"/>
    <cellStyle name="Normal 19 9 9 5" xfId="18645"/>
    <cellStyle name="Normal 19 9 9 5 2" xfId="31307"/>
    <cellStyle name="Normal 19 9 9 5 3" xfId="43907"/>
    <cellStyle name="Normal 19 9 9 6" xfId="22906"/>
    <cellStyle name="Normal 19 9 9 7" xfId="35507"/>
    <cellStyle name="Normal 2" xfId="29"/>
    <cellStyle name="Normal 2 10" xfId="7522"/>
    <cellStyle name="Normal 2 2" xfId="4354"/>
    <cellStyle name="Normal 2 2 2" xfId="6656"/>
    <cellStyle name="Normal 2 2 2 2" xfId="9173"/>
    <cellStyle name="Normal 2 2 2 3" xfId="8058"/>
    <cellStyle name="Normal 2 2 3" xfId="6892"/>
    <cellStyle name="Normal 2 2_01 Quarterly revenue" xfId="8057"/>
    <cellStyle name="Normal 2 3" xfId="6634"/>
    <cellStyle name="Normal 2 3 2" xfId="9157"/>
    <cellStyle name="Normal 2 3 3" xfId="8059"/>
    <cellStyle name="Normal 2 4" xfId="8288"/>
    <cellStyle name="Normal 2 5" xfId="9446"/>
    <cellStyle name="Normal 2 6" xfId="7432"/>
    <cellStyle name="Normal 2 7" xfId="7474"/>
    <cellStyle name="Normal 2 8" xfId="7538"/>
    <cellStyle name="Normal 2 9" xfId="9469"/>
    <cellStyle name="Normal 2_01 Quarterly revenue" xfId="8056"/>
    <cellStyle name="Normal 20" xfId="6994"/>
    <cellStyle name="Normal 21" xfId="7000"/>
    <cellStyle name="Normal 22" xfId="8495"/>
    <cellStyle name="Normal 23" xfId="9051"/>
    <cellStyle name="Normal 24" xfId="9432"/>
    <cellStyle name="Normal 25" xfId="8976"/>
    <cellStyle name="Normal 26" xfId="8498"/>
    <cellStyle name="Normal 27" xfId="7417"/>
    <cellStyle name="Normal 27 2" xfId="10801"/>
    <cellStyle name="Normal 28" xfId="8388"/>
    <cellStyle name="Normal 28 2" xfId="10807"/>
    <cellStyle name="Normal 29" xfId="9456"/>
    <cellStyle name="Normal 29 2" xfId="10948"/>
    <cellStyle name="Normal 3" xfId="31"/>
    <cellStyle name="Normal 30" xfId="8249"/>
    <cellStyle name="Normal 30 2" xfId="10805"/>
    <cellStyle name="Normal 31" xfId="7418"/>
    <cellStyle name="Normal 31 2" xfId="10802"/>
    <cellStyle name="Normal 32" xfId="7552"/>
    <cellStyle name="Normal 32 2" xfId="10804"/>
    <cellStyle name="Normal 33" xfId="9472"/>
    <cellStyle name="Normal 33 2" xfId="10949"/>
    <cellStyle name="Normal 34" xfId="8262"/>
    <cellStyle name="Normal 34 2" xfId="10806"/>
    <cellStyle name="Normal 35" xfId="9475"/>
    <cellStyle name="Normal 35 2" xfId="10951"/>
    <cellStyle name="Normal 36" xfId="7517"/>
    <cellStyle name="Normal 36 2" xfId="10803"/>
    <cellStyle name="Normal 37" xfId="9474"/>
    <cellStyle name="Normal 37 2" xfId="10950"/>
    <cellStyle name="Normal 38" xfId="10046"/>
    <cellStyle name="Normal 38 2" xfId="11512"/>
    <cellStyle name="Normal 39" xfId="10095"/>
    <cellStyle name="Normal 39 2" xfId="11514"/>
    <cellStyle name="Normal 4" xfId="34"/>
    <cellStyle name="Normal 40" xfId="10057"/>
    <cellStyle name="Normal 40 2" xfId="11513"/>
    <cellStyle name="Normal 41" xfId="17395"/>
    <cellStyle name="Normal 41 2" xfId="30126"/>
    <cellStyle name="Normal 5" xfId="32"/>
    <cellStyle name="Normal 5 2" xfId="6655"/>
    <cellStyle name="Normal 5 3" xfId="6754"/>
    <cellStyle name="Normal 5 3 2" xfId="9187"/>
    <cellStyle name="Normal 5 3 3" xfId="8060"/>
    <cellStyle name="Normal 5 4" xfId="8497"/>
    <cellStyle name="Normal 6" xfId="4414"/>
    <cellStyle name="Normal 6 2" xfId="6658"/>
    <cellStyle name="Normal 6 3" xfId="6901"/>
    <cellStyle name="Normal 6 3 2" xfId="9259"/>
    <cellStyle name="Normal 6 3 3" xfId="8061"/>
    <cellStyle name="Normal 6 4" xfId="8858"/>
    <cellStyle name="Normal 7" xfId="6478"/>
    <cellStyle name="Normal 7 2" xfId="6654"/>
    <cellStyle name="Normal 7 3" xfId="6915"/>
    <cellStyle name="Normal 7 3 2" xfId="9268"/>
    <cellStyle name="Normal 7 3 3" xfId="8062"/>
    <cellStyle name="Normal 7 4" xfId="9054"/>
    <cellStyle name="Normal 8" xfId="6476"/>
    <cellStyle name="Normal 8 2" xfId="6657"/>
    <cellStyle name="Normal 8 3" xfId="6914"/>
    <cellStyle name="Normal 8 3 2" xfId="9267"/>
    <cellStyle name="Normal 8 3 3" xfId="8063"/>
    <cellStyle name="Normal 8 4" xfId="9052"/>
    <cellStyle name="Normal 9" xfId="6479"/>
    <cellStyle name="Normal 9 2" xfId="9055"/>
    <cellStyle name="Normal 9 3" xfId="8064"/>
    <cellStyle name="Normal bold" xfId="4355"/>
    <cellStyle name="Normal Italics" xfId="4356"/>
    <cellStyle name="Normal Link" xfId="4357"/>
    <cellStyle name="Normal new" xfId="4358"/>
    <cellStyle name="Normal new 2" xfId="8824"/>
    <cellStyle name="Normal new 3" xfId="8065"/>
    <cellStyle name="Normal_Display" xfId="6"/>
    <cellStyle name="Normal_Display 2" xfId="7"/>
    <cellStyle name="Normal_Display_1" xfId="21665"/>
    <cellStyle name="Normal_Display_1 2" xfId="8"/>
    <cellStyle name="Normal_Display_1 3" xfId="9"/>
    <cellStyle name="Normal_Display_1 4 2" xfId="17464"/>
    <cellStyle name="Normal_Display_2" xfId="10"/>
    <cellStyle name="Normal_Display_2 2" xfId="11"/>
    <cellStyle name="Normal_Display_Display" xfId="10380"/>
    <cellStyle name="Normal_FY results 2010 _draft 1" xfId="12"/>
    <cellStyle name="Normal_FY results 2010 _draft 1 2" xfId="13"/>
    <cellStyle name="Normal_FY results 2010 _draft 1_asd" xfId="14"/>
    <cellStyle name="Normal_FY results 2010 _draft 1_Display" xfId="15"/>
    <cellStyle name="Normal_FY results 2010 _draft 1_Display_1" xfId="16"/>
    <cellStyle name="Normal_FY results 2010 _draft 1_Display_Display" xfId="17"/>
    <cellStyle name="Normal_FY results 2010 _draft 1_fcf" xfId="18"/>
    <cellStyle name="Normal_Index" xfId="19"/>
    <cellStyle name="Normal_KPIs - December 2007 -  Qtr 3 web version - FINAL" xfId="20"/>
    <cellStyle name="Normal_KPIs - December 2007 -  Qtr 3 web version - FINAL_Display" xfId="21"/>
    <cellStyle name="Normal_Prelims James file_FY results 2010 _draft 1" xfId="22"/>
    <cellStyle name="Normal_Prelims James file_FY results 2010 _draft 1_Display" xfId="23"/>
    <cellStyle name="Normal_Prelims James file_FY results 2010 _draft 1_FY11 H1 results FINAL" xfId="24"/>
    <cellStyle name="normal2" xfId="4359"/>
    <cellStyle name="Normale_02SET1" xfId="4360"/>
    <cellStyle name="NormalNumber%" xfId="4361"/>
    <cellStyle name="NormalNumber% 2" xfId="6635"/>
    <cellStyle name="NormalNumber% 2 2" xfId="9158"/>
    <cellStyle name="NormalNumber% 2 3" xfId="8067"/>
    <cellStyle name="NormalNumber% 3" xfId="6893"/>
    <cellStyle name="NormalNumber% 3 2" xfId="9253"/>
    <cellStyle name="NormalNumber% 3 3" xfId="8068"/>
    <cellStyle name="NormalNumber% 4" xfId="8825"/>
    <cellStyle name="NormalNumber%_01 Quarterly revenue" xfId="8066"/>
    <cellStyle name="Normalny_statystyka, planning data_robert" xfId="4362"/>
    <cellStyle name="Note 10" xfId="8259"/>
    <cellStyle name="Note 2" xfId="4363"/>
    <cellStyle name="Note 2 2" xfId="6637"/>
    <cellStyle name="Note 2 2 2" xfId="9160"/>
    <cellStyle name="Note 2 2 3" xfId="8070"/>
    <cellStyle name="Note 2 3" xfId="6894"/>
    <cellStyle name="Note 2_01 Quarterly revenue" xfId="8069"/>
    <cellStyle name="Note 3" xfId="6636"/>
    <cellStyle name="Note 3 2" xfId="9159"/>
    <cellStyle name="Note 3 3" xfId="8071"/>
    <cellStyle name="Note 4" xfId="8287"/>
    <cellStyle name="Note 5" xfId="9445"/>
    <cellStyle name="Note 6" xfId="7431"/>
    <cellStyle name="Note 7" xfId="7475"/>
    <cellStyle name="Note 8" xfId="7537"/>
    <cellStyle name="Note 9" xfId="7492"/>
    <cellStyle name="Notes" xfId="4364"/>
    <cellStyle name="nPloded_Lines" xfId="4365"/>
    <cellStyle name="nplosion" xfId="4366"/>
    <cellStyle name="Nr 0 dec" xfId="4367"/>
    <cellStyle name="Nr 0 dec - Input" xfId="4368"/>
    <cellStyle name="Nr 0 dec - Subtotal" xfId="4369"/>
    <cellStyle name="Nr 0 dec_01 Quarterly revenue" xfId="8072"/>
    <cellStyle name="Nr 1 dec" xfId="4370"/>
    <cellStyle name="Nr 1 dec - Input" xfId="4371"/>
    <cellStyle name="Nr 1 dec_01 Quarterly revenue" xfId="8073"/>
    <cellStyle name="Nr, 0 dec" xfId="4372"/>
    <cellStyle name="Num0Un" xfId="4373"/>
    <cellStyle name="Num0Un 2" xfId="6895"/>
    <cellStyle name="Num0Un 2 2" xfId="9254"/>
    <cellStyle name="Num0Un 2 3" xfId="8075"/>
    <cellStyle name="Num0Un 3" xfId="8826"/>
    <cellStyle name="Num0Un_01 Quarterly revenue" xfId="8074"/>
    <cellStyle name="Num1" xfId="4374"/>
    <cellStyle name="Num1 2" xfId="6896"/>
    <cellStyle name="Num1 2 2" xfId="9255"/>
    <cellStyle name="Num1 2 3" xfId="8077"/>
    <cellStyle name="Num1 3" xfId="8827"/>
    <cellStyle name="Num1_01 Quarterly revenue" xfId="8076"/>
    <cellStyle name="Num2" xfId="4375"/>
    <cellStyle name="Num2 2" xfId="6897"/>
    <cellStyle name="Num2 2 2" xfId="9256"/>
    <cellStyle name="Num2 2 3" xfId="8079"/>
    <cellStyle name="Num2 3" xfId="8828"/>
    <cellStyle name="Num2_01 Quarterly revenue" xfId="8078"/>
    <cellStyle name="Num2Un" xfId="4376"/>
    <cellStyle name="Num2Un 2" xfId="6898"/>
    <cellStyle name="Num2Un 2 2" xfId="9257"/>
    <cellStyle name="Num2Un 2 3" xfId="8081"/>
    <cellStyle name="Num2Un 3" xfId="8829"/>
    <cellStyle name="Num2Un_01 Quarterly revenue" xfId="8080"/>
    <cellStyle name="Number" xfId="4377"/>
    <cellStyle name="Number (2dp)" xfId="4378"/>
    <cellStyle name="Number 0d" xfId="4379"/>
    <cellStyle name="Number 1 dec." xfId="4380"/>
    <cellStyle name="Number 1 dec. semi-bord" xfId="4381"/>
    <cellStyle name="Number 1 dec._01 Quarterly revenue" xfId="8084"/>
    <cellStyle name="Number 10" xfId="6905"/>
    <cellStyle name="Number 10 2" xfId="9263"/>
    <cellStyle name="Number 10 3" xfId="8085"/>
    <cellStyle name="Number 11" xfId="6935"/>
    <cellStyle name="Number 11 2" xfId="9281"/>
    <cellStyle name="Number 11 3" xfId="8086"/>
    <cellStyle name="Number 12" xfId="6940"/>
    <cellStyle name="Number 12 2" xfId="9285"/>
    <cellStyle name="Number 12 3" xfId="8087"/>
    <cellStyle name="Number 13" xfId="6991"/>
    <cellStyle name="Number 13 2" xfId="9288"/>
    <cellStyle name="Number 13 3" xfId="8088"/>
    <cellStyle name="Number 14" xfId="8830"/>
    <cellStyle name="Number 15" xfId="8504"/>
    <cellStyle name="Number 16" xfId="8550"/>
    <cellStyle name="Number 17" xfId="8511"/>
    <cellStyle name="Number 18" xfId="8542"/>
    <cellStyle name="Number 19" xfId="7444"/>
    <cellStyle name="Number 1d" xfId="4382"/>
    <cellStyle name="Number 1d 2" xfId="8831"/>
    <cellStyle name="Number 1d 3" xfId="8089"/>
    <cellStyle name="Number 2" xfId="6639"/>
    <cellStyle name="Number 2 2" xfId="9162"/>
    <cellStyle name="Number 2 3" xfId="8090"/>
    <cellStyle name="Number 20" xfId="8286"/>
    <cellStyle name="Number 21" xfId="9444"/>
    <cellStyle name="Number 22" xfId="7430"/>
    <cellStyle name="Number 23" xfId="7476"/>
    <cellStyle name="Number 24" xfId="7536"/>
    <cellStyle name="Number 25" xfId="9468"/>
    <cellStyle name="Number 26" xfId="7520"/>
    <cellStyle name="Number 27" xfId="7456"/>
    <cellStyle name="Number 28" xfId="7514"/>
    <cellStyle name="Number 29" xfId="7505"/>
    <cellStyle name="Number 3" xfId="6744"/>
    <cellStyle name="Number 3 2" xfId="9180"/>
    <cellStyle name="Number 3 3" xfId="8091"/>
    <cellStyle name="Number 30" xfId="10055"/>
    <cellStyle name="Number 31" xfId="10090"/>
    <cellStyle name="Number 32" xfId="10062"/>
    <cellStyle name="Number 33" xfId="17406"/>
    <cellStyle name="Number 34" xfId="17456"/>
    <cellStyle name="Number 35" xfId="17412"/>
    <cellStyle name="Number 36" xfId="17450"/>
    <cellStyle name="Number 37" xfId="21716"/>
    <cellStyle name="Number 38" xfId="21673"/>
    <cellStyle name="Number 39" xfId="21715"/>
    <cellStyle name="Number 4" xfId="6749"/>
    <cellStyle name="Number 4 2" xfId="9185"/>
    <cellStyle name="Number 4 3" xfId="8092"/>
    <cellStyle name="Number 40" xfId="21674"/>
    <cellStyle name="Number 5" xfId="6742"/>
    <cellStyle name="Number 5 2" xfId="9178"/>
    <cellStyle name="Number 5 3" xfId="8093"/>
    <cellStyle name="Number 6" xfId="6595"/>
    <cellStyle name="Number 6 2" xfId="9118"/>
    <cellStyle name="Number 6 3" xfId="8094"/>
    <cellStyle name="Number 7" xfId="6899"/>
    <cellStyle name="Number 7 2" xfId="9258"/>
    <cellStyle name="Number 7 3" xfId="8095"/>
    <cellStyle name="Number 8" xfId="6920"/>
    <cellStyle name="Number 8 2" xfId="9271"/>
    <cellStyle name="Number 8 3" xfId="8096"/>
    <cellStyle name="Number 9" xfId="6627"/>
    <cellStyle name="Number 9 2" xfId="9150"/>
    <cellStyle name="Number 9 3" xfId="8097"/>
    <cellStyle name="Number, 0 dec" xfId="4383"/>
    <cellStyle name="Number, 0 dec 2" xfId="8832"/>
    <cellStyle name="Number, 0 dec 3" xfId="8098"/>
    <cellStyle name="Number, 1 dec" xfId="4384"/>
    <cellStyle name="Number, 1 dec 2" xfId="8833"/>
    <cellStyle name="Number, 1 dec 3" xfId="8099"/>
    <cellStyle name="Number, 2 dec" xfId="4385"/>
    <cellStyle name="Number, 2 dec 2" xfId="8834"/>
    <cellStyle name="Number, 2 dec 3" xfId="8100"/>
    <cellStyle name="Number_01 Quarterly revenue" xfId="8082"/>
    <cellStyle name="Numeric point input" xfId="4386"/>
    <cellStyle name="Numeric point input 2" xfId="8835"/>
    <cellStyle name="Numeric point input 3" xfId="8101"/>
    <cellStyle name="numero input" xfId="4387"/>
    <cellStyle name="numero input 2" xfId="8836"/>
    <cellStyle name="numero input 3" xfId="8102"/>
    <cellStyle name="numero normal" xfId="4388"/>
    <cellStyle name="numero normal 2" xfId="8837"/>
    <cellStyle name="numero normal 3" xfId="8103"/>
    <cellStyle name="OK" xfId="4389"/>
    <cellStyle name="OK 2" xfId="8838"/>
    <cellStyle name="OK 3" xfId="8104"/>
    <cellStyle name="Onedec" xfId="4390"/>
    <cellStyle name="Onedec 2" xfId="8839"/>
    <cellStyle name="Onedec 3" xfId="8105"/>
    <cellStyle name="Output (1dp#)" xfId="4391"/>
    <cellStyle name="Output (1dp#) 2" xfId="8840"/>
    <cellStyle name="Output (1dp#) 3" xfId="8106"/>
    <cellStyle name="Output 10" xfId="6936"/>
    <cellStyle name="Output 10 2" xfId="9282"/>
    <cellStyle name="Output 10 3" xfId="8107"/>
    <cellStyle name="Output 11" xfId="6939"/>
    <cellStyle name="Output 11 2" xfId="9284"/>
    <cellStyle name="Output 11 3" xfId="8108"/>
    <cellStyle name="Output 12" xfId="6922"/>
    <cellStyle name="Output 12 2" xfId="9272"/>
    <cellStyle name="Output 12 3" xfId="8109"/>
    <cellStyle name="Output 13" xfId="7445"/>
    <cellStyle name="Output 14" xfId="8285"/>
    <cellStyle name="Output 15" xfId="9443"/>
    <cellStyle name="Output 16" xfId="7429"/>
    <cellStyle name="Output 17" xfId="7477"/>
    <cellStyle name="Output 18" xfId="7535"/>
    <cellStyle name="Output 19" xfId="9467"/>
    <cellStyle name="Output 2" xfId="4392"/>
    <cellStyle name="Output 2 2" xfId="6641"/>
    <cellStyle name="Output 2 2 2" xfId="9164"/>
    <cellStyle name="Output 2 2 3" xfId="8111"/>
    <cellStyle name="Output 2 3" xfId="6900"/>
    <cellStyle name="Output 2_01 Quarterly revenue" xfId="8110"/>
    <cellStyle name="Output 20" xfId="7519"/>
    <cellStyle name="Output 21" xfId="7499"/>
    <cellStyle name="Output 22" xfId="9454"/>
    <cellStyle name="Output 23" xfId="8308"/>
    <cellStyle name="Output 24" xfId="10056"/>
    <cellStyle name="Output 25" xfId="10089"/>
    <cellStyle name="Output 26" xfId="10047"/>
    <cellStyle name="Output 27" xfId="17407"/>
    <cellStyle name="Output 28" xfId="17455"/>
    <cellStyle name="Output 29" xfId="17413"/>
    <cellStyle name="Output 3" xfId="6640"/>
    <cellStyle name="Output 3 2" xfId="9163"/>
    <cellStyle name="Output 3 3" xfId="8112"/>
    <cellStyle name="Output 30" xfId="17449"/>
    <cellStyle name="Output 4" xfId="6746"/>
    <cellStyle name="Output 4 2" xfId="9182"/>
    <cellStyle name="Output 4 3" xfId="8113"/>
    <cellStyle name="Output 5" xfId="6748"/>
    <cellStyle name="Output 5 2" xfId="9184"/>
    <cellStyle name="Output 5 3" xfId="8114"/>
    <cellStyle name="Output 6" xfId="6747"/>
    <cellStyle name="Output 6 2" xfId="9183"/>
    <cellStyle name="Output 6 3" xfId="8115"/>
    <cellStyle name="Output 7" xfId="6745"/>
    <cellStyle name="Output 7 2" xfId="9181"/>
    <cellStyle name="Output 7 3" xfId="8116"/>
    <cellStyle name="Output 8" xfId="6750"/>
    <cellStyle name="Output 8 2" xfId="9186"/>
    <cellStyle name="Output 8 3" xfId="8117"/>
    <cellStyle name="Output 9" xfId="6904"/>
    <cellStyle name="Output 9 2" xfId="9262"/>
    <cellStyle name="Output 9 3" xfId="8118"/>
    <cellStyle name="Output Amounts" xfId="4393"/>
    <cellStyle name="Output Amounts 2" xfId="8841"/>
    <cellStyle name="Output Amounts 3" xfId="8119"/>
    <cellStyle name="Output Column Headings" xfId="4394"/>
    <cellStyle name="Output Column Headings 2" xfId="8842"/>
    <cellStyle name="Output Column Headings 3" xfId="8120"/>
    <cellStyle name="Output Line Items" xfId="4395"/>
    <cellStyle name="Output Line Items 2" xfId="8843"/>
    <cellStyle name="Output Line Items 3" xfId="8121"/>
    <cellStyle name="Output Report Heading" xfId="4396"/>
    <cellStyle name="Output Report Heading 2" xfId="8844"/>
    <cellStyle name="Output Report Heading 3" xfId="8122"/>
    <cellStyle name="Output Report Title" xfId="4397"/>
    <cellStyle name="Output Report Title 2" xfId="8845"/>
    <cellStyle name="Output Report Title 3" xfId="8123"/>
    <cellStyle name="Page Heading" xfId="4398"/>
    <cellStyle name="Page Heading 2" xfId="8846"/>
    <cellStyle name="Page Heading 3" xfId="8124"/>
    <cellStyle name="Page Number" xfId="4399"/>
    <cellStyle name="Page Number 2" xfId="8847"/>
    <cellStyle name="Page Number 3" xfId="8125"/>
    <cellStyle name="PALATINO" xfId="4400"/>
    <cellStyle name="PALATINO 2" xfId="8848"/>
    <cellStyle name="PALATINO 3" xfId="8126"/>
    <cellStyle name="pb_page_heading_LS" xfId="4401"/>
    <cellStyle name="Perc1" xfId="4402"/>
    <cellStyle name="Perc1 2" xfId="8849"/>
    <cellStyle name="Perc1 3" xfId="8127"/>
    <cellStyle name="Percent" xfId="25" builtinId="5"/>
    <cellStyle name="Percent (0)" xfId="4403"/>
    <cellStyle name="Percent (0) 2" xfId="8850"/>
    <cellStyle name="Percent (0) 3" xfId="8128"/>
    <cellStyle name="Percent (0.0)" xfId="4404"/>
    <cellStyle name="Percent (0.0) 2" xfId="8851"/>
    <cellStyle name="Percent (0.0) 3" xfId="8129"/>
    <cellStyle name="Percent (0.00)" xfId="4405"/>
    <cellStyle name="Percent (0.00) 2" xfId="8852"/>
    <cellStyle name="Percent (0.00) 3" xfId="8130"/>
    <cellStyle name="Percent [0]" xfId="4406"/>
    <cellStyle name="Percent [0] 2" xfId="8853"/>
    <cellStyle name="Percent [0] 3" xfId="8131"/>
    <cellStyle name="Percent [2]" xfId="4407"/>
    <cellStyle name="Percent [2] 2" xfId="8854"/>
    <cellStyle name="Percent [2] 3" xfId="8132"/>
    <cellStyle name="Percent 0" xfId="4408"/>
    <cellStyle name="Percent 0 2" xfId="8855"/>
    <cellStyle name="Percent 0 3" xfId="8133"/>
    <cellStyle name="Percent 0,00" xfId="4409"/>
    <cellStyle name="Percent 0_0309 XI" xfId="4410"/>
    <cellStyle name="Percent 1 dec - Input" xfId="4411"/>
    <cellStyle name="Percent 1 dec - Input 2" xfId="8856"/>
    <cellStyle name="Percent 1 dec - Input 3" xfId="8134"/>
    <cellStyle name="Percent 1 dec_Data" xfId="4412"/>
    <cellStyle name="Percent 1d" xfId="4413"/>
    <cellStyle name="Percent 1d 2" xfId="8857"/>
    <cellStyle name="Percent 1d 3" xfId="8135"/>
    <cellStyle name="Percent 2" xfId="26"/>
    <cellStyle name="Percent 2_Display" xfId="27"/>
    <cellStyle name="Percent 4" xfId="4415"/>
    <cellStyle name="Percent 4 2" xfId="8859"/>
    <cellStyle name="Percent 4 3" xfId="8136"/>
    <cellStyle name="Percent Hard" xfId="4416"/>
    <cellStyle name="Percent Hard 2" xfId="8860"/>
    <cellStyle name="Percent Hard 3" xfId="8137"/>
    <cellStyle name="Percent, 0 dec" xfId="4417"/>
    <cellStyle name="Percent, 0 dec 2" xfId="8861"/>
    <cellStyle name="Percent, 0 dec 3" xfId="8138"/>
    <cellStyle name="Percent, 1 dec" xfId="4418"/>
    <cellStyle name="Percent, 1 dec 2" xfId="8862"/>
    <cellStyle name="Percent, 1 dec 3" xfId="8139"/>
    <cellStyle name="Percent, 2 dec" xfId="4419"/>
    <cellStyle name="Percent, 2 dec 2" xfId="8863"/>
    <cellStyle name="Percent, 2 dec 3" xfId="8140"/>
    <cellStyle name="Percent, bp" xfId="4420"/>
    <cellStyle name="Percent, bp 2" xfId="8864"/>
    <cellStyle name="Percent, bp 3" xfId="8141"/>
    <cellStyle name="Percent-0.0%" xfId="4421"/>
    <cellStyle name="Percent-0.0% 2" xfId="6642"/>
    <cellStyle name="Percent-0.0% 2 2" xfId="9165"/>
    <cellStyle name="Percent-0.0% 2 3" xfId="8143"/>
    <cellStyle name="Percent-0.0% 3" xfId="6902"/>
    <cellStyle name="Percent-0.0% 3 2" xfId="9260"/>
    <cellStyle name="Percent-0.0% 3 3" xfId="8144"/>
    <cellStyle name="Percent-0.0% 4" xfId="8865"/>
    <cellStyle name="Percent-0.0%_01 Quarterly revenue" xfId="8142"/>
    <cellStyle name="Percentage" xfId="4422"/>
    <cellStyle name="Percentage (2dp)" xfId="4423"/>
    <cellStyle name="Percentage 10" xfId="9465"/>
    <cellStyle name="Percentage 11" xfId="8256"/>
    <cellStyle name="Percentage 12" xfId="7457"/>
    <cellStyle name="Percentage 13" xfId="8307"/>
    <cellStyle name="Percentage 14" xfId="8304"/>
    <cellStyle name="Percentage 15" xfId="9439"/>
    <cellStyle name="Percentage 16" xfId="9483"/>
    <cellStyle name="Percentage 17" xfId="7561"/>
    <cellStyle name="Percentage 18" xfId="10085"/>
    <cellStyle name="Percentage 19" xfId="10066"/>
    <cellStyle name="Percentage 2" xfId="8866"/>
    <cellStyle name="Percentage 20" xfId="10099"/>
    <cellStyle name="Percentage 21" xfId="17445"/>
    <cellStyle name="Percentage 22" xfId="17417"/>
    <cellStyle name="Percentage 23" xfId="17442"/>
    <cellStyle name="Percentage 24" xfId="17461"/>
    <cellStyle name="Percentage 25" xfId="21718"/>
    <cellStyle name="Percentage 26" xfId="21672"/>
    <cellStyle name="Percentage 27" xfId="21717"/>
    <cellStyle name="Percentage 28" xfId="21725"/>
    <cellStyle name="Percentage 3" xfId="8503"/>
    <cellStyle name="Percentage 4" xfId="8551"/>
    <cellStyle name="Percentage 5" xfId="9188"/>
    <cellStyle name="Percentage 6" xfId="8544"/>
    <cellStyle name="Percentage 7" xfId="8145"/>
    <cellStyle name="Percentage 8" xfId="7479"/>
    <cellStyle name="Percentage 9" xfId="7532"/>
    <cellStyle name="Percentage_HFM DATA" xfId="4424"/>
    <cellStyle name="PercentChange" xfId="4425"/>
    <cellStyle name="PercentChange 2" xfId="8867"/>
    <cellStyle name="PercentChange 3" xfId="8146"/>
    <cellStyle name="Percent-no dec" xfId="4426"/>
    <cellStyle name="phasing" xfId="4427"/>
    <cellStyle name="phasing 2" xfId="8868"/>
    <cellStyle name="phasing 3" xfId="8147"/>
    <cellStyle name="PillarData" xfId="4428"/>
    <cellStyle name="PillarHeading" xfId="4429"/>
    <cellStyle name="PillarTotal" xfId="4430"/>
    <cellStyle name="point variable" xfId="4431"/>
    <cellStyle name="point variable 2" xfId="8869"/>
    <cellStyle name="point variable 3" xfId="8148"/>
    <cellStyle name="Price" xfId="4432"/>
    <cellStyle name="Price 2" xfId="8870"/>
    <cellStyle name="Price 3" xfId="8149"/>
    <cellStyle name="PriceUn" xfId="4433"/>
    <cellStyle name="PriceUn 2" xfId="8871"/>
    <cellStyle name="PriceUn 3" xfId="8150"/>
    <cellStyle name="Procent_Chart Value license with wacc" xfId="4434"/>
    <cellStyle name="Profit figure" xfId="4435"/>
    <cellStyle name="Profit figure 2" xfId="8872"/>
    <cellStyle name="Profit figure 3" xfId="8151"/>
    <cellStyle name="Prozent +line" xfId="4436"/>
    <cellStyle name="Prozent +line 2" xfId="8873"/>
    <cellStyle name="Prozent +line 3" xfId="8152"/>
    <cellStyle name="Prozent 0,00" xfId="4437"/>
    <cellStyle name="Prozent 0,00 2" xfId="8874"/>
    <cellStyle name="Prozent 0,00 3" xfId="8153"/>
    <cellStyle name="Prozent_01_delta03_V47_KORR_21.8." xfId="4438"/>
    <cellStyle name="PSChar" xfId="4439"/>
    <cellStyle name="PSChar 2" xfId="8875"/>
    <cellStyle name="PSChar 3" xfId="8154"/>
    <cellStyle name="PSDate" xfId="4440"/>
    <cellStyle name="PSDate 2" xfId="8876"/>
    <cellStyle name="PSDate 3" xfId="8155"/>
    <cellStyle name="PSDec" xfId="4441"/>
    <cellStyle name="PSDec 2" xfId="8877"/>
    <cellStyle name="PSDec 3" xfId="8156"/>
    <cellStyle name="PSHeading" xfId="4442"/>
    <cellStyle name="PSHeading 2" xfId="8878"/>
    <cellStyle name="PSHeading 3" xfId="8157"/>
    <cellStyle name="PSSpacer" xfId="4443"/>
    <cellStyle name="PSSpacer 2" xfId="8879"/>
    <cellStyle name="PSSpacer 3" xfId="8158"/>
    <cellStyle name="Pub percent" xfId="4444"/>
    <cellStyle name="r" xfId="4445"/>
    <cellStyle name="r 2" xfId="8880"/>
    <cellStyle name="r 3" xfId="8159"/>
    <cellStyle name="r_GROUP" xfId="4446"/>
    <cellStyle name="r_GROUP_HFM DATA" xfId="4447"/>
    <cellStyle name="r_GROUP_HFM DATA_OUTPUT" xfId="4448"/>
    <cellStyle name="r_GROUP_HFM DATA_OUTPUT_1" xfId="4449"/>
    <cellStyle name="r_GROUP_HFM DATA_OUTPUT_OUTPUT" xfId="4450"/>
    <cellStyle name="r_GROUP_OUTPUT" xfId="4451"/>
    <cellStyle name="r_GROUP_OUTPUT_1" xfId="4452"/>
    <cellStyle name="r_GROUP_OUTPUT_OUTPUT" xfId="4453"/>
    <cellStyle name="r_GROUP_S&amp;D Analysis" xfId="4454"/>
    <cellStyle name="r_GROUP_S&amp;D Analysis_OUTPUT" xfId="4455"/>
    <cellStyle name="r_GROUP_S&amp;D Analysis_OUTPUT_1" xfId="4456"/>
    <cellStyle name="r_GROUP_S&amp;D Analysis_OUTPUT_OUTPUT" xfId="4457"/>
    <cellStyle name="r_HFM DATA" xfId="4458"/>
    <cellStyle name="r_HFM DATA_1" xfId="4459"/>
    <cellStyle name="r_HFM DATA_1_OUTPUT" xfId="4460"/>
    <cellStyle name="r_HFM DATA_1_OUTPUT_1" xfId="4461"/>
    <cellStyle name="r_HFM DATA_1_OUTPUT_OUTPUT" xfId="4462"/>
    <cellStyle name="r_HFM DATA_2" xfId="4463"/>
    <cellStyle name="r_HFM DATA_2_OUTPUT" xfId="4464"/>
    <cellStyle name="r_HFM DATA_2_OUTPUT_1" xfId="4465"/>
    <cellStyle name="r_HFM DATA_2_OUTPUT_OUTPUT" xfId="4466"/>
    <cellStyle name="r_HFM DATA_Copy of FY 11-12 Cost Review - ET Budget Version" xfId="4467"/>
    <cellStyle name="r_HFM DATA_Copy of FY 11-12 Cost Review - ET Budget Version_OUTPUT" xfId="4468"/>
    <cellStyle name="r_HFM DATA_Copy of FY 11-12 Cost Review - ET Budget Version_OUTPUT_1" xfId="4469"/>
    <cellStyle name="r_HFM DATA_Copy of FY 11-12 Cost Review - ET Budget Version_OUTPUT_OUTPUT" xfId="4470"/>
    <cellStyle name="r_HFM DATA_DW Opex  FTE Analysis (HFM) - 9+15F" xfId="4471"/>
    <cellStyle name="r_HFM DATA_DW Opex  FTE Analysis (HFM) - 9+15F_OUTPUT" xfId="4472"/>
    <cellStyle name="r_HFM DATA_DW Opex  FTE Analysis (HFM) - 9+15F_OUTPUT_1" xfId="4473"/>
    <cellStyle name="r_HFM DATA_DW Opex  FTE Analysis (HFM) - 9+15F_OUTPUT_OUTPUT" xfId="4474"/>
    <cellStyle name="r_HFM DATA_FY 11-12 Cost Review - Budget Version 3" xfId="4475"/>
    <cellStyle name="r_HFM DATA_FY 11-12 Cost Review - Budget Version 3_OUTPUT" xfId="4476"/>
    <cellStyle name="r_HFM DATA_FY 11-12 Cost Review - Budget Version 3_OUTPUT_1" xfId="4477"/>
    <cellStyle name="r_HFM DATA_FY 11-12 Cost Review - Budget Version 3_OUTPUT_OUTPUT" xfId="4478"/>
    <cellStyle name="r_HFM DATA_FY 11-12 Opex Analysis - September 2011" xfId="4479"/>
    <cellStyle name="r_HFM DATA_FY 11-12 Opex Analysis - September 2011.xls V3" xfId="4480"/>
    <cellStyle name="r_HFM DATA_FY 11-12 Opex Analysis - September 2011.xls V3_OUTPUT" xfId="4481"/>
    <cellStyle name="r_HFM DATA_FY 11-12 Opex Analysis - September 2011.xls V3_OUTPUT_1" xfId="4482"/>
    <cellStyle name="r_HFM DATA_FY 11-12 Opex Analysis - September 2011.xls V3_OUTPUT_OUTPUT" xfId="4483"/>
    <cellStyle name="r_HFM DATA_FY 11-12 Opex Analysis - September 2011_OUTPUT" xfId="4484"/>
    <cellStyle name="r_HFM DATA_FY 11-12 Opex Analysis - September 2011_OUTPUT_1" xfId="4485"/>
    <cellStyle name="r_HFM DATA_FY 11-12 Opex Analysis - September 2011_OUTPUT_OUTPUT" xfId="4486"/>
    <cellStyle name="r_HFM DATA_HFM DATA" xfId="4487"/>
    <cellStyle name="r_HFM DATA_HFM DATA_1" xfId="4488"/>
    <cellStyle name="r_HFM DATA_HFM DATA_1_HFM DATA" xfId="4489"/>
    <cellStyle name="r_HFM DATA_HFM DATA_1_HFM DATA_OUTPUT" xfId="4490"/>
    <cellStyle name="r_HFM DATA_HFM DATA_1_HFM DATA_OUTPUT_1" xfId="4491"/>
    <cellStyle name="r_HFM DATA_HFM DATA_1_HFM DATA_OUTPUT_OUTPUT" xfId="4492"/>
    <cellStyle name="r_HFM DATA_HFM DATA_1_OUTPUT" xfId="4493"/>
    <cellStyle name="r_HFM DATA_HFM DATA_1_OUTPUT_1" xfId="4494"/>
    <cellStyle name="r_HFM DATA_HFM DATA_1_OUTPUT_OUTPUT" xfId="4495"/>
    <cellStyle name="r_HFM DATA_HFM DATA_1_S&amp;D Analysis" xfId="4496"/>
    <cellStyle name="r_HFM DATA_HFM DATA_1_S&amp;D Analysis_OUTPUT" xfId="4497"/>
    <cellStyle name="r_HFM DATA_HFM DATA_1_S&amp;D Analysis_OUTPUT_1" xfId="4498"/>
    <cellStyle name="r_HFM DATA_HFM DATA_1_S&amp;D Analysis_OUTPUT_OUTPUT" xfId="4499"/>
    <cellStyle name="r_HFM DATA_HFM DATA_OUTPUT" xfId="4500"/>
    <cellStyle name="r_HFM DATA_HFM DATA_OUTPUT_1" xfId="4501"/>
    <cellStyle name="r_HFM DATA_HFM DATA_OUTPUT_OUTPUT" xfId="4502"/>
    <cellStyle name="r_HFM DATA_OUTPUT" xfId="4503"/>
    <cellStyle name="r_HFM DATA_OUTPUT_1" xfId="4504"/>
    <cellStyle name="r_HFM DATA_OUTPUT_OUTPUT" xfId="4505"/>
    <cellStyle name="r_HFM DATA_S&amp;D Analysis" xfId="4506"/>
    <cellStyle name="r_HFM DATA_S&amp;D Analysis_OUTPUT" xfId="4507"/>
    <cellStyle name="r_HFM DATA_S&amp;D Analysis_OUTPUT_1" xfId="4508"/>
    <cellStyle name="r_HFM DATA_S&amp;D Analysis_OUTPUT_OUTPUT" xfId="4509"/>
    <cellStyle name="r_OUTPUT" xfId="4510"/>
    <cellStyle name="r_OUTPUT_1" xfId="4511"/>
    <cellStyle name="r_OUTPUT_OUTPUT" xfId="4512"/>
    <cellStyle name="RatioX" xfId="4513"/>
    <cellStyle name="RatioX 2" xfId="8881"/>
    <cellStyle name="RatioX 3" xfId="8162"/>
    <cellStyle name="Rechnungsnummer" xfId="4514"/>
    <cellStyle name="Rechnungsnummer 2" xfId="8882"/>
    <cellStyle name="Rechnungsnummer 3" xfId="8163"/>
    <cellStyle name="Red" xfId="4515"/>
    <cellStyle name="red(0.00)" xfId="4516"/>
    <cellStyle name="Red_OUTPUT" xfId="4517"/>
    <cellStyle name="Ref Numbers" xfId="4518"/>
    <cellStyle name="Ref Numbers 2" xfId="8883"/>
    <cellStyle name="Ref Numbers 3" xfId="8164"/>
    <cellStyle name="Reference" xfId="4519"/>
    <cellStyle name="Reference [00]" xfId="4520"/>
    <cellStyle name="Reference [00] 2" xfId="8885"/>
    <cellStyle name="Reference [00] 3" xfId="8166"/>
    <cellStyle name="Reference 10" xfId="7491"/>
    <cellStyle name="Reference 11" xfId="7424"/>
    <cellStyle name="Reference 12" xfId="9457"/>
    <cellStyle name="Reference 13" xfId="8250"/>
    <cellStyle name="Reference 14" xfId="8271"/>
    <cellStyle name="Reference 15" xfId="8161"/>
    <cellStyle name="Reference 16" xfId="8305"/>
    <cellStyle name="Reference 17" xfId="7425"/>
    <cellStyle name="Reference 18" xfId="10086"/>
    <cellStyle name="Reference 19" xfId="10065"/>
    <cellStyle name="Reference 2" xfId="8884"/>
    <cellStyle name="Reference 20" xfId="10076"/>
    <cellStyle name="Reference 21" xfId="17446"/>
    <cellStyle name="Reference 22" xfId="17416"/>
    <cellStyle name="Reference 23" xfId="17403"/>
    <cellStyle name="Reference 24" xfId="17420"/>
    <cellStyle name="Reference 25" xfId="21720"/>
    <cellStyle name="Reference 26" xfId="21670"/>
    <cellStyle name="Reference 27" xfId="21719"/>
    <cellStyle name="Reference 28" xfId="21671"/>
    <cellStyle name="Reference 3" xfId="8502"/>
    <cellStyle name="Reference 4" xfId="8552"/>
    <cellStyle name="Reference 5" xfId="9435"/>
    <cellStyle name="Reference 6" xfId="8980"/>
    <cellStyle name="Reference 7" xfId="8165"/>
    <cellStyle name="Reference 8" xfId="7472"/>
    <cellStyle name="Reference 9" xfId="7540"/>
    <cellStyle name="Reference_0309 XI" xfId="4521"/>
    <cellStyle name="ReportTitlePrompt" xfId="4522"/>
    <cellStyle name="ReportTitleValue" xfId="4523"/>
    <cellStyle name="Results" xfId="4524"/>
    <cellStyle name="Results 2" xfId="8886"/>
    <cellStyle name="Results 3" xfId="8167"/>
    <cellStyle name="RevList" xfId="4525"/>
    <cellStyle name="RevList 2" xfId="8887"/>
    <cellStyle name="RevList 3" xfId="8168"/>
    <cellStyle name="Rnumber 0d" xfId="4526"/>
    <cellStyle name="Rnumber 0d 2" xfId="8888"/>
    <cellStyle name="Rnumber 0d 3" xfId="8169"/>
    <cellStyle name="Route1" xfId="4527"/>
    <cellStyle name="Route1 2" xfId="8889"/>
    <cellStyle name="Route1 3" xfId="8170"/>
    <cellStyle name="Row label" xfId="4528"/>
    <cellStyle name="Row label (indent)" xfId="4529"/>
    <cellStyle name="Row label_OUTPUT" xfId="4530"/>
    <cellStyle name="RowAcctAbovePrompt" xfId="4531"/>
    <cellStyle name="RowAcctSOBAbovePrompt" xfId="4532"/>
    <cellStyle name="RowAcctSOBValue" xfId="4533"/>
    <cellStyle name="RowAcctValue" xfId="4534"/>
    <cellStyle name="RowAttrValue" xfId="4535"/>
    <cellStyle name="RowColSetAbovePrompt" xfId="4536"/>
    <cellStyle name="RowColSetLeftPrompt" xfId="4537"/>
    <cellStyle name="RowColSetValue" xfId="4538"/>
    <cellStyle name="Rule (bottom)" xfId="4539"/>
    <cellStyle name="Rule (bottom) 2" xfId="8890"/>
    <cellStyle name="Rule (bottom) 3" xfId="8171"/>
    <cellStyle name="SampleUsingFormatMask" xfId="4540"/>
    <cellStyle name="SampleWithNoFormatMask" xfId="4541"/>
    <cellStyle name="SAPBEXaggData" xfId="4542"/>
    <cellStyle name="SAPBEXaggData 2" xfId="8891"/>
    <cellStyle name="SAPBEXaggData 3" xfId="8172"/>
    <cellStyle name="SAPBEXaggDataEmph" xfId="4543"/>
    <cellStyle name="SAPBEXaggDataEmph 2" xfId="8892"/>
    <cellStyle name="SAPBEXaggDataEmph 3" xfId="8173"/>
    <cellStyle name="SAPBEXaggItem" xfId="4544"/>
    <cellStyle name="SAPBEXaggItem 2" xfId="8893"/>
    <cellStyle name="SAPBEXaggItem 3" xfId="8174"/>
    <cellStyle name="SAPBEXaggItemX" xfId="4545"/>
    <cellStyle name="SAPBEXaggItemX 2" xfId="8894"/>
    <cellStyle name="SAPBEXaggItemX 3" xfId="8175"/>
    <cellStyle name="SAPBEXchaText" xfId="4546"/>
    <cellStyle name="SAPBEXchaText 2" xfId="8895"/>
    <cellStyle name="SAPBEXchaText 3" xfId="8176"/>
    <cellStyle name="SAPBEXexcBad7" xfId="4547"/>
    <cellStyle name="SAPBEXexcBad7 2" xfId="8896"/>
    <cellStyle name="SAPBEXexcBad7 3" xfId="8177"/>
    <cellStyle name="SAPBEXexcBad8" xfId="4548"/>
    <cellStyle name="SAPBEXexcBad8 2" xfId="8897"/>
    <cellStyle name="SAPBEXexcBad8 3" xfId="8178"/>
    <cellStyle name="SAPBEXexcBad9" xfId="4549"/>
    <cellStyle name="SAPBEXexcBad9 2" xfId="8898"/>
    <cellStyle name="SAPBEXexcBad9 3" xfId="8179"/>
    <cellStyle name="SAPBEXexcCritical4" xfId="4550"/>
    <cellStyle name="SAPBEXexcCritical4 2" xfId="8899"/>
    <cellStyle name="SAPBEXexcCritical4 3" xfId="8180"/>
    <cellStyle name="SAPBEXexcCritical5" xfId="4551"/>
    <cellStyle name="SAPBEXexcCritical5 2" xfId="8900"/>
    <cellStyle name="SAPBEXexcCritical5 3" xfId="8181"/>
    <cellStyle name="SAPBEXexcCritical6" xfId="4552"/>
    <cellStyle name="SAPBEXexcCritical6 2" xfId="8901"/>
    <cellStyle name="SAPBEXexcCritical6 3" xfId="8182"/>
    <cellStyle name="SAPBEXexcGood1" xfId="4553"/>
    <cellStyle name="SAPBEXexcGood1 2" xfId="8902"/>
    <cellStyle name="SAPBEXexcGood1 3" xfId="8183"/>
    <cellStyle name="SAPBEXexcGood2" xfId="4554"/>
    <cellStyle name="SAPBEXexcGood2 2" xfId="8903"/>
    <cellStyle name="SAPBEXexcGood2 3" xfId="8184"/>
    <cellStyle name="SAPBEXexcGood3" xfId="4555"/>
    <cellStyle name="SAPBEXexcGood3 2" xfId="8904"/>
    <cellStyle name="SAPBEXexcGood3 3" xfId="8185"/>
    <cellStyle name="SAPBEXfilterDrill" xfId="4556"/>
    <cellStyle name="SAPBEXfilterDrill 2" xfId="8905"/>
    <cellStyle name="SAPBEXfilterDrill 3" xfId="8186"/>
    <cellStyle name="SAPBEXfilterItem" xfId="4557"/>
    <cellStyle name="SAPBEXfilterItem 2" xfId="8906"/>
    <cellStyle name="SAPBEXfilterItem 3" xfId="8187"/>
    <cellStyle name="SAPBEXfilterText" xfId="4558"/>
    <cellStyle name="SAPBEXfilterText 2" xfId="8907"/>
    <cellStyle name="SAPBEXfilterText 3" xfId="8188"/>
    <cellStyle name="SAPBEXformats" xfId="4559"/>
    <cellStyle name="SAPBEXformats 2" xfId="8908"/>
    <cellStyle name="SAPBEXformats 3" xfId="8189"/>
    <cellStyle name="SAPBEXheaderItem" xfId="4560"/>
    <cellStyle name="SAPBEXheaderItem 2" xfId="8909"/>
    <cellStyle name="SAPBEXheaderItem 3" xfId="8190"/>
    <cellStyle name="SAPBEXheaderText" xfId="4561"/>
    <cellStyle name="SAPBEXheaderText 2" xfId="8910"/>
    <cellStyle name="SAPBEXheaderText 3" xfId="8191"/>
    <cellStyle name="SAPBEXHLevel0" xfId="4562"/>
    <cellStyle name="SAPBEXHLevel0 2" xfId="8911"/>
    <cellStyle name="SAPBEXHLevel0 3" xfId="8192"/>
    <cellStyle name="SAPBEXHLevel1" xfId="4563"/>
    <cellStyle name="SAPBEXHLevel1 2" xfId="8912"/>
    <cellStyle name="SAPBEXHLevel1 3" xfId="8193"/>
    <cellStyle name="SAPBEXHLevel2" xfId="4564"/>
    <cellStyle name="SAPBEXHLevel2 2" xfId="8913"/>
    <cellStyle name="SAPBEXHLevel2 3" xfId="8194"/>
    <cellStyle name="SAPBEXHLevel3" xfId="4565"/>
    <cellStyle name="SAPBEXHLevel3 2" xfId="8914"/>
    <cellStyle name="SAPBEXHLevel3 3" xfId="8195"/>
    <cellStyle name="SAPBEXresData" xfId="4566"/>
    <cellStyle name="SAPBEXresData 2" xfId="8915"/>
    <cellStyle name="SAPBEXresData 3" xfId="8196"/>
    <cellStyle name="SAPBEXresDataEmph" xfId="4567"/>
    <cellStyle name="SAPBEXresDataEmph 2" xfId="8916"/>
    <cellStyle name="SAPBEXresDataEmph 3" xfId="8197"/>
    <cellStyle name="SAPBEXresItem" xfId="4568"/>
    <cellStyle name="SAPBEXresItem 2" xfId="8917"/>
    <cellStyle name="SAPBEXresItem 3" xfId="8198"/>
    <cellStyle name="SAPBEXresItemX" xfId="4569"/>
    <cellStyle name="SAPBEXresItemX 2" xfId="8918"/>
    <cellStyle name="SAPBEXresItemX 3" xfId="8199"/>
    <cellStyle name="SAPBEXstdData" xfId="4570"/>
    <cellStyle name="SAPBEXstdData 2" xfId="8919"/>
    <cellStyle name="SAPBEXstdData 3" xfId="8200"/>
    <cellStyle name="SAPBEXstdDataEmph" xfId="4571"/>
    <cellStyle name="SAPBEXstdDataEmph 2" xfId="8920"/>
    <cellStyle name="SAPBEXstdDataEmph 3" xfId="8201"/>
    <cellStyle name="SAPBEXstdItem" xfId="4572"/>
    <cellStyle name="SAPBEXstdItem 2" xfId="8921"/>
    <cellStyle name="SAPBEXstdItem 3" xfId="8202"/>
    <cellStyle name="SAPBEXtitle" xfId="4573"/>
    <cellStyle name="SAPBEXtitle 2" xfId="8922"/>
    <cellStyle name="SAPBEXtitle 3" xfId="8203"/>
    <cellStyle name="SAPBEXundefined" xfId="4574"/>
    <cellStyle name="SAPBEXundefined 2" xfId="8923"/>
    <cellStyle name="SAPBEXundefined 3" xfId="8204"/>
    <cellStyle name="SAPOutput" xfId="4575"/>
    <cellStyle name="SAPOutput 2" xfId="8924"/>
    <cellStyle name="SAPOutput 3" xfId="8205"/>
    <cellStyle name="schwarzgrau" xfId="4576"/>
    <cellStyle name="schwarzgrau 2" xfId="8925"/>
    <cellStyle name="schwarzgrau 3" xfId="8206"/>
    <cellStyle name="ScripFactor" xfId="4577"/>
    <cellStyle name="ScripFactor 2" xfId="8926"/>
    <cellStyle name="ScripFactor 3" xfId="8207"/>
    <cellStyle name="Section name" xfId="4578"/>
    <cellStyle name="Section name 2" xfId="8927"/>
    <cellStyle name="Section name 3" xfId="8208"/>
    <cellStyle name="Section Title no wrap" xfId="4579"/>
    <cellStyle name="Section Title no wrap 2" xfId="8928"/>
    <cellStyle name="Section Title no wrap 3" xfId="8209"/>
    <cellStyle name="Section Title wrap" xfId="4580"/>
    <cellStyle name="Section Title wrap 2" xfId="8929"/>
    <cellStyle name="Section Title wrap 3" xfId="8210"/>
    <cellStyle name="SectionHeading" xfId="4581"/>
    <cellStyle name="SectionHeading 2" xfId="8930"/>
    <cellStyle name="SectionHeading 3" xfId="8211"/>
    <cellStyle name="Separador de milhares [0]_1.1  ANEXO 1" xfId="4582"/>
    <cellStyle name="sh0 -SideHeading" xfId="4583"/>
    <cellStyle name="sh0 -SideHeading 2" xfId="8931"/>
    <cellStyle name="sh0 -SideHeading 3" xfId="8212"/>
    <cellStyle name="sh1 -SideHeading" xfId="4584"/>
    <cellStyle name="sh1 -SideHeading 2" xfId="8932"/>
    <cellStyle name="sh1 -SideHeading 3" xfId="8213"/>
    <cellStyle name="sh2 -SideHeading" xfId="4585"/>
    <cellStyle name="sh2 -SideHeading 2" xfId="8933"/>
    <cellStyle name="sh2 -SideHeading 3" xfId="8214"/>
    <cellStyle name="sh3 -SideHeading" xfId="4586"/>
    <cellStyle name="sh3 -SideHeading 2" xfId="8934"/>
    <cellStyle name="sh3 -SideHeading 3" xfId="8215"/>
    <cellStyle name="Shade" xfId="4587"/>
    <cellStyle name="Shade 2" xfId="8935"/>
    <cellStyle name="Shade 3" xfId="8216"/>
    <cellStyle name="Shaded" xfId="4588"/>
    <cellStyle name="Shaded 2" xfId="8936"/>
    <cellStyle name="Shaded 3" xfId="8217"/>
    <cellStyle name="sheet title" xfId="4589"/>
    <cellStyle name="sheet title 2" xfId="8937"/>
    <cellStyle name="sheet title 3" xfId="8218"/>
    <cellStyle name="Short Date" xfId="4590"/>
    <cellStyle name="Short Date 2" xfId="8938"/>
    <cellStyle name="Short Date 3" xfId="8219"/>
    <cellStyle name="sin nada" xfId="4591"/>
    <cellStyle name="sin nada 2" xfId="8939"/>
    <cellStyle name="sin nada 3" xfId="8220"/>
    <cellStyle name="Single Accounting" xfId="4592"/>
    <cellStyle name="Single Accounting 2" xfId="8940"/>
    <cellStyle name="Single Accounting 3" xfId="8221"/>
    <cellStyle name="SingleLineAcctgn" xfId="4593"/>
    <cellStyle name="SingleLineAcctgn 2" xfId="8941"/>
    <cellStyle name="SingleLineAcctgn 3" xfId="8222"/>
    <cellStyle name="SN" xfId="4594"/>
    <cellStyle name="SN 2" xfId="8942"/>
    <cellStyle name="SN 3" xfId="8223"/>
    <cellStyle name="Source Line" xfId="4595"/>
    <cellStyle name="Source Line 2" xfId="8943"/>
    <cellStyle name="Source Line 3" xfId="8224"/>
    <cellStyle name="SPOl" xfId="4596"/>
    <cellStyle name="SPOl 2" xfId="8944"/>
    <cellStyle name="SPOl 3" xfId="8225"/>
    <cellStyle name="Spreadsheet title" xfId="4597"/>
    <cellStyle name="Spreadsheet title 2" xfId="8945"/>
    <cellStyle name="Spreadsheet title 3" xfId="8226"/>
    <cellStyle name="st0 -SideText" xfId="4598"/>
    <cellStyle name="st0 -SideText 2" xfId="8946"/>
    <cellStyle name="st0 -SideText 3" xfId="8227"/>
    <cellStyle name="st1 -SideText" xfId="4599"/>
    <cellStyle name="st1 -SideText 2" xfId="8947"/>
    <cellStyle name="st1 -SideText 3" xfId="8228"/>
    <cellStyle name="st2 -SideText" xfId="4600"/>
    <cellStyle name="st2 -SideText 2" xfId="8948"/>
    <cellStyle name="st2 -SideText 3" xfId="8229"/>
    <cellStyle name="st3 -SideText" xfId="4601"/>
    <cellStyle name="st3 -SideText 2" xfId="8949"/>
    <cellStyle name="st3 -SideText 3" xfId="8230"/>
    <cellStyle name="st4 -SideText" xfId="4602"/>
    <cellStyle name="st4 -SideText 2" xfId="8950"/>
    <cellStyle name="st4 -SideText 3" xfId="8231"/>
    <cellStyle name="Standaard_ABBA version 1.4 dd 27-06-2000" xfId="4603"/>
    <cellStyle name="Standard" xfId="4604"/>
    <cellStyle name="Standard 2" xfId="8951"/>
    <cellStyle name="Standard 3" xfId="8232"/>
    <cellStyle name="Standard1_OS" xfId="4605"/>
    <cellStyle name="Strikethrough" xfId="4606"/>
    <cellStyle name="Strikethrough 2" xfId="8952"/>
    <cellStyle name="Strikethrough 3" xfId="8233"/>
    <cellStyle name="String point input" xfId="4607"/>
    <cellStyle name="String point input 2" xfId="8953"/>
    <cellStyle name="String point input 3" xfId="8234"/>
    <cellStyle name="Style 1" xfId="4608"/>
    <cellStyle name="Style 1 2" xfId="6643"/>
    <cellStyle name="Style 1 2 2" xfId="9166"/>
    <cellStyle name="Style 1 2 3" xfId="8236"/>
    <cellStyle name="Style 1 3" xfId="6903"/>
    <cellStyle name="Style 1 3 2" xfId="9261"/>
    <cellStyle name="Style 1 3 3" xfId="8237"/>
    <cellStyle name="Style 1 4" xfId="8954"/>
    <cellStyle name="Style 1_01 Quarterly revenue" xfId="8235"/>
    <cellStyle name="Style 10" xfId="4609"/>
    <cellStyle name="Style 11" xfId="4610"/>
    <cellStyle name="Style 12" xfId="4611"/>
    <cellStyle name="Style 13" xfId="4612"/>
    <cellStyle name="Style 14" xfId="4613"/>
    <cellStyle name="Style 15" xfId="4614"/>
    <cellStyle name="Style 16" xfId="4615"/>
    <cellStyle name="Style 17" xfId="4616"/>
    <cellStyle name="Style 18" xfId="4617"/>
    <cellStyle name="Style 19" xfId="4618"/>
    <cellStyle name="Style 2" xfId="4619"/>
    <cellStyle name="Style 20" xfId="4620"/>
    <cellStyle name="Style 21" xfId="4621"/>
    <cellStyle name="Style 22" xfId="4622"/>
    <cellStyle name="Style 23" xfId="4623"/>
    <cellStyle name="Style 24" xfId="4624"/>
    <cellStyle name="Style 25" xfId="4625"/>
    <cellStyle name="Style 3" xfId="4626"/>
    <cellStyle name="Style 4" xfId="4627"/>
    <cellStyle name="Style 5" xfId="4628"/>
    <cellStyle name="Style 6" xfId="4629"/>
    <cellStyle name="Style 7" xfId="4630"/>
    <cellStyle name="Style 8" xfId="4631"/>
    <cellStyle name="Style 9" xfId="4632"/>
    <cellStyle name="Sub heading" xfId="4633"/>
    <cellStyle name="SubHeading 1" xfId="4634"/>
    <cellStyle name="SubHeading 1 2" xfId="8955"/>
    <cellStyle name="SubHeading 1 3" xfId="8239"/>
    <cellStyle name="SubHeading1" xfId="4635"/>
    <cellStyle name="SubHeading1 2" xfId="8956"/>
    <cellStyle name="SubHeading1 3" xfId="8240"/>
    <cellStyle name="SubHeading2" xfId="4636"/>
    <cellStyle name="SubHeading2 2" xfId="8957"/>
    <cellStyle name="SubHeading2 3" xfId="8241"/>
    <cellStyle name="Subsection Heading" xfId="4637"/>
    <cellStyle name="Sub-section heading" xfId="4638"/>
    <cellStyle name="Subsection Heading 10" xfId="7486"/>
    <cellStyle name="Sub-section heading 10" xfId="8298"/>
    <cellStyle name="Subsection Heading 11" xfId="7528"/>
    <cellStyle name="Sub-section heading 11" xfId="9452"/>
    <cellStyle name="Subsection Heading 12" xfId="8301"/>
    <cellStyle name="Sub-section heading 12" xfId="7441"/>
    <cellStyle name="Subsection Heading 13" xfId="9453"/>
    <cellStyle name="Sub-section heading 13" xfId="9479"/>
    <cellStyle name="Subsection Heading 14" xfId="7466"/>
    <cellStyle name="Sub-section heading 14" xfId="8293"/>
    <cellStyle name="Subsection Heading 15" xfId="7569"/>
    <cellStyle name="Sub-section heading 15" xfId="7459"/>
    <cellStyle name="Subsection Heading 16" xfId="7564"/>
    <cellStyle name="Sub-section heading 16" xfId="7423"/>
    <cellStyle name="Subsection Heading 17" xfId="7464"/>
    <cellStyle name="Sub-section heading 17" xfId="8302"/>
    <cellStyle name="Subsection Heading 18" xfId="10087"/>
    <cellStyle name="Sub-section heading 18" xfId="10088"/>
    <cellStyle name="Subsection Heading 19" xfId="10064"/>
    <cellStyle name="Sub-section heading 19" xfId="10063"/>
    <cellStyle name="Subsection Heading 2" xfId="8958"/>
    <cellStyle name="Sub-section heading 2" xfId="8959"/>
    <cellStyle name="Subsection Heading 20" xfId="10097"/>
    <cellStyle name="Sub-section heading 20" xfId="10079"/>
    <cellStyle name="Subsection Heading 21" xfId="17447"/>
    <cellStyle name="Sub-section heading 21" xfId="17448"/>
    <cellStyle name="Subsection Heading 22" xfId="17415"/>
    <cellStyle name="Sub-section heading 22" xfId="17414"/>
    <cellStyle name="Subsection Heading 23" xfId="17405"/>
    <cellStyle name="Sub-section heading 23" xfId="17444"/>
    <cellStyle name="Subsection Heading 24" xfId="17419"/>
    <cellStyle name="Sub-section heading 24" xfId="17460"/>
    <cellStyle name="Subsection Heading 25" xfId="21723"/>
    <cellStyle name="Sub-section heading 25" xfId="21724"/>
    <cellStyle name="Subsection Heading 26" xfId="21667"/>
    <cellStyle name="Sub-section heading 26" xfId="21666"/>
    <cellStyle name="Subsection Heading 27" xfId="21721"/>
    <cellStyle name="Sub-section heading 27" xfId="21722"/>
    <cellStyle name="Subsection Heading 28" xfId="21669"/>
    <cellStyle name="Sub-section heading 28" xfId="21668"/>
    <cellStyle name="Subsection Heading 3" xfId="8501"/>
    <cellStyle name="Sub-section heading 3" xfId="8500"/>
    <cellStyle name="Subsection Heading 4" xfId="8553"/>
    <cellStyle name="Sub-section heading 4" xfId="8554"/>
    <cellStyle name="Subsection Heading 5" xfId="8507"/>
    <cellStyle name="Sub-section heading 5" xfId="8506"/>
    <cellStyle name="Subsection Heading 6" xfId="8547"/>
    <cellStyle name="Sub-section heading 6" xfId="8548"/>
    <cellStyle name="Subsection Heading 7" xfId="8242"/>
    <cellStyle name="Sub-section heading 7" xfId="8243"/>
    <cellStyle name="Subsection Heading 8" xfId="7420"/>
    <cellStyle name="Sub-section heading 8" xfId="7419"/>
    <cellStyle name="Subsection Heading 9" xfId="7544"/>
    <cellStyle name="Sub-section heading 9" xfId="7545"/>
    <cellStyle name="Subsection Heading_HFM DATA" xfId="4639"/>
    <cellStyle name="Sub-section heading_HFM DATA" xfId="4640"/>
    <cellStyle name="Subsection Heading_HFM DATA_OUTPUT" xfId="4641"/>
    <cellStyle name="Sub-section heading_HFM DATA_OUTPUT" xfId="4642"/>
    <cellStyle name="Subsection Heading_OUTPUT" xfId="4643"/>
    <cellStyle name="Sub-section heading_OUTPUT" xfId="4644"/>
    <cellStyle name="Subsection Heading_OUTPUT_1" xfId="4645"/>
    <cellStyle name="Sub-section heading_OUTPUT_1" xfId="4646"/>
    <cellStyle name="Subsection Heading_OUTPUT_OUTPUT" xfId="4647"/>
    <cellStyle name="Sub-section heading_OUTPUT_OUTPUT" xfId="4648"/>
    <cellStyle name="Subsection Heading_Sheet1" xfId="4649"/>
    <cellStyle name="Sub-section heading_Workings" xfId="4650"/>
    <cellStyle name="subtitle" xfId="4651"/>
    <cellStyle name="subtitle 2" xfId="8960"/>
    <cellStyle name="subtitle 3" xfId="8244"/>
    <cellStyle name="Sub-titulo" xfId="4652"/>
    <cellStyle name="Sub-titulo 2" xfId="4653"/>
    <cellStyle name="Sub-titulo 2 2" xfId="8962"/>
    <cellStyle name="Sub-titulo 2 3" xfId="8246"/>
    <cellStyle name="Sub-titulo 3" xfId="8961"/>
    <cellStyle name="Sub-titulo 4" xfId="8245"/>
    <cellStyle name="Sub-titulo_HFM DATA" xfId="4654"/>
    <cellStyle name="Sub-total" xfId="4655"/>
    <cellStyle name="Sub-total 2" xfId="8963"/>
    <cellStyle name="Sub-total 3" xfId="8247"/>
    <cellStyle name="Sub-total row" xfId="4656"/>
    <cellStyle name="Sub-total_090526 Suggested european reports and 1B" xfId="4657"/>
    <cellStyle name="Symbol" xfId="4658"/>
    <cellStyle name="System_Text" xfId="4659"/>
    <cellStyle name="t" xfId="4660"/>
    <cellStyle name="t_115" xfId="4661"/>
    <cellStyle name="t_115_Copy of FY 11-12 Cost Review - ET Budget Version" xfId="4662"/>
    <cellStyle name="t_115_Copy of FY 11-12 Cost Review - ET Budget Version_OUTPUT" xfId="4663"/>
    <cellStyle name="t_115_Copy of FY 11-12 Cost Review - ET Budget Version_OUTPUT_1" xfId="4664"/>
    <cellStyle name="t_115_Copy of FY 11-12 Cost Review - ET Budget Version_OUTPUT_OUTPUT" xfId="4665"/>
    <cellStyle name="t_115_DW Opex  FTE Analysis (HFM) - 9+15F" xfId="4666"/>
    <cellStyle name="t_115_DW Opex  FTE Analysis (HFM) - 9+15F_OUTPUT" xfId="4667"/>
    <cellStyle name="t_115_DW Opex  FTE Analysis (HFM) - 9+15F_OUTPUT_1" xfId="4668"/>
    <cellStyle name="t_115_DW Opex  FTE Analysis (HFM) - 9+15F_OUTPUT_OUTPUT" xfId="4669"/>
    <cellStyle name="t_115_FY 11-12 Cost Review - Budget Version 3" xfId="4670"/>
    <cellStyle name="t_115_FY 11-12 Cost Review - Budget Version 3_OUTPUT" xfId="4671"/>
    <cellStyle name="t_115_FY 11-12 Cost Review - Budget Version 3_OUTPUT_1" xfId="4672"/>
    <cellStyle name="t_115_FY 11-12 Cost Review - Budget Version 3_OUTPUT_OUTPUT" xfId="4673"/>
    <cellStyle name="t_115_FY 11-12 Opex Analysis - September 2011" xfId="4674"/>
    <cellStyle name="t_115_FY 11-12 Opex Analysis - September 2011.xls V3" xfId="4675"/>
    <cellStyle name="t_115_FY 11-12 Opex Analysis - September 2011.xls V3_OUTPUT" xfId="4676"/>
    <cellStyle name="t_115_FY 11-12 Opex Analysis - September 2011.xls V3_OUTPUT_1" xfId="4677"/>
    <cellStyle name="t_115_FY 11-12 Opex Analysis - September 2011.xls V3_OUTPUT_OUTPUT" xfId="4678"/>
    <cellStyle name="t_115_FY 11-12 Opex Analysis - September 2011_OUTPUT" xfId="4679"/>
    <cellStyle name="t_115_FY 11-12 Opex Analysis - September 2011_OUTPUT_1" xfId="4680"/>
    <cellStyle name="t_115_FY 11-12 Opex Analysis - September 2011_OUTPUT_OUTPUT" xfId="4681"/>
    <cellStyle name="t_115_HFM DATA" xfId="4682"/>
    <cellStyle name="t_115_HFM DATA_OUTPUT" xfId="4683"/>
    <cellStyle name="t_115_HFM DATA_OUTPUT_1" xfId="4684"/>
    <cellStyle name="t_115_HFM DATA_OUTPUT_OUTPUT" xfId="4685"/>
    <cellStyle name="t_115_OUTPUT" xfId="4686"/>
    <cellStyle name="t_115_OUTPUT_1" xfId="4687"/>
    <cellStyle name="t_115_OUTPUT_OUTPUT" xfId="4688"/>
    <cellStyle name="t_115_S&amp;D Analysis" xfId="4689"/>
    <cellStyle name="t_115_S&amp;D Analysis_OUTPUT" xfId="4690"/>
    <cellStyle name="t_115_S&amp;D Analysis_OUTPUT_1" xfId="4691"/>
    <cellStyle name="t_115_S&amp;D Analysis_OUTPUT_OUTPUT" xfId="4692"/>
    <cellStyle name="t_115_Workings" xfId="4693"/>
    <cellStyle name="t_115_Workings_Copy of FY 11-12 Cost Review - ET Budget Version" xfId="4694"/>
    <cellStyle name="t_115_Workings_Copy of FY 11-12 Cost Review - ET Budget Version_OUTPUT" xfId="4695"/>
    <cellStyle name="t_115_Workings_Copy of FY 11-12 Cost Review - ET Budget Version_OUTPUT_1" xfId="4696"/>
    <cellStyle name="t_115_Workings_Copy of FY 11-12 Cost Review - ET Budget Version_OUTPUT_OUTPUT" xfId="4697"/>
    <cellStyle name="t_115_Workings_DW Opex  FTE Analysis (HFM) - 9+15F" xfId="4698"/>
    <cellStyle name="t_115_Workings_DW Opex  FTE Analysis (HFM) - 9+15F_OUTPUT" xfId="4699"/>
    <cellStyle name="t_115_Workings_DW Opex  FTE Analysis (HFM) - 9+15F_OUTPUT_1" xfId="4700"/>
    <cellStyle name="t_115_Workings_DW Opex  FTE Analysis (HFM) - 9+15F_OUTPUT_OUTPUT" xfId="4701"/>
    <cellStyle name="t_115_Workings_FY 11-12 Cost Review - Budget Version 3" xfId="4702"/>
    <cellStyle name="t_115_Workings_FY 11-12 Cost Review - Budget Version 3_OUTPUT" xfId="4703"/>
    <cellStyle name="t_115_Workings_FY 11-12 Cost Review - Budget Version 3_OUTPUT_1" xfId="4704"/>
    <cellStyle name="t_115_Workings_FY 11-12 Cost Review - Budget Version 3_OUTPUT_OUTPUT" xfId="4705"/>
    <cellStyle name="t_115_Workings_FY 11-12 Opex Analysis - September 2011" xfId="4706"/>
    <cellStyle name="t_115_Workings_FY 11-12 Opex Analysis - September 2011.xls V3" xfId="4707"/>
    <cellStyle name="t_115_Workings_FY 11-12 Opex Analysis - September 2011.xls V3_OUTPUT" xfId="4708"/>
    <cellStyle name="t_115_Workings_FY 11-12 Opex Analysis - September 2011.xls V3_OUTPUT_1" xfId="4709"/>
    <cellStyle name="t_115_Workings_FY 11-12 Opex Analysis - September 2011.xls V3_OUTPUT_OUTPUT" xfId="4710"/>
    <cellStyle name="t_115_Workings_FY 11-12 Opex Analysis - September 2011_OUTPUT" xfId="4711"/>
    <cellStyle name="t_115_Workings_FY 11-12 Opex Analysis - September 2011_OUTPUT_1" xfId="4712"/>
    <cellStyle name="t_115_Workings_FY 11-12 Opex Analysis - September 2011_OUTPUT_OUTPUT" xfId="4713"/>
    <cellStyle name="t_115_Workings_HFM DATA" xfId="4714"/>
    <cellStyle name="t_115_Workings_HFM DATA_OUTPUT" xfId="4715"/>
    <cellStyle name="t_115_Workings_HFM DATA_OUTPUT_1" xfId="4716"/>
    <cellStyle name="t_115_Workings_HFM DATA_OUTPUT_OUTPUT" xfId="4717"/>
    <cellStyle name="t_115_Workings_OUTPUT" xfId="4718"/>
    <cellStyle name="t_115_Workings_OUTPUT_1" xfId="4719"/>
    <cellStyle name="t_115_Workings_OUTPUT_OUTPUT" xfId="4720"/>
    <cellStyle name="t_115_Workings_S&amp;D Analysis" xfId="4721"/>
    <cellStyle name="t_115_Workings_S&amp;D Analysis_OUTPUT" xfId="4722"/>
    <cellStyle name="t_115_Workings_S&amp;D Analysis_OUTPUT_1" xfId="4723"/>
    <cellStyle name="t_115_Workings_S&amp;D Analysis_OUTPUT_OUTPUT" xfId="4724"/>
    <cellStyle name="t_2+10 Andy &amp; Arun review_2" xfId="4725"/>
    <cellStyle name="t_2+10 Andy &amp; Arun review_2_Copy of FY 11-12 Cost Review - ET Budget Version" xfId="4726"/>
    <cellStyle name="t_2+10 Andy &amp; Arun review_2_Copy of FY 11-12 Cost Review - ET Budget Version_OUTPUT" xfId="4727"/>
    <cellStyle name="t_2+10 Andy &amp; Arun review_2_Copy of FY 11-12 Cost Review - ET Budget Version_OUTPUT_1" xfId="4728"/>
    <cellStyle name="t_2+10 Andy &amp; Arun review_2_Copy of FY 11-12 Cost Review - ET Budget Version_OUTPUT_OUTPUT" xfId="4729"/>
    <cellStyle name="t_2+10 Andy &amp; Arun review_2_DW Opex  FTE Analysis (HFM) - 9+15F" xfId="4730"/>
    <cellStyle name="t_2+10 Andy &amp; Arun review_2_DW Opex  FTE Analysis (HFM) - 9+15F_OUTPUT" xfId="4731"/>
    <cellStyle name="t_2+10 Andy &amp; Arun review_2_DW Opex  FTE Analysis (HFM) - 9+15F_OUTPUT_1" xfId="4732"/>
    <cellStyle name="t_2+10 Andy &amp; Arun review_2_DW Opex  FTE Analysis (HFM) - 9+15F_OUTPUT_OUTPUT" xfId="4733"/>
    <cellStyle name="t_2+10 Andy &amp; Arun review_2_FY 11-12 Cost Review - Budget Version 3" xfId="4734"/>
    <cellStyle name="t_2+10 Andy &amp; Arun review_2_FY 11-12 Cost Review - Budget Version 3_OUTPUT" xfId="4735"/>
    <cellStyle name="t_2+10 Andy &amp; Arun review_2_FY 11-12 Cost Review - Budget Version 3_OUTPUT_1" xfId="4736"/>
    <cellStyle name="t_2+10 Andy &amp; Arun review_2_FY 11-12 Cost Review - Budget Version 3_OUTPUT_OUTPUT" xfId="4737"/>
    <cellStyle name="t_2+10 Andy &amp; Arun review_2_FY 11-12 Opex Analysis - September 2011" xfId="4738"/>
    <cellStyle name="t_2+10 Andy &amp; Arun review_2_FY 11-12 Opex Analysis - September 2011.xls V3" xfId="4739"/>
    <cellStyle name="t_2+10 Andy &amp; Arun review_2_FY 11-12 Opex Analysis - September 2011.xls V3_OUTPUT" xfId="4740"/>
    <cellStyle name="t_2+10 Andy &amp; Arun review_2_FY 11-12 Opex Analysis - September 2011.xls V3_OUTPUT_1" xfId="4741"/>
    <cellStyle name="t_2+10 Andy &amp; Arun review_2_FY 11-12 Opex Analysis - September 2011.xls V3_OUTPUT_OUTPUT" xfId="4742"/>
    <cellStyle name="t_2+10 Andy &amp; Arun review_2_FY 11-12 Opex Analysis - September 2011_OUTPUT" xfId="4743"/>
    <cellStyle name="t_2+10 Andy &amp; Arun review_2_FY 11-12 Opex Analysis - September 2011_OUTPUT_1" xfId="4744"/>
    <cellStyle name="t_2+10 Andy &amp; Arun review_2_FY 11-12 Opex Analysis - September 2011_OUTPUT_OUTPUT" xfId="4745"/>
    <cellStyle name="t_2+10 Andy &amp; Arun review_2_HFM DATA" xfId="4746"/>
    <cellStyle name="t_2+10 Andy &amp; Arun review_2_HFM DATA_OUTPUT" xfId="4747"/>
    <cellStyle name="t_2+10 Andy &amp; Arun review_2_HFM DATA_OUTPUT_1" xfId="4748"/>
    <cellStyle name="t_2+10 Andy &amp; Arun review_2_HFM DATA_OUTPUT_OUTPUT" xfId="4749"/>
    <cellStyle name="t_2+10 Andy &amp; Arun review_2_OUTPUT" xfId="4750"/>
    <cellStyle name="t_2+10 Andy &amp; Arun review_2_OUTPUT_1" xfId="4751"/>
    <cellStyle name="t_2+10 Andy &amp; Arun review_2_OUTPUT_OUTPUT" xfId="4752"/>
    <cellStyle name="t_2+10 Andy &amp; Arun review_2_S&amp;D Analysis" xfId="4753"/>
    <cellStyle name="t_2+10 Andy &amp; Arun review_2_S&amp;D Analysis_OUTPUT" xfId="4754"/>
    <cellStyle name="t_2+10 Andy &amp; Arun review_2_S&amp;D Analysis_OUTPUT_1" xfId="4755"/>
    <cellStyle name="t_2+10 Andy &amp; Arun review_2_S&amp;D Analysis_OUTPUT_OUTPUT" xfId="4756"/>
    <cellStyle name="t_2+10 Andy &amp; Arun review_2_Workings" xfId="4757"/>
    <cellStyle name="t_2+10 Andy &amp; Arun review_2_Workings_Copy of FY 11-12 Cost Review - ET Budget Version" xfId="4758"/>
    <cellStyle name="t_2+10 Andy &amp; Arun review_2_Workings_Copy of FY 11-12 Cost Review - ET Budget Version_OUTPUT" xfId="4759"/>
    <cellStyle name="t_2+10 Andy &amp; Arun review_2_Workings_Copy of FY 11-12 Cost Review - ET Budget Version_OUTPUT_1" xfId="4760"/>
    <cellStyle name="t_2+10 Andy &amp; Arun review_2_Workings_Copy of FY 11-12 Cost Review - ET Budget Version_OUTPUT_OUTPUT" xfId="4761"/>
    <cellStyle name="t_2+10 Andy &amp; Arun review_2_Workings_DW Opex  FTE Analysis (HFM) - 9+15F" xfId="4762"/>
    <cellStyle name="t_2+10 Andy &amp; Arun review_2_Workings_DW Opex  FTE Analysis (HFM) - 9+15F_OUTPUT" xfId="4763"/>
    <cellStyle name="t_2+10 Andy &amp; Arun review_2_Workings_DW Opex  FTE Analysis (HFM) - 9+15F_OUTPUT_1" xfId="4764"/>
    <cellStyle name="t_2+10 Andy &amp; Arun review_2_Workings_DW Opex  FTE Analysis (HFM) - 9+15F_OUTPUT_OUTPUT" xfId="4765"/>
    <cellStyle name="t_2+10 Andy &amp; Arun review_2_Workings_FY 11-12 Cost Review - Budget Version 3" xfId="4766"/>
    <cellStyle name="t_2+10 Andy &amp; Arun review_2_Workings_FY 11-12 Cost Review - Budget Version 3_OUTPUT" xfId="4767"/>
    <cellStyle name="t_2+10 Andy &amp; Arun review_2_Workings_FY 11-12 Cost Review - Budget Version 3_OUTPUT_1" xfId="4768"/>
    <cellStyle name="t_2+10 Andy &amp; Arun review_2_Workings_FY 11-12 Cost Review - Budget Version 3_OUTPUT_OUTPUT" xfId="4769"/>
    <cellStyle name="t_2+10 Andy &amp; Arun review_2_Workings_FY 11-12 Opex Analysis - September 2011" xfId="4770"/>
    <cellStyle name="t_2+10 Andy &amp; Arun review_2_Workings_FY 11-12 Opex Analysis - September 2011.xls V3" xfId="4771"/>
    <cellStyle name="t_2+10 Andy &amp; Arun review_2_Workings_FY 11-12 Opex Analysis - September 2011.xls V3_OUTPUT" xfId="4772"/>
    <cellStyle name="t_2+10 Andy &amp; Arun review_2_Workings_FY 11-12 Opex Analysis - September 2011.xls V3_OUTPUT_1" xfId="4773"/>
    <cellStyle name="t_2+10 Andy &amp; Arun review_2_Workings_FY 11-12 Opex Analysis - September 2011.xls V3_OUTPUT_OUTPUT" xfId="4774"/>
    <cellStyle name="t_2+10 Andy &amp; Arun review_2_Workings_FY 11-12 Opex Analysis - September 2011_OUTPUT" xfId="4775"/>
    <cellStyle name="t_2+10 Andy &amp; Arun review_2_Workings_FY 11-12 Opex Analysis - September 2011_OUTPUT_1" xfId="4776"/>
    <cellStyle name="t_2+10 Andy &amp; Arun review_2_Workings_FY 11-12 Opex Analysis - September 2011_OUTPUT_OUTPUT" xfId="4777"/>
    <cellStyle name="t_2+10 Andy &amp; Arun review_2_Workings_HFM DATA" xfId="4778"/>
    <cellStyle name="t_2+10 Andy &amp; Arun review_2_Workings_HFM DATA_OUTPUT" xfId="4779"/>
    <cellStyle name="t_2+10 Andy &amp; Arun review_2_Workings_HFM DATA_OUTPUT_1" xfId="4780"/>
    <cellStyle name="t_2+10 Andy &amp; Arun review_2_Workings_HFM DATA_OUTPUT_OUTPUT" xfId="4781"/>
    <cellStyle name="t_2+10 Andy &amp; Arun review_2_Workings_OUTPUT" xfId="4782"/>
    <cellStyle name="t_2+10 Andy &amp; Arun review_2_Workings_OUTPUT_1" xfId="4783"/>
    <cellStyle name="t_2+10 Andy &amp; Arun review_2_Workings_OUTPUT_OUTPUT" xfId="4784"/>
    <cellStyle name="t_2+10 Andy &amp; Arun review_2_Workings_S&amp;D Analysis" xfId="4785"/>
    <cellStyle name="t_2+10 Andy &amp; Arun review_2_Workings_S&amp;D Analysis_OUTPUT" xfId="4786"/>
    <cellStyle name="t_2+10 Andy &amp; Arun review_2_Workings_S&amp;D Analysis_OUTPUT_1" xfId="4787"/>
    <cellStyle name="t_2+10 Andy &amp; Arun review_2_Workings_S&amp;D Analysis_OUTPUT_OUTPUT" xfId="4788"/>
    <cellStyle name="t_2+10 CEO Country review template v1" xfId="4789"/>
    <cellStyle name="t_2+10 CEO Country review template v1 2" xfId="8964"/>
    <cellStyle name="t_2+10 CEO Country review template v1 3" xfId="8252"/>
    <cellStyle name="t_2+10 CEO Country review template v1_090526 Suggested european reports and 1B" xfId="4790"/>
    <cellStyle name="t_2+10 CEO Country review template v1_090526 Suggested european reports and 1B_HFM DATA" xfId="4791"/>
    <cellStyle name="t_2+10 CEO Country review template v1_090526 Suggested european reports and 1B_HFM DATA_OUTPUT" xfId="4792"/>
    <cellStyle name="t_2+10 CEO Country review template v1_090526 Suggested european reports and 1B_HFM DATA_OUTPUT_1" xfId="4793"/>
    <cellStyle name="t_2+10 CEO Country review template v1_090526 Suggested european reports and 1B_HFM DATA_OUTPUT_OUTPUT" xfId="4794"/>
    <cellStyle name="t_2+10 CEO Country review template v1_090526 Suggested european reports and 1B_OUTPUT" xfId="4795"/>
    <cellStyle name="t_2+10 CEO Country review template v1_090526 Suggested european reports and 1B_OUTPUT_1" xfId="4796"/>
    <cellStyle name="t_2+10 CEO Country review template v1_090526 Suggested european reports and 1B_OUTPUT_OUTPUT" xfId="4797"/>
    <cellStyle name="t_2+10 CEO Country review template v1_090526 Suggested european reports and 1B_S&amp;D Analysis" xfId="4798"/>
    <cellStyle name="t_2+10 CEO Country review template v1_090526 Suggested european reports and 1B_S&amp;D Analysis_OUTPUT" xfId="4799"/>
    <cellStyle name="t_2+10 CEO Country review template v1_090526 Suggested european reports and 1B_S&amp;D Analysis_OUTPUT_1" xfId="4800"/>
    <cellStyle name="t_2+10 CEO Country review template v1_090526 Suggested european reports and 1B_S&amp;D Analysis_OUTPUT_OUTPUT" xfId="4801"/>
    <cellStyle name="t_2+10 CEO Country review template v1_090526 Suggested european reports and 1B_Workings" xfId="4802"/>
    <cellStyle name="t_2+10 CEO Country review template v1_090526 Suggested european reports and 1B_Workings_HFM DATA" xfId="4803"/>
    <cellStyle name="t_2+10 CEO Country review template v1_090526 Suggested european reports and 1B_Workings_HFM DATA_OUTPUT" xfId="4804"/>
    <cellStyle name="t_2+10 CEO Country review template v1_090526 Suggested european reports and 1B_Workings_HFM DATA_OUTPUT_1" xfId="4805"/>
    <cellStyle name="t_2+10 CEO Country review template v1_090526 Suggested european reports and 1B_Workings_HFM DATA_OUTPUT_OUTPUT" xfId="4806"/>
    <cellStyle name="t_2+10 CEO Country review template v1_090526 Suggested european reports and 1B_Workings_OUTPUT" xfId="4807"/>
    <cellStyle name="t_2+10 CEO Country review template v1_090526 Suggested european reports and 1B_Workings_OUTPUT_1" xfId="4808"/>
    <cellStyle name="t_2+10 CEO Country review template v1_090526 Suggested european reports and 1B_Workings_OUTPUT_OUTPUT" xfId="4809"/>
    <cellStyle name="t_2+10 CEO Country review template v1_090526 Suggested european reports and 1B_Workings_S&amp;D Analysis" xfId="4810"/>
    <cellStyle name="t_2+10 CEO Country review template v1_090526 Suggested european reports and 1B_Workings_S&amp;D Analysis_OUTPUT" xfId="4811"/>
    <cellStyle name="t_2+10 CEO Country review template v1_090526 Suggested european reports and 1B_Workings_S&amp;D Analysis_OUTPUT_1" xfId="4812"/>
    <cellStyle name="t_2+10 CEO Country review template v1_090526 Suggested european reports and 1B_Workings_S&amp;D Analysis_OUTPUT_OUTPUT" xfId="4813"/>
    <cellStyle name="t_2+10 CEO Country review template v1_Appendix 1a DB part 2 v2" xfId="4814"/>
    <cellStyle name="t_2+10 CEO Country review template v1_Appendix 1a DB part 2 v2_20091209APME 1a DB Financial Overview" xfId="4815"/>
    <cellStyle name="t_2+10 CEO Country review template v1_Appendix 1a DB part 2 v2_20091209APME 1a DB Financial Overview_HFM DATA" xfId="4816"/>
    <cellStyle name="t_2+10 CEO Country review template v1_Appendix 1a DB part 2 v2_20091209APME 1a DB Financial Overview_HFM DATA_OUTPUT" xfId="4817"/>
    <cellStyle name="t_2+10 CEO Country review template v1_Appendix 1a DB part 2 v2_20091209APME 1a DB Financial Overview_HFM DATA_OUTPUT_1" xfId="4818"/>
    <cellStyle name="t_2+10 CEO Country review template v1_Appendix 1a DB part 2 v2_20091209APME 1a DB Financial Overview_HFM DATA_OUTPUT_OUTPUT" xfId="4819"/>
    <cellStyle name="t_2+10 CEO Country review template v1_Appendix 1a DB part 2 v2_20091209APME 1a DB Financial Overview_OUTPUT" xfId="4820"/>
    <cellStyle name="t_2+10 CEO Country review template v1_Appendix 1a DB part 2 v2_20091209APME 1a DB Financial Overview_OUTPUT_1" xfId="4821"/>
    <cellStyle name="t_2+10 CEO Country review template v1_Appendix 1a DB part 2 v2_20091209APME 1a DB Financial Overview_OUTPUT_OUTPUT" xfId="4822"/>
    <cellStyle name="t_2+10 CEO Country review template v1_Appendix 1a DB part 2 v2_20091209APME 1a DB Financial Overview_S&amp;D Analysis" xfId="4823"/>
    <cellStyle name="t_2+10 CEO Country review template v1_Appendix 1a DB part 2 v2_20091209APME 1a DB Financial Overview_S&amp;D Analysis_OUTPUT" xfId="4824"/>
    <cellStyle name="t_2+10 CEO Country review template v1_Appendix 1a DB part 2 v2_20091209APME 1a DB Financial Overview_S&amp;D Analysis_OUTPUT_1" xfId="4825"/>
    <cellStyle name="t_2+10 CEO Country review template v1_Appendix 1a DB part 2 v2_20091209APME 1a DB Financial Overview_S&amp;D Analysis_OUTPUT_OUTPUT" xfId="4826"/>
    <cellStyle name="t_2+10 CEO Country review template v1_Appendix 1a DB part 2 v2_20091209APME 1a DB Financial Overview_Workings" xfId="4827"/>
    <cellStyle name="t_2+10 CEO Country review template v1_Appendix 1a DB part 2 v2_20091209APME 1a DB Financial Overview_Workings_HFM DATA" xfId="4828"/>
    <cellStyle name="t_2+10 CEO Country review template v1_Appendix 1a DB part 2 v2_20091209APME 1a DB Financial Overview_Workings_HFM DATA_OUTPUT" xfId="4829"/>
    <cellStyle name="t_2+10 CEO Country review template v1_Appendix 1a DB part 2 v2_20091209APME 1a DB Financial Overview_Workings_HFM DATA_OUTPUT_1" xfId="4830"/>
    <cellStyle name="t_2+10 CEO Country review template v1_Appendix 1a DB part 2 v2_20091209APME 1a DB Financial Overview_Workings_HFM DATA_OUTPUT_OUTPUT" xfId="4831"/>
    <cellStyle name="t_2+10 CEO Country review template v1_Appendix 1a DB part 2 v2_20091209APME 1a DB Financial Overview_Workings_OUTPUT" xfId="4832"/>
    <cellStyle name="t_2+10 CEO Country review template v1_Appendix 1a DB part 2 v2_20091209APME 1a DB Financial Overview_Workings_OUTPUT_1" xfId="4833"/>
    <cellStyle name="t_2+10 CEO Country review template v1_Appendix 1a DB part 2 v2_20091209APME 1a DB Financial Overview_Workings_OUTPUT_OUTPUT" xfId="4834"/>
    <cellStyle name="t_2+10 CEO Country review template v1_Appendix 1a DB part 2 v2_20091209APME 1a DB Financial Overview_Workings_S&amp;D Analysis" xfId="4835"/>
    <cellStyle name="t_2+10 CEO Country review template v1_Appendix 1a DB part 2 v2_20091209APME 1a DB Financial Overview_Workings_S&amp;D Analysis_OUTPUT" xfId="4836"/>
    <cellStyle name="t_2+10 CEO Country review template v1_Appendix 1a DB part 2 v2_20091209APME 1a DB Financial Overview_Workings_S&amp;D Analysis_OUTPUT_1" xfId="4837"/>
    <cellStyle name="t_2+10 CEO Country review template v1_Appendix 1a DB part 2 v2_20091209APME 1a DB Financial Overview_Workings_S&amp;D Analysis_OUTPUT_OUTPUT" xfId="4838"/>
    <cellStyle name="t_2+10 CEO Country review template v1_Appendix 1a DB part 2 v2_Control" xfId="4839"/>
    <cellStyle name="t_2+10 CEO Country review template v1_Appendix 1a DB part 2 v2_Control_OUTPUT" xfId="4840"/>
    <cellStyle name="t_2+10 CEO Country review template v1_Appendix 1a DB part 2 v2_Control_OUTPUT_1" xfId="4841"/>
    <cellStyle name="t_2+10 CEO Country review template v1_Appendix 1a DB part 2 v2_Control_OUTPUT_OUTPUT" xfId="4842"/>
    <cellStyle name="t_2+10 CEO Country review template v1_Appendix 1a DB part 2 v2_Ess_Offnet" xfId="4843"/>
    <cellStyle name="t_2+10 CEO Country review template v1_Appendix 1a DB part 2 v2_Ess_Offnet_OUTPUT" xfId="4844"/>
    <cellStyle name="t_2+10 CEO Country review template v1_Appendix 1a DB part 2 v2_Ess_Offnet_OUTPUT_1" xfId="4845"/>
    <cellStyle name="t_2+10 CEO Country review template v1_Appendix 1a DB part 2 v2_Ess_Offnet_OUTPUT_OUTPUT" xfId="4846"/>
    <cellStyle name="t_2+10 CEO Country review template v1_Appendix 1a DB part 2 v2_HFM DATA" xfId="4847"/>
    <cellStyle name="t_2+10 CEO Country review template v1_Appendix 1a DB part 2 v2_HFM DATA_OUTPUT" xfId="4848"/>
    <cellStyle name="t_2+10 CEO Country review template v1_Appendix 1a DB part 2 v2_HFM DATA_OUTPUT_1" xfId="4849"/>
    <cellStyle name="t_2+10 CEO Country review template v1_Appendix 1a DB part 2 v2_HFM DATA_OUTPUT_OUTPUT" xfId="4850"/>
    <cellStyle name="t_2+10 CEO Country review template v1_Appendix 1a DB part 2 v2_New Appendix 1A - part 1 FINAL modified 0403" xfId="4851"/>
    <cellStyle name="t_2+10 CEO Country review template v1_Appendix 1a DB part 2 v2_New Appendix 1A - part 1 FINAL modified 0403_OUTPUT" xfId="4852"/>
    <cellStyle name="t_2+10 CEO Country review template v1_Appendix 1a DB part 2 v2_New Appendix 1A - part 1 FINAL modified 0403_OUTPUT_1" xfId="4853"/>
    <cellStyle name="t_2+10 CEO Country review template v1_Appendix 1a DB part 2 v2_New Appendix 1A - part 1 FINAL modified 0403_OUTPUT_OUTPUT" xfId="4854"/>
    <cellStyle name="t_2+10 CEO Country review template v1_Appendix 1a DB part 2 v2_New Appendix 1A - part 1 v14" xfId="4855"/>
    <cellStyle name="t_2+10 CEO Country review template v1_Appendix 1a DB part 2 v2_New Appendix 1A - part 1 v14_OUTPUT" xfId="4856"/>
    <cellStyle name="t_2+10 CEO Country review template v1_Appendix 1a DB part 2 v2_New Appendix 1A - part 1 v14_OUTPUT_1" xfId="4857"/>
    <cellStyle name="t_2+10 CEO Country review template v1_Appendix 1a DB part 2 v2_New Appendix 1A - part 1 v14_OUTPUT_OUTPUT" xfId="4858"/>
    <cellStyle name="t_2+10 CEO Country review template v1_Appendix 1a DB part 2 v2_OUTPUT" xfId="4859"/>
    <cellStyle name="t_2+10 CEO Country review template v1_Appendix 1a DB part 2 v2_OUTPUT_1" xfId="4860"/>
    <cellStyle name="t_2+10 CEO Country review template v1_Appendix 1a DB part 2 v2_OUTPUT_OUTPUT" xfId="4861"/>
    <cellStyle name="t_2+10 CEO Country review template v1_Appendix 1a DB part 2 v2_S&amp;D Analysis" xfId="4862"/>
    <cellStyle name="t_2+10 CEO Country review template v1_Appendix 1a DB part 2 v2_S&amp;D Analysis_OUTPUT" xfId="4863"/>
    <cellStyle name="t_2+10 CEO Country review template v1_Appendix 1a DB part 2 v2_S&amp;D Analysis_OUTPUT_1" xfId="4864"/>
    <cellStyle name="t_2+10 CEO Country review template v1_Appendix 1a DB part 2 v2_S&amp;D Analysis_OUTPUT_OUTPUT" xfId="4865"/>
    <cellStyle name="t_2+10 CEO Country review template v1_Appendix 1a DB part 2 v2_Workings" xfId="4866"/>
    <cellStyle name="t_2+10 CEO Country review template v1_Appendix 1a DB part 2 v2_Workings_HFM DATA" xfId="4867"/>
    <cellStyle name="t_2+10 CEO Country review template v1_Appendix 1a DB part 2 v2_Workings_HFM DATA_OUTPUT" xfId="4868"/>
    <cellStyle name="t_2+10 CEO Country review template v1_Appendix 1a DB part 2 v2_Workings_HFM DATA_OUTPUT_1" xfId="4869"/>
    <cellStyle name="t_2+10 CEO Country review template v1_Appendix 1a DB part 2 v2_Workings_HFM DATA_OUTPUT_OUTPUT" xfId="4870"/>
    <cellStyle name="t_2+10 CEO Country review template v1_Appendix 1a DB part 2 v2_Workings_OUTPUT" xfId="4871"/>
    <cellStyle name="t_2+10 CEO Country review template v1_Appendix 1a DB part 2 v2_Workings_OUTPUT_1" xfId="4872"/>
    <cellStyle name="t_2+10 CEO Country review template v1_Appendix 1a DB part 2 v2_Workings_OUTPUT_OUTPUT" xfId="4873"/>
    <cellStyle name="t_2+10 CEO Country review template v1_Appendix 1a DB part 2 v2_Workings_S&amp;D Analysis" xfId="4874"/>
    <cellStyle name="t_2+10 CEO Country review template v1_Appendix 1a DB part 2 v2_Workings_S&amp;D Analysis_OUTPUT" xfId="4875"/>
    <cellStyle name="t_2+10 CEO Country review template v1_Appendix 1a DB part 2 v2_Workings_S&amp;D Analysis_OUTPUT_1" xfId="4876"/>
    <cellStyle name="t_2+10 CEO Country review template v1_Appendix 1a DB part 2 v2_Workings_S&amp;D Analysis_OUTPUT_OUTPUT" xfId="4877"/>
    <cellStyle name="t_2+10 CEO Country review template v1_GR" xfId="4878"/>
    <cellStyle name="t_2+10 CEO Country review template v1_GR 2" xfId="8965"/>
    <cellStyle name="t_2+10 CEO Country review template v1_GR 3" xfId="8255"/>
    <cellStyle name="t_2+10 CEO Country review template v1_GR_HFM DATA" xfId="4879"/>
    <cellStyle name="t_2+10 CEO Country review template v1_GR_HFM DATA_OUTPUT" xfId="4880"/>
    <cellStyle name="t_2+10 CEO Country review template v1_GR_OUTPUT" xfId="4881"/>
    <cellStyle name="t_2+10 CEO Country review template v1_GR_OUTPUT_1" xfId="4882"/>
    <cellStyle name="t_2+10 CEO Country review template v1_GR_OUTPUT_OUTPUT" xfId="4883"/>
    <cellStyle name="t_2+10 CEO Country review template v1_GROUP" xfId="4884"/>
    <cellStyle name="t_2+10 CEO Country review template v1_GROUP_OUTPUT" xfId="4885"/>
    <cellStyle name="t_2+10 CEO Country review template v1_GROUP_OUTPUT_1" xfId="4886"/>
    <cellStyle name="t_2+10 CEO Country review template v1_GROUP_OUTPUT_OUTPUT" xfId="4887"/>
    <cellStyle name="t_2+10 CEO Country review template v1_HFM DATA" xfId="4888"/>
    <cellStyle name="t_2+10 CEO Country review template v1_HFM DATA_1" xfId="4889"/>
    <cellStyle name="t_2+10 CEO Country review template v1_HFM DATA_1_OUTPUT" xfId="4890"/>
    <cellStyle name="t_2+10 CEO Country review template v1_HFM DATA_1_OUTPUT_1" xfId="4891"/>
    <cellStyle name="t_2+10 CEO Country review template v1_HFM DATA_1_OUTPUT_OUTPUT" xfId="4892"/>
    <cellStyle name="t_2+10 CEO Country review template v1_HFM DATA_2" xfId="4893"/>
    <cellStyle name="t_2+10 CEO Country review template v1_HFM DATA_2_OUTPUT" xfId="4894"/>
    <cellStyle name="t_2+10 CEO Country review template v1_HFM DATA_2_OUTPUT_1" xfId="4895"/>
    <cellStyle name="t_2+10 CEO Country review template v1_HFM DATA_2_OUTPUT_OUTPUT" xfId="4896"/>
    <cellStyle name="t_2+10 CEO Country review template v1_HFM DATA_3" xfId="4897"/>
    <cellStyle name="t_2+10 CEO Country review template v1_HFM DATA_3_OUTPUT" xfId="4898"/>
    <cellStyle name="t_2+10 CEO Country review template v1_HFM DATA_3_OUTPUT_1" xfId="4899"/>
    <cellStyle name="t_2+10 CEO Country review template v1_HFM DATA_3_OUTPUT_OUTPUT" xfId="4900"/>
    <cellStyle name="t_2+10 CEO Country review template v1_HFM DATA_OUTPUT" xfId="4901"/>
    <cellStyle name="t_2+10 CEO Country review template v1_HFM DATA_OUTPUT_1" xfId="4902"/>
    <cellStyle name="t_2+10 CEO Country review template v1_HFM DATA_OUTPUT_OUTPUT" xfId="4903"/>
    <cellStyle name="t_2+10 CEO Country review template v1_OUTPUT" xfId="4904"/>
    <cellStyle name="t_2+10 CEO Country review template v1_OUTPUT_1" xfId="4905"/>
    <cellStyle name="t_2+10 CEO Country review template v1_OUTPUT_OUTPUT" xfId="4906"/>
    <cellStyle name="t_2+10 CEO Country review template v1_S&amp;D Analysis" xfId="4907"/>
    <cellStyle name="t_2+10 CEO Country review template v1_S&amp;D Analysis_OUTPUT" xfId="4908"/>
    <cellStyle name="t_2+10 CEO Country review template v1_S&amp;D Analysis_OUTPUT_1" xfId="4909"/>
    <cellStyle name="t_2+10 CEO Country review template v1_S&amp;D Analysis_OUTPUT_OUTPUT" xfId="4910"/>
    <cellStyle name="t_2+10 CEO Country review template v1_Workings" xfId="4911"/>
    <cellStyle name="t_2+10 CEO Country review template v1_Workings_HFM DATA" xfId="4912"/>
    <cellStyle name="t_2+10 CEO Country review template v1_Workings_HFM DATA_OUTPUT" xfId="4913"/>
    <cellStyle name="t_2+10 CEO Country review template v1_Workings_HFM DATA_OUTPUT_1" xfId="4914"/>
    <cellStyle name="t_2+10 CEO Country review template v1_Workings_HFM DATA_OUTPUT_OUTPUT" xfId="4915"/>
    <cellStyle name="t_2+10 CEO Country review template v1_Workings_OUTPUT" xfId="4916"/>
    <cellStyle name="t_2+10 CEO Country review template v1_Workings_OUTPUT_1" xfId="4917"/>
    <cellStyle name="t_2+10 CEO Country review template v1_Workings_OUTPUT_OUTPUT" xfId="4918"/>
    <cellStyle name="t_2+10 CEO Country review template v1_Workings_S&amp;D Analysis" xfId="4919"/>
    <cellStyle name="t_2+10 CEO Country review template v1_Workings_S&amp;D Analysis_OUTPUT" xfId="4920"/>
    <cellStyle name="t_2+10 CEO Country review template v1_Workings_S&amp;D Analysis_OUTPUT_1" xfId="4921"/>
    <cellStyle name="t_2+10 CEO Country review template v1_Workings_S&amp;D Analysis_OUTPUT_OUTPUT" xfId="4922"/>
    <cellStyle name="t_Accounts" xfId="4923"/>
    <cellStyle name="t_Accounts_Copy of FY 11-12 Cost Review - ET Budget Version" xfId="4924"/>
    <cellStyle name="t_Accounts_Copy of FY 11-12 Cost Review - ET Budget Version_OUTPUT" xfId="4925"/>
    <cellStyle name="t_Accounts_Copy of FY 11-12 Cost Review - ET Budget Version_OUTPUT_1" xfId="4926"/>
    <cellStyle name="t_Accounts_Copy of FY 11-12 Cost Review - ET Budget Version_OUTPUT_OUTPUT" xfId="4927"/>
    <cellStyle name="t_Accounts_DW Opex  FTE Analysis (HFM) - 9+15F" xfId="4928"/>
    <cellStyle name="t_Accounts_DW Opex  FTE Analysis (HFM) - 9+15F_OUTPUT" xfId="4929"/>
    <cellStyle name="t_Accounts_DW Opex  FTE Analysis (HFM) - 9+15F_OUTPUT_1" xfId="4930"/>
    <cellStyle name="t_Accounts_DW Opex  FTE Analysis (HFM) - 9+15F_OUTPUT_OUTPUT" xfId="4931"/>
    <cellStyle name="t_Accounts_FY 11-12 Cost Review - Budget Version 3" xfId="4932"/>
    <cellStyle name="t_Accounts_FY 11-12 Cost Review - Budget Version 3_OUTPUT" xfId="4933"/>
    <cellStyle name="t_Accounts_FY 11-12 Cost Review - Budget Version 3_OUTPUT_1" xfId="4934"/>
    <cellStyle name="t_Accounts_FY 11-12 Cost Review - Budget Version 3_OUTPUT_OUTPUT" xfId="4935"/>
    <cellStyle name="t_Accounts_FY 11-12 Opex Analysis - September 2011" xfId="4936"/>
    <cellStyle name="t_Accounts_FY 11-12 Opex Analysis - September 2011.xls V3" xfId="4937"/>
    <cellStyle name="t_Accounts_FY 11-12 Opex Analysis - September 2011.xls V3_OUTPUT" xfId="4938"/>
    <cellStyle name="t_Accounts_FY 11-12 Opex Analysis - September 2011.xls V3_OUTPUT_1" xfId="4939"/>
    <cellStyle name="t_Accounts_FY 11-12 Opex Analysis - September 2011.xls V3_OUTPUT_OUTPUT" xfId="4940"/>
    <cellStyle name="t_Accounts_FY 11-12 Opex Analysis - September 2011_OUTPUT" xfId="4941"/>
    <cellStyle name="t_Accounts_FY 11-12 Opex Analysis - September 2011_OUTPUT_1" xfId="4942"/>
    <cellStyle name="t_Accounts_FY 11-12 Opex Analysis - September 2011_OUTPUT_OUTPUT" xfId="4943"/>
    <cellStyle name="t_Accounts_HFM DATA" xfId="4944"/>
    <cellStyle name="t_Accounts_HFM DATA_OUTPUT" xfId="4945"/>
    <cellStyle name="t_Accounts_HFM DATA_OUTPUT_1" xfId="4946"/>
    <cellStyle name="t_Accounts_HFM DATA_OUTPUT_OUTPUT" xfId="4947"/>
    <cellStyle name="t_Accounts_OUTPUT" xfId="4948"/>
    <cellStyle name="t_Accounts_OUTPUT_1" xfId="4949"/>
    <cellStyle name="t_Accounts_OUTPUT_OUTPUT" xfId="4950"/>
    <cellStyle name="t_Accounts_S&amp;D Analysis" xfId="4951"/>
    <cellStyle name="t_Accounts_S&amp;D Analysis_OUTPUT" xfId="4952"/>
    <cellStyle name="t_Accounts_S&amp;D Analysis_OUTPUT_1" xfId="4953"/>
    <cellStyle name="t_Accounts_S&amp;D Analysis_OUTPUT_OUTPUT" xfId="4954"/>
    <cellStyle name="t_Accounts_Workings" xfId="4955"/>
    <cellStyle name="t_Accounts_Workings_Copy of FY 11-12 Cost Review - ET Budget Version" xfId="4956"/>
    <cellStyle name="t_Accounts_Workings_Copy of FY 11-12 Cost Review - ET Budget Version_OUTPUT" xfId="4957"/>
    <cellStyle name="t_Accounts_Workings_Copy of FY 11-12 Cost Review - ET Budget Version_OUTPUT_1" xfId="4958"/>
    <cellStyle name="t_Accounts_Workings_Copy of FY 11-12 Cost Review - ET Budget Version_OUTPUT_OUTPUT" xfId="4959"/>
    <cellStyle name="t_Accounts_Workings_DW Opex  FTE Analysis (HFM) - 9+15F" xfId="4960"/>
    <cellStyle name="t_Accounts_Workings_DW Opex  FTE Analysis (HFM) - 9+15F_OUTPUT" xfId="4961"/>
    <cellStyle name="t_Accounts_Workings_DW Opex  FTE Analysis (HFM) - 9+15F_OUTPUT_1" xfId="4962"/>
    <cellStyle name="t_Accounts_Workings_DW Opex  FTE Analysis (HFM) - 9+15F_OUTPUT_OUTPUT" xfId="4963"/>
    <cellStyle name="t_Accounts_Workings_FY 11-12 Cost Review - Budget Version 3" xfId="4964"/>
    <cellStyle name="t_Accounts_Workings_FY 11-12 Cost Review - Budget Version 3_OUTPUT" xfId="4965"/>
    <cellStyle name="t_Accounts_Workings_FY 11-12 Cost Review - Budget Version 3_OUTPUT_1" xfId="4966"/>
    <cellStyle name="t_Accounts_Workings_FY 11-12 Cost Review - Budget Version 3_OUTPUT_OUTPUT" xfId="4967"/>
    <cellStyle name="t_Accounts_Workings_FY 11-12 Opex Analysis - September 2011" xfId="4968"/>
    <cellStyle name="t_Accounts_Workings_FY 11-12 Opex Analysis - September 2011.xls V3" xfId="4969"/>
    <cellStyle name="t_Accounts_Workings_FY 11-12 Opex Analysis - September 2011.xls V3_OUTPUT" xfId="4970"/>
    <cellStyle name="t_Accounts_Workings_FY 11-12 Opex Analysis - September 2011.xls V3_OUTPUT_1" xfId="4971"/>
    <cellStyle name="t_Accounts_Workings_FY 11-12 Opex Analysis - September 2011.xls V3_OUTPUT_OUTPUT" xfId="4972"/>
    <cellStyle name="t_Accounts_Workings_FY 11-12 Opex Analysis - September 2011_OUTPUT" xfId="4973"/>
    <cellStyle name="t_Accounts_Workings_FY 11-12 Opex Analysis - September 2011_OUTPUT_1" xfId="4974"/>
    <cellStyle name="t_Accounts_Workings_FY 11-12 Opex Analysis - September 2011_OUTPUT_OUTPUT" xfId="4975"/>
    <cellStyle name="t_Accounts_Workings_HFM DATA" xfId="4976"/>
    <cellStyle name="t_Accounts_Workings_HFM DATA_OUTPUT" xfId="4977"/>
    <cellStyle name="t_Accounts_Workings_HFM DATA_OUTPUT_1" xfId="4978"/>
    <cellStyle name="t_Accounts_Workings_HFM DATA_OUTPUT_OUTPUT" xfId="4979"/>
    <cellStyle name="t_Accounts_Workings_OUTPUT" xfId="4980"/>
    <cellStyle name="t_Accounts_Workings_OUTPUT_1" xfId="4981"/>
    <cellStyle name="t_Accounts_Workings_OUTPUT_OUTPUT" xfId="4982"/>
    <cellStyle name="t_Accounts_Workings_S&amp;D Analysis" xfId="4983"/>
    <cellStyle name="t_Accounts_Workings_S&amp;D Analysis_OUTPUT" xfId="4984"/>
    <cellStyle name="t_Accounts_Workings_S&amp;D Analysis_OUTPUT_1" xfId="4985"/>
    <cellStyle name="t_Accounts_Workings_S&amp;D Analysis_OUTPUT_OUTPUT" xfId="4986"/>
    <cellStyle name="t_Appendix 1a Part 2 DA v2" xfId="4987"/>
    <cellStyle name="t_Appendix 1a Part 2 DA v2_Copy of FY 11-12 Cost Review - ET Budget Version" xfId="4988"/>
    <cellStyle name="t_Appendix 1a Part 2 DA v2_Copy of FY 11-12 Cost Review - ET Budget Version_OUTPUT" xfId="4989"/>
    <cellStyle name="t_Appendix 1a Part 2 DA v2_Copy of FY 11-12 Cost Review - ET Budget Version_OUTPUT_1" xfId="4990"/>
    <cellStyle name="t_Appendix 1a Part 2 DA v2_Copy of FY 11-12 Cost Review - ET Budget Version_OUTPUT_OUTPUT" xfId="4991"/>
    <cellStyle name="t_Appendix 1a Part 2 DA v2_DW Opex  FTE Analysis (HFM) - 9+15F" xfId="4992"/>
    <cellStyle name="t_Appendix 1a Part 2 DA v2_DW Opex  FTE Analysis (HFM) - 9+15F_OUTPUT" xfId="4993"/>
    <cellStyle name="t_Appendix 1a Part 2 DA v2_DW Opex  FTE Analysis (HFM) - 9+15F_OUTPUT_1" xfId="4994"/>
    <cellStyle name="t_Appendix 1a Part 2 DA v2_DW Opex  FTE Analysis (HFM) - 9+15F_OUTPUT_OUTPUT" xfId="4995"/>
    <cellStyle name="t_Appendix 1a Part 2 DA v2_FY 11-12 Cost Review - Budget Version 3" xfId="4996"/>
    <cellStyle name="t_Appendix 1a Part 2 DA v2_FY 11-12 Cost Review - Budget Version 3_OUTPUT" xfId="4997"/>
    <cellStyle name="t_Appendix 1a Part 2 DA v2_FY 11-12 Cost Review - Budget Version 3_OUTPUT_1" xfId="4998"/>
    <cellStyle name="t_Appendix 1a Part 2 DA v2_FY 11-12 Cost Review - Budget Version 3_OUTPUT_OUTPUT" xfId="4999"/>
    <cellStyle name="t_Appendix 1a Part 2 DA v2_FY 11-12 Opex Analysis - September 2011" xfId="5000"/>
    <cellStyle name="t_Appendix 1a Part 2 DA v2_FY 11-12 Opex Analysis - September 2011.xls V3" xfId="5001"/>
    <cellStyle name="t_Appendix 1a Part 2 DA v2_FY 11-12 Opex Analysis - September 2011.xls V3_OUTPUT" xfId="5002"/>
    <cellStyle name="t_Appendix 1a Part 2 DA v2_FY 11-12 Opex Analysis - September 2011.xls V3_OUTPUT_1" xfId="5003"/>
    <cellStyle name="t_Appendix 1a Part 2 DA v2_FY 11-12 Opex Analysis - September 2011.xls V3_OUTPUT_OUTPUT" xfId="5004"/>
    <cellStyle name="t_Appendix 1a Part 2 DA v2_FY 11-12 Opex Analysis - September 2011_OUTPUT" xfId="5005"/>
    <cellStyle name="t_Appendix 1a Part 2 DA v2_FY 11-12 Opex Analysis - September 2011_OUTPUT_1" xfId="5006"/>
    <cellStyle name="t_Appendix 1a Part 2 DA v2_FY 11-12 Opex Analysis - September 2011_OUTPUT_OUTPUT" xfId="5007"/>
    <cellStyle name="t_Appendix 1a Part 2 DA v2_HFM DATA" xfId="5008"/>
    <cellStyle name="t_Appendix 1a Part 2 DA v2_HFM DATA_OUTPUT" xfId="5009"/>
    <cellStyle name="t_Appendix 1a Part 2 DA v2_HFM DATA_OUTPUT_1" xfId="5010"/>
    <cellStyle name="t_Appendix 1a Part 2 DA v2_HFM DATA_OUTPUT_OUTPUT" xfId="5011"/>
    <cellStyle name="t_Appendix 1a Part 2 DA v2_OUTPUT" xfId="5012"/>
    <cellStyle name="t_Appendix 1a Part 2 DA v2_OUTPUT_1" xfId="5013"/>
    <cellStyle name="t_Appendix 1a Part 2 DA v2_OUTPUT_OUTPUT" xfId="5014"/>
    <cellStyle name="t_Appendix 1a Part 2 DA v2_S&amp;D Analysis" xfId="5015"/>
    <cellStyle name="t_Appendix 1a Part 2 DA v2_S&amp;D Analysis_OUTPUT" xfId="5016"/>
    <cellStyle name="t_Appendix 1a Part 2 DA v2_S&amp;D Analysis_OUTPUT_1" xfId="5017"/>
    <cellStyle name="t_Appendix 1a Part 2 DA v2_S&amp;D Analysis_OUTPUT_OUTPUT" xfId="5018"/>
    <cellStyle name="t_Appendix 1a Part 2 DA v2_Workings" xfId="5019"/>
    <cellStyle name="t_Appendix 1a Part 2 DA v2_Workings_Copy of FY 11-12 Cost Review - ET Budget Version" xfId="5020"/>
    <cellStyle name="t_Appendix 1a Part 2 DA v2_Workings_Copy of FY 11-12 Cost Review - ET Budget Version_OUTPUT" xfId="5021"/>
    <cellStyle name="t_Appendix 1a Part 2 DA v2_Workings_Copy of FY 11-12 Cost Review - ET Budget Version_OUTPUT_1" xfId="5022"/>
    <cellStyle name="t_Appendix 1a Part 2 DA v2_Workings_Copy of FY 11-12 Cost Review - ET Budget Version_OUTPUT_OUTPUT" xfId="5023"/>
    <cellStyle name="t_Appendix 1a Part 2 DA v2_Workings_DW Opex  FTE Analysis (HFM) - 9+15F" xfId="5024"/>
    <cellStyle name="t_Appendix 1a Part 2 DA v2_Workings_DW Opex  FTE Analysis (HFM) - 9+15F_OUTPUT" xfId="5025"/>
    <cellStyle name="t_Appendix 1a Part 2 DA v2_Workings_DW Opex  FTE Analysis (HFM) - 9+15F_OUTPUT_1" xfId="5026"/>
    <cellStyle name="t_Appendix 1a Part 2 DA v2_Workings_DW Opex  FTE Analysis (HFM) - 9+15F_OUTPUT_OUTPUT" xfId="5027"/>
    <cellStyle name="t_Appendix 1a Part 2 DA v2_Workings_FY 11-12 Cost Review - Budget Version 3" xfId="5028"/>
    <cellStyle name="t_Appendix 1a Part 2 DA v2_Workings_FY 11-12 Cost Review - Budget Version 3_OUTPUT" xfId="5029"/>
    <cellStyle name="t_Appendix 1a Part 2 DA v2_Workings_FY 11-12 Cost Review - Budget Version 3_OUTPUT_1" xfId="5030"/>
    <cellStyle name="t_Appendix 1a Part 2 DA v2_Workings_FY 11-12 Cost Review - Budget Version 3_OUTPUT_OUTPUT" xfId="5031"/>
    <cellStyle name="t_Appendix 1a Part 2 DA v2_Workings_FY 11-12 Opex Analysis - September 2011" xfId="5032"/>
    <cellStyle name="t_Appendix 1a Part 2 DA v2_Workings_FY 11-12 Opex Analysis - September 2011.xls V3" xfId="5033"/>
    <cellStyle name="t_Appendix 1a Part 2 DA v2_Workings_FY 11-12 Opex Analysis - September 2011.xls V3_OUTPUT" xfId="5034"/>
    <cellStyle name="t_Appendix 1a Part 2 DA v2_Workings_FY 11-12 Opex Analysis - September 2011.xls V3_OUTPUT_1" xfId="5035"/>
    <cellStyle name="t_Appendix 1a Part 2 DA v2_Workings_FY 11-12 Opex Analysis - September 2011.xls V3_OUTPUT_OUTPUT" xfId="5036"/>
    <cellStyle name="t_Appendix 1a Part 2 DA v2_Workings_FY 11-12 Opex Analysis - September 2011_OUTPUT" xfId="5037"/>
    <cellStyle name="t_Appendix 1a Part 2 DA v2_Workings_FY 11-12 Opex Analysis - September 2011_OUTPUT_1" xfId="5038"/>
    <cellStyle name="t_Appendix 1a Part 2 DA v2_Workings_FY 11-12 Opex Analysis - September 2011_OUTPUT_OUTPUT" xfId="5039"/>
    <cellStyle name="t_Appendix 1a Part 2 DA v2_Workings_HFM DATA" xfId="5040"/>
    <cellStyle name="t_Appendix 1a Part 2 DA v2_Workings_HFM DATA_OUTPUT" xfId="5041"/>
    <cellStyle name="t_Appendix 1a Part 2 DA v2_Workings_HFM DATA_OUTPUT_1" xfId="5042"/>
    <cellStyle name="t_Appendix 1a Part 2 DA v2_Workings_HFM DATA_OUTPUT_OUTPUT" xfId="5043"/>
    <cellStyle name="t_Appendix 1a Part 2 DA v2_Workings_OUTPUT" xfId="5044"/>
    <cellStyle name="t_Appendix 1a Part 2 DA v2_Workings_OUTPUT_1" xfId="5045"/>
    <cellStyle name="t_Appendix 1a Part 2 DA v2_Workings_OUTPUT_OUTPUT" xfId="5046"/>
    <cellStyle name="t_Appendix 1a Part 2 DA v2_Workings_S&amp;D Analysis" xfId="5047"/>
    <cellStyle name="t_Appendix 1a Part 2 DA v2_Workings_S&amp;D Analysis_OUTPUT" xfId="5048"/>
    <cellStyle name="t_Appendix 1a Part 2 DA v2_Workings_S&amp;D Analysis_OUTPUT_1" xfId="5049"/>
    <cellStyle name="t_Appendix 1a Part 2 DA v2_Workings_S&amp;D Analysis_OUTPUT_OUTPUT" xfId="5050"/>
    <cellStyle name="t_Arcor Appendix 1b (Detailed Budget)_hardtype" xfId="5051"/>
    <cellStyle name="t_Arcor Appendix 1b (Detailed Budget)_hardtype 2" xfId="8966"/>
    <cellStyle name="t_Arcor Appendix 1b (Detailed Budget)_hardtype 3" xfId="8265"/>
    <cellStyle name="t_Arcor Appendix 1b (Detailed Budget)_hardtype_Copy of FY 11-12 Cost Review - ET Budget Version" xfId="5052"/>
    <cellStyle name="t_Arcor Appendix 1b (Detailed Budget)_hardtype_Copy of FY 11-12 Cost Review - ET Budget Version_OUTPUT" xfId="5053"/>
    <cellStyle name="t_Arcor Appendix 1b (Detailed Budget)_hardtype_Copy of FY 11-12 Cost Review - ET Budget Version_OUTPUT_1" xfId="5054"/>
    <cellStyle name="t_Arcor Appendix 1b (Detailed Budget)_hardtype_Copy of FY 11-12 Cost Review - ET Budget Version_OUTPUT_OUTPUT" xfId="5055"/>
    <cellStyle name="t_Arcor Appendix 1b (Detailed Budget)_hardtype_DW Opex  FTE Analysis (HFM) - 9+15F" xfId="5056"/>
    <cellStyle name="t_Arcor Appendix 1b (Detailed Budget)_hardtype_DW Opex  FTE Analysis (HFM) - 9+15F_OUTPUT" xfId="5057"/>
    <cellStyle name="t_Arcor Appendix 1b (Detailed Budget)_hardtype_DW Opex  FTE Analysis (HFM) - 9+15F_OUTPUT_1" xfId="5058"/>
    <cellStyle name="t_Arcor Appendix 1b (Detailed Budget)_hardtype_DW Opex  FTE Analysis (HFM) - 9+15F_OUTPUT_OUTPUT" xfId="5059"/>
    <cellStyle name="t_Arcor Appendix 1b (Detailed Budget)_hardtype_FY 11-12 Cost Review - Budget Version 3" xfId="5060"/>
    <cellStyle name="t_Arcor Appendix 1b (Detailed Budget)_hardtype_FY 11-12 Cost Review - Budget Version 3_OUTPUT" xfId="5061"/>
    <cellStyle name="t_Arcor Appendix 1b (Detailed Budget)_hardtype_FY 11-12 Cost Review - Budget Version 3_OUTPUT_1" xfId="5062"/>
    <cellStyle name="t_Arcor Appendix 1b (Detailed Budget)_hardtype_FY 11-12 Cost Review - Budget Version 3_OUTPUT_OUTPUT" xfId="5063"/>
    <cellStyle name="t_Arcor Appendix 1b (Detailed Budget)_hardtype_FY 11-12 Opex Analysis - September 2011" xfId="5064"/>
    <cellStyle name="t_Arcor Appendix 1b (Detailed Budget)_hardtype_FY 11-12 Opex Analysis - September 2011.xls V3" xfId="5065"/>
    <cellStyle name="t_Arcor Appendix 1b (Detailed Budget)_hardtype_FY 11-12 Opex Analysis - September 2011.xls V3_OUTPUT" xfId="5066"/>
    <cellStyle name="t_Arcor Appendix 1b (Detailed Budget)_hardtype_FY 11-12 Opex Analysis - September 2011.xls V3_OUTPUT_1" xfId="5067"/>
    <cellStyle name="t_Arcor Appendix 1b (Detailed Budget)_hardtype_FY 11-12 Opex Analysis - September 2011.xls V3_OUTPUT_OUTPUT" xfId="5068"/>
    <cellStyle name="t_Arcor Appendix 1b (Detailed Budget)_hardtype_FY 11-12 Opex Analysis - September 2011_OUTPUT" xfId="5069"/>
    <cellStyle name="t_Arcor Appendix 1b (Detailed Budget)_hardtype_FY 11-12 Opex Analysis - September 2011_OUTPUT_1" xfId="5070"/>
    <cellStyle name="t_Arcor Appendix 1b (Detailed Budget)_hardtype_FY 11-12 Opex Analysis - September 2011_OUTPUT_OUTPUT" xfId="5071"/>
    <cellStyle name="t_Arcor Appendix 1b (Detailed Budget)_hardtype_HFM DATA" xfId="5072"/>
    <cellStyle name="t_Arcor Appendix 1b (Detailed Budget)_hardtype_HFM DATA_OUTPUT" xfId="5073"/>
    <cellStyle name="t_Arcor Appendix 1b (Detailed Budget)_hardtype_HFM DATA_OUTPUT_1" xfId="5074"/>
    <cellStyle name="t_Arcor Appendix 1b (Detailed Budget)_hardtype_HFM DATA_OUTPUT_OUTPUT" xfId="5075"/>
    <cellStyle name="t_Arcor Appendix 1b (Detailed Budget)_hardtype_OUTPUT" xfId="5076"/>
    <cellStyle name="t_Arcor Appendix 1b (Detailed Budget)_hardtype_OUTPUT_1" xfId="5077"/>
    <cellStyle name="t_Arcor Appendix 1b (Detailed Budget)_hardtype_OUTPUT_OUTPUT" xfId="5078"/>
    <cellStyle name="t_Arcor Appendix 1b (Detailed Budget)_hardtype_Q1 11-12" xfId="5079"/>
    <cellStyle name="t_Arcor Appendix 1b (Detailed Budget)_hardtype_Q1 11-12 2" xfId="8967"/>
    <cellStyle name="t_Arcor Appendix 1b (Detailed Budget)_hardtype_Q1 11-12 3" xfId="8266"/>
    <cellStyle name="t_Arcor Appendix 1b (Detailed Budget)_hardtype_Q1 11-12_OUTPUT" xfId="5080"/>
    <cellStyle name="t_Arcor Appendix 1b (Detailed Budget)_hardtype_Q1 12-13 (2)" xfId="5081"/>
    <cellStyle name="t_Arcor Appendix 1b (Detailed Budget)_hardtype_Q1 12-13 (2) 2" xfId="8968"/>
    <cellStyle name="t_Arcor Appendix 1b (Detailed Budget)_hardtype_Q1 12-13 (2) 3" xfId="8267"/>
    <cellStyle name="t_Arcor Appendix 1b (Detailed Budget)_hardtype_Q1 12-13 (2)_OUTPUT" xfId="5082"/>
    <cellStyle name="t_Arcor Appendix 1b (Detailed Budget)_hardtype_S&amp;D Analysis" xfId="5083"/>
    <cellStyle name="t_Arcor Appendix 1b (Detailed Budget)_hardtype_S&amp;D Analysis_OUTPUT" xfId="5084"/>
    <cellStyle name="t_Arcor Appendix 1b (Detailed Budget)_hardtype_S&amp;D Analysis_OUTPUT_1" xfId="5085"/>
    <cellStyle name="t_Arcor Appendix 1b (Detailed Budget)_hardtype_S&amp;D Analysis_OUTPUT_OUTPUT" xfId="5086"/>
    <cellStyle name="t_Calculation v2_2+10 CEO Country review template v1" xfId="5087"/>
    <cellStyle name="t_Calculation v2_2+10 CEO Country review template v1_GROUP" xfId="5088"/>
    <cellStyle name="t_Calculation v2_2+10 CEO Country review template v1_GROUP_OUTPUT" xfId="5089"/>
    <cellStyle name="t_Calculation v2_2+10 CEO Country review template v1_GROUP_OUTPUT_1" xfId="5090"/>
    <cellStyle name="t_Calculation v2_2+10 CEO Country review template v1_GROUP_OUTPUT_OUTPUT" xfId="5091"/>
    <cellStyle name="t_Calculation v2_2+10 CEO Country review template v1_HFM DATA" xfId="5092"/>
    <cellStyle name="t_Calculation v2_2+10 CEO Country review template v1_HFM DATA_OUTPUT" xfId="5093"/>
    <cellStyle name="t_Calculation v2_2+10 CEO Country review template v1_HFM DATA_OUTPUT_1" xfId="5094"/>
    <cellStyle name="t_Calculation v2_2+10 CEO Country review template v1_HFM DATA_OUTPUT_OUTPUT" xfId="5095"/>
    <cellStyle name="t_Calculation v2_2+10 CEO Country review template v1_OUTPUT" xfId="5096"/>
    <cellStyle name="t_Calculation v2_2+10 CEO Country review template v1_OUTPUT_1" xfId="5097"/>
    <cellStyle name="t_Calculation v2_2+10 CEO Country review template v1_OUTPUT_OUTPUT" xfId="5098"/>
    <cellStyle name="t_Calculation v2_2+10 CEO Country review template v1_S&amp;D Analysis" xfId="5099"/>
    <cellStyle name="t_Calculation v2_2+10 CEO Country review template v1_S&amp;D Analysis_OUTPUT" xfId="5100"/>
    <cellStyle name="t_Calculation v2_2+10 CEO Country review template v1_S&amp;D Analysis_OUTPUT_1" xfId="5101"/>
    <cellStyle name="t_Calculation v2_2+10 CEO Country review template v1_S&amp;D Analysis_OUTPUT_OUTPUT" xfId="5102"/>
    <cellStyle name="t_Calculation v2_2+10 CEO Country review template v1_Workings" xfId="5103"/>
    <cellStyle name="t_Calculation v2_2+10 CEO Country review template v1_Workings_HFM DATA" xfId="5104"/>
    <cellStyle name="t_Calculation v2_2+10 CEO Country review template v1_Workings_HFM DATA_OUTPUT" xfId="5105"/>
    <cellStyle name="t_Calculation v2_2+10 CEO Country review template v1_Workings_HFM DATA_OUTPUT_1" xfId="5106"/>
    <cellStyle name="t_Calculation v2_2+10 CEO Country review template v1_Workings_HFM DATA_OUTPUT_OUTPUT" xfId="5107"/>
    <cellStyle name="t_Calculation v2_2+10 CEO Country review template v1_Workings_OUTPUT" xfId="5108"/>
    <cellStyle name="t_Calculation v2_2+10 CEO Country review template v1_Workings_OUTPUT_1" xfId="5109"/>
    <cellStyle name="t_Calculation v2_2+10 CEO Country review template v1_Workings_OUTPUT_OUTPUT" xfId="5110"/>
    <cellStyle name="t_Calculation v2_2+10 CEO Country review template v1_Workings_S&amp;D Analysis" xfId="5111"/>
    <cellStyle name="t_Calculation v2_2+10 CEO Country review template v1_Workings_S&amp;D Analysis_OUTPUT" xfId="5112"/>
    <cellStyle name="t_Calculation v2_2+10 CEO Country review template v1_Workings_S&amp;D Analysis_OUTPUT_1" xfId="5113"/>
    <cellStyle name="t_Calculation v2_2+10 CEO Country review template v1_Workings_S&amp;D Analysis_OUTPUT_OUTPUT" xfId="5114"/>
    <cellStyle name="t_Calculation v2_Change Log" xfId="5115"/>
    <cellStyle name="t_Calculation v2_Change Log_Copy of FY 11-12 Cost Review - ET Budget Version" xfId="5116"/>
    <cellStyle name="t_Calculation v2_Change Log_Copy of FY 11-12 Cost Review - ET Budget Version_OUTPUT" xfId="5117"/>
    <cellStyle name="t_Calculation v2_Change Log_Copy of FY 11-12 Cost Review - ET Budget Version_OUTPUT_1" xfId="5118"/>
    <cellStyle name="t_Calculation v2_Change Log_Copy of FY 11-12 Cost Review - ET Budget Version_OUTPUT_OUTPUT" xfId="5119"/>
    <cellStyle name="t_Calculation v2_Change Log_DW Opex  FTE Analysis (HFM) - 9+15F" xfId="5120"/>
    <cellStyle name="t_Calculation v2_Change Log_DW Opex  FTE Analysis (HFM) - 9+15F_OUTPUT" xfId="5121"/>
    <cellStyle name="t_Calculation v2_Change Log_DW Opex  FTE Analysis (HFM) - 9+15F_OUTPUT_1" xfId="5122"/>
    <cellStyle name="t_Calculation v2_Change Log_DW Opex  FTE Analysis (HFM) - 9+15F_OUTPUT_OUTPUT" xfId="5123"/>
    <cellStyle name="t_Calculation v2_Change Log_FY 11-12 Cost Review - Budget Version 3" xfId="5124"/>
    <cellStyle name="t_Calculation v2_Change Log_FY 11-12 Cost Review - Budget Version 3_OUTPUT" xfId="5125"/>
    <cellStyle name="t_Calculation v2_Change Log_FY 11-12 Cost Review - Budget Version 3_OUTPUT_1" xfId="5126"/>
    <cellStyle name="t_Calculation v2_Change Log_FY 11-12 Cost Review - Budget Version 3_OUTPUT_OUTPUT" xfId="5127"/>
    <cellStyle name="t_Calculation v2_Change Log_FY 11-12 Opex Analysis - September 2011" xfId="5128"/>
    <cellStyle name="t_Calculation v2_Change Log_FY 11-12 Opex Analysis - September 2011.xls V3" xfId="5129"/>
    <cellStyle name="t_Calculation v2_Change Log_FY 11-12 Opex Analysis - September 2011.xls V3_OUTPUT" xfId="5130"/>
    <cellStyle name="t_Calculation v2_Change Log_FY 11-12 Opex Analysis - September 2011.xls V3_OUTPUT_1" xfId="5131"/>
    <cellStyle name="t_Calculation v2_Change Log_FY 11-12 Opex Analysis - September 2011.xls V3_OUTPUT_OUTPUT" xfId="5132"/>
    <cellStyle name="t_Calculation v2_Change Log_FY 11-12 Opex Analysis - September 2011_OUTPUT" xfId="5133"/>
    <cellStyle name="t_Calculation v2_Change Log_FY 11-12 Opex Analysis - September 2011_OUTPUT_1" xfId="5134"/>
    <cellStyle name="t_Calculation v2_Change Log_FY 11-12 Opex Analysis - September 2011_OUTPUT_OUTPUT" xfId="5135"/>
    <cellStyle name="t_Calculation v2_Change Log_HFM DATA" xfId="5136"/>
    <cellStyle name="t_Calculation v2_Change Log_HFM DATA_OUTPUT" xfId="5137"/>
    <cellStyle name="t_Calculation v2_Change Log_HFM DATA_OUTPUT_1" xfId="5138"/>
    <cellStyle name="t_Calculation v2_Change Log_HFM DATA_OUTPUT_OUTPUT" xfId="5139"/>
    <cellStyle name="t_Calculation v2_Change Log_OUTPUT" xfId="5140"/>
    <cellStyle name="t_Calculation v2_Change Log_OUTPUT_1" xfId="5141"/>
    <cellStyle name="t_Calculation v2_Change Log_OUTPUT_OUTPUT" xfId="5142"/>
    <cellStyle name="t_Calculation v2_Change Log_S&amp;D Analysis" xfId="5143"/>
    <cellStyle name="t_Calculation v2_Change Log_S&amp;D Analysis_OUTPUT" xfId="5144"/>
    <cellStyle name="t_Calculation v2_Change Log_S&amp;D Analysis_OUTPUT_1" xfId="5145"/>
    <cellStyle name="t_Calculation v2_Change Log_S&amp;D Analysis_OUTPUT_OUTPUT" xfId="5146"/>
    <cellStyle name="t_Calculation v2_Change Log_Workings" xfId="5147"/>
    <cellStyle name="t_Calculation v2_Change Log_Workings_Copy of FY 11-12 Cost Review - ET Budget Version" xfId="5148"/>
    <cellStyle name="t_Calculation v2_Change Log_Workings_Copy of FY 11-12 Cost Review - ET Budget Version_OUTPUT" xfId="5149"/>
    <cellStyle name="t_Calculation v2_Change Log_Workings_Copy of FY 11-12 Cost Review - ET Budget Version_OUTPUT_1" xfId="5150"/>
    <cellStyle name="t_Calculation v2_Change Log_Workings_Copy of FY 11-12 Cost Review - ET Budget Version_OUTPUT_OUTPUT" xfId="5151"/>
    <cellStyle name="t_Calculation v2_Change Log_Workings_DW Opex  FTE Analysis (HFM) - 9+15F" xfId="5152"/>
    <cellStyle name="t_Calculation v2_Change Log_Workings_DW Opex  FTE Analysis (HFM) - 9+15F_OUTPUT" xfId="5153"/>
    <cellStyle name="t_Calculation v2_Change Log_Workings_DW Opex  FTE Analysis (HFM) - 9+15F_OUTPUT_1" xfId="5154"/>
    <cellStyle name="t_Calculation v2_Change Log_Workings_DW Opex  FTE Analysis (HFM) - 9+15F_OUTPUT_OUTPUT" xfId="5155"/>
    <cellStyle name="t_Calculation v2_Change Log_Workings_FY 11-12 Cost Review - Budget Version 3" xfId="5156"/>
    <cellStyle name="t_Calculation v2_Change Log_Workings_FY 11-12 Cost Review - Budget Version 3_OUTPUT" xfId="5157"/>
    <cellStyle name="t_Calculation v2_Change Log_Workings_FY 11-12 Cost Review - Budget Version 3_OUTPUT_1" xfId="5158"/>
    <cellStyle name="t_Calculation v2_Change Log_Workings_FY 11-12 Cost Review - Budget Version 3_OUTPUT_OUTPUT" xfId="5159"/>
    <cellStyle name="t_Calculation v2_Change Log_Workings_FY 11-12 Opex Analysis - September 2011" xfId="5160"/>
    <cellStyle name="t_Calculation v2_Change Log_Workings_FY 11-12 Opex Analysis - September 2011.xls V3" xfId="5161"/>
    <cellStyle name="t_Calculation v2_Change Log_Workings_FY 11-12 Opex Analysis - September 2011.xls V3_OUTPUT" xfId="5162"/>
    <cellStyle name="t_Calculation v2_Change Log_Workings_FY 11-12 Opex Analysis - September 2011.xls V3_OUTPUT_1" xfId="5163"/>
    <cellStyle name="t_Calculation v2_Change Log_Workings_FY 11-12 Opex Analysis - September 2011.xls V3_OUTPUT_OUTPUT" xfId="5164"/>
    <cellStyle name="t_Calculation v2_Change Log_Workings_FY 11-12 Opex Analysis - September 2011_OUTPUT" xfId="5165"/>
    <cellStyle name="t_Calculation v2_Change Log_Workings_FY 11-12 Opex Analysis - September 2011_OUTPUT_1" xfId="5166"/>
    <cellStyle name="t_Calculation v2_Change Log_Workings_FY 11-12 Opex Analysis - September 2011_OUTPUT_OUTPUT" xfId="5167"/>
    <cellStyle name="t_Calculation v2_Change Log_Workings_HFM DATA" xfId="5168"/>
    <cellStyle name="t_Calculation v2_Change Log_Workings_HFM DATA_OUTPUT" xfId="5169"/>
    <cellStyle name="t_Calculation v2_Change Log_Workings_HFM DATA_OUTPUT_1" xfId="5170"/>
    <cellStyle name="t_Calculation v2_Change Log_Workings_HFM DATA_OUTPUT_OUTPUT" xfId="5171"/>
    <cellStyle name="t_Calculation v2_Change Log_Workings_OUTPUT" xfId="5172"/>
    <cellStyle name="t_Calculation v2_Change Log_Workings_OUTPUT_1" xfId="5173"/>
    <cellStyle name="t_Calculation v2_Change Log_Workings_OUTPUT_OUTPUT" xfId="5174"/>
    <cellStyle name="t_Calculation v2_Change Log_Workings_S&amp;D Analysis" xfId="5175"/>
    <cellStyle name="t_Calculation v2_Change Log_Workings_S&amp;D Analysis_OUTPUT" xfId="5176"/>
    <cellStyle name="t_Calculation v2_Change Log_Workings_S&amp;D Analysis_OUTPUT_1" xfId="5177"/>
    <cellStyle name="t_Calculation v2_Change Log_Workings_S&amp;D Analysis_OUTPUT_OUTPUT" xfId="5178"/>
    <cellStyle name="t_Calculation v2_GermanyHo" xfId="5179"/>
    <cellStyle name="t_Calculation v2_GermanyHo 2" xfId="8969"/>
    <cellStyle name="t_Calculation v2_GermanyHo 3" xfId="8270"/>
    <cellStyle name="t_Calculation v2_GermanyHo_GROUP" xfId="5180"/>
    <cellStyle name="t_Calculation v2_GermanyHo_GROUP_OUTPUT" xfId="5181"/>
    <cellStyle name="t_Calculation v2_GermanyHo_GROUP_OUTPUT_1" xfId="5182"/>
    <cellStyle name="t_Calculation v2_GermanyHo_GROUP_OUTPUT_OUTPUT" xfId="5183"/>
    <cellStyle name="t_Calculation v2_GermanyHo_HFM DATA" xfId="5184"/>
    <cellStyle name="t_Calculation v2_GermanyHo_HFM DATA_OUTPUT" xfId="5185"/>
    <cellStyle name="t_Calculation v2_GermanyHo_HFM DATA_OUTPUT_1" xfId="5186"/>
    <cellStyle name="t_Calculation v2_GermanyHo_HFM DATA_OUTPUT_OUTPUT" xfId="5187"/>
    <cellStyle name="t_Calculation v2_GermanyHo_OUTPUT" xfId="5188"/>
    <cellStyle name="t_Calculation v2_GermanyHo_OUTPUT_1" xfId="5189"/>
    <cellStyle name="t_Calculation v2_GermanyHo_OUTPUT_OUTPUT" xfId="5190"/>
    <cellStyle name="t_Calculation v2_GermanyHo_S&amp;D Analysis" xfId="5191"/>
    <cellStyle name="t_Calculation v2_GermanyHo_S&amp;D Analysis_OUTPUT" xfId="5192"/>
    <cellStyle name="t_Calculation v2_GermanyHo_S&amp;D Analysis_OUTPUT_1" xfId="5193"/>
    <cellStyle name="t_Calculation v2_GermanyHo_S&amp;D Analysis_OUTPUT_OUTPUT" xfId="5194"/>
    <cellStyle name="t_Calculation v2_GermanyHo_Sheet1" xfId="5195"/>
    <cellStyle name="t_Calculation v2_GermanyHo_Sheet1_HFM DATA" xfId="5196"/>
    <cellStyle name="t_Calculation v2_GermanyHo_Sheet1_HFM DATA_OUTPUT" xfId="5197"/>
    <cellStyle name="t_Calculation v2_GermanyHo_Sheet1_HFM DATA_OUTPUT_1" xfId="5198"/>
    <cellStyle name="t_Calculation v2_GermanyHo_Sheet1_HFM DATA_OUTPUT_OUTPUT" xfId="5199"/>
    <cellStyle name="t_Calculation v2_GermanyHo_Sheet1_OUTPUT" xfId="5200"/>
    <cellStyle name="t_Calculation v2_GermanyHo_Sheet1_OUTPUT_1" xfId="5201"/>
    <cellStyle name="t_Calculation v2_GermanyHo_Sheet1_OUTPUT_OUTPUT" xfId="5202"/>
    <cellStyle name="t_Calculation v2_GermanyHo_Sheet1_S&amp;D Analysis" xfId="5203"/>
    <cellStyle name="t_Calculation v2_GermanyHo_Sheet1_S&amp;D Analysis_OUTPUT" xfId="5204"/>
    <cellStyle name="t_Calculation v2_GermanyHo_Sheet1_S&amp;D Analysis_OUTPUT_1" xfId="5205"/>
    <cellStyle name="t_Calculation v2_GermanyHo_Sheet1_S&amp;D Analysis_OUTPUT_OUTPUT" xfId="5206"/>
    <cellStyle name="t_Calculation v2_GermanyHo_Sheet1_Workings" xfId="5207"/>
    <cellStyle name="t_Calculation v2_GermanyHo_Sheet1_Workings_HFM DATA" xfId="5208"/>
    <cellStyle name="t_Calculation v2_GermanyHo_Sheet1_Workings_HFM DATA_OUTPUT" xfId="5209"/>
    <cellStyle name="t_Calculation v2_GermanyHo_Sheet1_Workings_HFM DATA_OUTPUT_1" xfId="5210"/>
    <cellStyle name="t_Calculation v2_GermanyHo_Sheet1_Workings_HFM DATA_OUTPUT_OUTPUT" xfId="5211"/>
    <cellStyle name="t_Calculation v2_GermanyHo_Sheet1_Workings_OUTPUT" xfId="5212"/>
    <cellStyle name="t_Calculation v2_GermanyHo_Sheet1_Workings_OUTPUT_1" xfId="5213"/>
    <cellStyle name="t_Calculation v2_GermanyHo_Sheet1_Workings_OUTPUT_OUTPUT" xfId="5214"/>
    <cellStyle name="t_Calculation v2_GermanyHo_Sheet1_Workings_S&amp;D Analysis" xfId="5215"/>
    <cellStyle name="t_Calculation v2_GermanyHo_Sheet1_Workings_S&amp;D Analysis_OUTPUT" xfId="5216"/>
    <cellStyle name="t_Calculation v2_GermanyHo_Sheet1_Workings_S&amp;D Analysis_OUTPUT_1" xfId="5217"/>
    <cellStyle name="t_Calculation v2_GermanyHo_Sheet1_Workings_S&amp;D Analysis_OUTPUT_OUTPUT" xfId="5218"/>
    <cellStyle name="t_Calculation v2_GermanyHo_Workings" xfId="5219"/>
    <cellStyle name="t_Calculation v2_GermanyHo_Workings_HFM DATA" xfId="5220"/>
    <cellStyle name="t_Calculation v2_GermanyHo_Workings_HFM DATA_OUTPUT" xfId="5221"/>
    <cellStyle name="t_Calculation v2_GermanyHo_Workings_HFM DATA_OUTPUT_1" xfId="5222"/>
    <cellStyle name="t_Calculation v2_GermanyHo_Workings_HFM DATA_OUTPUT_OUTPUT" xfId="5223"/>
    <cellStyle name="t_Calculation v2_GermanyHo_Workings_OUTPUT" xfId="5224"/>
    <cellStyle name="t_Calculation v2_GermanyHo_Workings_OUTPUT_1" xfId="5225"/>
    <cellStyle name="t_Calculation v2_GermanyHo_Workings_OUTPUT_OUTPUT" xfId="5226"/>
    <cellStyle name="t_Calculation v2_GermanyHo_Workings_S&amp;D Analysis" xfId="5227"/>
    <cellStyle name="t_Calculation v2_GermanyHo_Workings_S&amp;D Analysis_OUTPUT" xfId="5228"/>
    <cellStyle name="t_Calculation v2_GermanyHo_Workings_S&amp;D Analysis_OUTPUT_1" xfId="5229"/>
    <cellStyle name="t_Calculation v2_GermanyHo_Workings_S&amp;D Analysis_OUTPUT_OUTPUT" xfId="5230"/>
    <cellStyle name="t_Calculation v2_Turkey_GermanyHo" xfId="5231"/>
    <cellStyle name="t_Calculation v2_Turkey_GermanyHo 2" xfId="8970"/>
    <cellStyle name="t_Calculation v2_Turkey_GermanyHo 3" xfId="8272"/>
    <cellStyle name="t_Calculation v2_Turkey_GermanyHo_GROUP" xfId="5232"/>
    <cellStyle name="t_Calculation v2_Turkey_GermanyHo_GROUP_OUTPUT" xfId="5233"/>
    <cellStyle name="t_Calculation v2_Turkey_GermanyHo_GROUP_OUTPUT_1" xfId="5234"/>
    <cellStyle name="t_Calculation v2_Turkey_GermanyHo_GROUP_OUTPUT_OUTPUT" xfId="5235"/>
    <cellStyle name="t_Calculation v2_Turkey_GermanyHo_HFM DATA" xfId="5236"/>
    <cellStyle name="t_Calculation v2_Turkey_GermanyHo_HFM DATA_OUTPUT" xfId="5237"/>
    <cellStyle name="t_Calculation v2_Turkey_GermanyHo_HFM DATA_OUTPUT_1" xfId="5238"/>
    <cellStyle name="t_Calculation v2_Turkey_GermanyHo_HFM DATA_OUTPUT_OUTPUT" xfId="5239"/>
    <cellStyle name="t_Calculation v2_Turkey_GermanyHo_OUTPUT" xfId="5240"/>
    <cellStyle name="t_Calculation v2_Turkey_GermanyHo_OUTPUT_1" xfId="5241"/>
    <cellStyle name="t_Calculation v2_Turkey_GermanyHo_OUTPUT_OUTPUT" xfId="5242"/>
    <cellStyle name="t_Calculation v2_Turkey_GermanyHo_S&amp;D Analysis" xfId="5243"/>
    <cellStyle name="t_Calculation v2_Turkey_GermanyHo_S&amp;D Analysis_OUTPUT" xfId="5244"/>
    <cellStyle name="t_Calculation v2_Turkey_GermanyHo_S&amp;D Analysis_OUTPUT_1" xfId="5245"/>
    <cellStyle name="t_Calculation v2_Turkey_GermanyHo_S&amp;D Analysis_OUTPUT_OUTPUT" xfId="5246"/>
    <cellStyle name="t_Calculation v2_Turkey_GermanyHo_Workings" xfId="5247"/>
    <cellStyle name="t_Calculation v2_Turkey_GermanyHo_Workings_HFM DATA" xfId="5248"/>
    <cellStyle name="t_Calculation v2_Turkey_GermanyHo_Workings_HFM DATA_OUTPUT" xfId="5249"/>
    <cellStyle name="t_Calculation v2_Turkey_GermanyHo_Workings_HFM DATA_OUTPUT_1" xfId="5250"/>
    <cellStyle name="t_Calculation v2_Turkey_GermanyHo_Workings_HFM DATA_OUTPUT_OUTPUT" xfId="5251"/>
    <cellStyle name="t_Calculation v2_Turkey_GermanyHo_Workings_OUTPUT" xfId="5252"/>
    <cellStyle name="t_Calculation v2_Turkey_GermanyHo_Workings_OUTPUT_1" xfId="5253"/>
    <cellStyle name="t_Calculation v2_Turkey_GermanyHo_Workings_OUTPUT_OUTPUT" xfId="5254"/>
    <cellStyle name="t_Calculation v2_Turkey_GermanyHo_Workings_S&amp;D Analysis" xfId="5255"/>
    <cellStyle name="t_Calculation v2_Turkey_GermanyHo_Workings_S&amp;D Analysis_OUTPUT" xfId="5256"/>
    <cellStyle name="t_Calculation v2_Turkey_GermanyHo_Workings_S&amp;D Analysis_OUTPUT_1" xfId="5257"/>
    <cellStyle name="t_Calculation v2_Turkey_GermanyHo_Workings_S&amp;D Analysis_OUTPUT_OUTPUT" xfId="5258"/>
    <cellStyle name="t_Copy of FY 11-12 Cost Review - ET Budget Version" xfId="5259"/>
    <cellStyle name="t_Copy of FY 11-12 Cost Review - ET Budget Version_OUTPUT" xfId="5260"/>
    <cellStyle name="t_Copy of FY 11-12 Cost Review - ET Budget Version_OUTPUT_1" xfId="5261"/>
    <cellStyle name="t_Copy of FY 11-12 Cost Review - ET Budget Version_OUTPUT_OUTPUT" xfId="5262"/>
    <cellStyle name="t_DCF Template" xfId="5263"/>
    <cellStyle name="t_DCF Template 2" xfId="8971"/>
    <cellStyle name="t_DCF Template 3" xfId="8273"/>
    <cellStyle name="t_DCF Template_090526 Suggested european reports and 1B" xfId="5264"/>
    <cellStyle name="t_DCF Template_090526 Suggested european reports and 1B_OUTPUT" xfId="5265"/>
    <cellStyle name="t_DCF Template_090526 Suggested european reports and 1B_OUTPUT_1" xfId="5266"/>
    <cellStyle name="t_DCF Template_090526 Suggested european reports and 1B_OUTPUT_OUTPUT" xfId="5267"/>
    <cellStyle name="t_DCF Template_115" xfId="5268"/>
    <cellStyle name="t_DCF Template_115_OUTPUT" xfId="5269"/>
    <cellStyle name="t_DCF Template_115_OUTPUT_1" xfId="5270"/>
    <cellStyle name="t_DCF Template_115_OUTPUT_OUTPUT" xfId="5271"/>
    <cellStyle name="t_DCF Template_2+10 Andy &amp; Arun review_2" xfId="5272"/>
    <cellStyle name="t_DCF Template_2+10 Andy &amp; Arun review_2_OUTPUT" xfId="5273"/>
    <cellStyle name="t_DCF Template_2+10 Andy &amp; Arun review_2_OUTPUT_1" xfId="5274"/>
    <cellStyle name="t_DCF Template_2+10 Andy &amp; Arun review_2_OUTPUT_OUTPUT" xfId="5275"/>
    <cellStyle name="t_DCF Template_20091209APME 1a DB Financial Overview" xfId="5276"/>
    <cellStyle name="t_DCF Template_20091209APME 1a DB Financial Overview_OUTPUT" xfId="5277"/>
    <cellStyle name="t_DCF Template_20091209APME 1a DB Financial Overview_OUTPUT_1" xfId="5278"/>
    <cellStyle name="t_DCF Template_20091209APME 1a DB Financial Overview_OUTPUT_OUTPUT" xfId="5279"/>
    <cellStyle name="t_DCF Template_Accounts" xfId="5280"/>
    <cellStyle name="t_DCF Template_Accounts_OUTPUT" xfId="5281"/>
    <cellStyle name="t_DCF Template_Accounts_OUTPUT_1" xfId="5282"/>
    <cellStyle name="t_DCF Template_Accounts_OUTPUT_OUTPUT" xfId="5283"/>
    <cellStyle name="t_DCF Template_Appendix 1a Part 2 DA v2" xfId="5284"/>
    <cellStyle name="t_DCF Template_Appendix 1a Part 2 DA v2_OUTPUT" xfId="5285"/>
    <cellStyle name="t_DCF Template_Appendix 1a Part 2 DA v2_OUTPUT_1" xfId="5286"/>
    <cellStyle name="t_DCF Template_Appendix 1a Part 2 DA v2_OUTPUT_OUTPUT" xfId="5287"/>
    <cellStyle name="t_DCF Template_Arcor Appendix 1b (Detailed Budget)_hardtype" xfId="5288"/>
    <cellStyle name="t_DCF Template_Arcor Appendix 1b (Detailed Budget)_hardtype 2" xfId="8972"/>
    <cellStyle name="t_DCF Template_Arcor Appendix 1b (Detailed Budget)_hardtype 3" xfId="8275"/>
    <cellStyle name="t_DCF Template_Arcor Appendix 1b (Detailed Budget)_hardtype_HFM DATA" xfId="5289"/>
    <cellStyle name="t_DCF Template_Arcor Appendix 1b (Detailed Budget)_hardtype_HFM DATA_OUTPUT" xfId="5290"/>
    <cellStyle name="t_DCF Template_Arcor Appendix 1b (Detailed Budget)_hardtype_OUTPUT" xfId="5291"/>
    <cellStyle name="t_DCF Template_Arcor Appendix 1b (Detailed Budget)_hardtype_OUTPUT_1" xfId="5292"/>
    <cellStyle name="t_DCF Template_Arcor Appendix 1b (Detailed Budget)_hardtype_OUTPUT_OUTPUT" xfId="5293"/>
    <cellStyle name="t_DCF Template_Change Log" xfId="5294"/>
    <cellStyle name="t_DCF Template_Change Log_OUTPUT" xfId="5295"/>
    <cellStyle name="t_DCF Template_Change Log_OUTPUT_1" xfId="5296"/>
    <cellStyle name="t_DCF Template_Change Log_OUTPUT_OUTPUT" xfId="5297"/>
    <cellStyle name="t_DCF Template_Control" xfId="5298"/>
    <cellStyle name="t_DCF Template_Control_OUTPUT" xfId="5299"/>
    <cellStyle name="t_DCF Template_Control_OUTPUT_1" xfId="5300"/>
    <cellStyle name="t_DCF Template_Control_OUTPUT_OUTPUT" xfId="5301"/>
    <cellStyle name="t_DCF Template_Ess_5+7F 2010_11 v4 FINAL" xfId="5302"/>
    <cellStyle name="t_DCF Template_Ess_5+7F 2010_11 v4 FINAL_OUTPUT" xfId="5303"/>
    <cellStyle name="t_DCF Template_Ess_5+7F 2010_11 v4 FINAL_OUTPUT_1" xfId="5304"/>
    <cellStyle name="t_DCF Template_Ess_5+7F 2010_11 v4 FINAL_OUTPUT_OUTPUT" xfId="5305"/>
    <cellStyle name="t_DCF Template_Ess_Offnet" xfId="5306"/>
    <cellStyle name="t_DCF Template_Ess_Offnet_OUTPUT" xfId="5307"/>
    <cellStyle name="t_DCF Template_Ess_Offnet_OUTPUT_1" xfId="5308"/>
    <cellStyle name="t_DCF Template_Ess_Offnet_OUTPUT_OUTPUT" xfId="5309"/>
    <cellStyle name="t_DCF Template_Ess_Overview" xfId="5310"/>
    <cellStyle name="t_DCF Template_Ess_Overview_OUTPUT" xfId="5311"/>
    <cellStyle name="t_DCF Template_Ess_Overview_OUTPUT_1" xfId="5312"/>
    <cellStyle name="t_DCF Template_Ess_Overview_OUTPUT_OUTPUT" xfId="5313"/>
    <cellStyle name="t_DCF Template_Financial overview" xfId="5314"/>
    <cellStyle name="t_DCF Template_Financial overview_OUTPUT" xfId="5315"/>
    <cellStyle name="t_DCF Template_Financial overview_OUTPUT_1" xfId="5316"/>
    <cellStyle name="t_DCF Template_Financial overview_OUTPUT_OUTPUT" xfId="5317"/>
    <cellStyle name="t_DCF Template_GermanyHo" xfId="5318"/>
    <cellStyle name="t_DCF Template_GermanyHo 2" xfId="8973"/>
    <cellStyle name="t_DCF Template_GermanyHo 3" xfId="8276"/>
    <cellStyle name="t_DCF Template_GermanyHo_GROUP" xfId="5319"/>
    <cellStyle name="t_DCF Template_GermanyHo_GROUP_OUTPUT" xfId="5320"/>
    <cellStyle name="t_DCF Template_GermanyHo_GROUP_OUTPUT_1" xfId="5321"/>
    <cellStyle name="t_DCF Template_GermanyHo_GROUP_OUTPUT_OUTPUT" xfId="5322"/>
    <cellStyle name="t_DCF Template_GermanyHo_HFM DATA" xfId="5323"/>
    <cellStyle name="t_DCF Template_GermanyHo_HFM DATA_OUTPUT" xfId="5324"/>
    <cellStyle name="t_DCF Template_GermanyHo_HFM DATA_OUTPUT_1" xfId="5325"/>
    <cellStyle name="t_DCF Template_GermanyHo_HFM DATA_OUTPUT_OUTPUT" xfId="5326"/>
    <cellStyle name="t_DCF Template_GermanyHo_OUTPUT" xfId="5327"/>
    <cellStyle name="t_DCF Template_GermanyHo_OUTPUT_1" xfId="5328"/>
    <cellStyle name="t_DCF Template_GermanyHo_OUTPUT_OUTPUT" xfId="5329"/>
    <cellStyle name="t_DCF Template_GermanyHo_S&amp;D Analysis" xfId="5330"/>
    <cellStyle name="t_DCF Template_GermanyHo_S&amp;D Analysis_OUTPUT" xfId="5331"/>
    <cellStyle name="t_DCF Template_GermanyHo_S&amp;D Analysis_OUTPUT_1" xfId="5332"/>
    <cellStyle name="t_DCF Template_GermanyHo_S&amp;D Analysis_OUTPUT_OUTPUT" xfId="5333"/>
    <cellStyle name="t_DCF Template_GermanyHo_Sheet1" xfId="5334"/>
    <cellStyle name="t_DCF Template_GermanyHo_Sheet1_HFM DATA" xfId="5335"/>
    <cellStyle name="t_DCF Template_GermanyHo_Sheet1_HFM DATA_OUTPUT" xfId="5336"/>
    <cellStyle name="t_DCF Template_GermanyHo_Sheet1_HFM DATA_OUTPUT_1" xfId="5337"/>
    <cellStyle name="t_DCF Template_GermanyHo_Sheet1_HFM DATA_OUTPUT_OUTPUT" xfId="5338"/>
    <cellStyle name="t_DCF Template_GermanyHo_Sheet1_OUTPUT" xfId="5339"/>
    <cellStyle name="t_DCF Template_GermanyHo_Sheet1_OUTPUT_1" xfId="5340"/>
    <cellStyle name="t_DCF Template_GermanyHo_Sheet1_OUTPUT_OUTPUT" xfId="5341"/>
    <cellStyle name="t_DCF Template_GermanyHo_Sheet1_S&amp;D Analysis" xfId="5342"/>
    <cellStyle name="t_DCF Template_GermanyHo_Sheet1_S&amp;D Analysis_OUTPUT" xfId="5343"/>
    <cellStyle name="t_DCF Template_GermanyHo_Sheet1_S&amp;D Analysis_OUTPUT_1" xfId="5344"/>
    <cellStyle name="t_DCF Template_GermanyHo_Sheet1_S&amp;D Analysis_OUTPUT_OUTPUT" xfId="5345"/>
    <cellStyle name="t_DCF Template_GermanyHo_Sheet1_Workings" xfId="5346"/>
    <cellStyle name="t_DCF Template_GermanyHo_Sheet1_Workings_HFM DATA" xfId="5347"/>
    <cellStyle name="t_DCF Template_GermanyHo_Sheet1_Workings_HFM DATA_OUTPUT" xfId="5348"/>
    <cellStyle name="t_DCF Template_GermanyHo_Sheet1_Workings_HFM DATA_OUTPUT_1" xfId="5349"/>
    <cellStyle name="t_DCF Template_GermanyHo_Sheet1_Workings_HFM DATA_OUTPUT_OUTPUT" xfId="5350"/>
    <cellStyle name="t_DCF Template_GermanyHo_Sheet1_Workings_OUTPUT" xfId="5351"/>
    <cellStyle name="t_DCF Template_GermanyHo_Sheet1_Workings_OUTPUT_1" xfId="5352"/>
    <cellStyle name="t_DCF Template_GermanyHo_Sheet1_Workings_OUTPUT_OUTPUT" xfId="5353"/>
    <cellStyle name="t_DCF Template_GermanyHo_Sheet1_Workings_S&amp;D Analysis" xfId="5354"/>
    <cellStyle name="t_DCF Template_GermanyHo_Sheet1_Workings_S&amp;D Analysis_OUTPUT" xfId="5355"/>
    <cellStyle name="t_DCF Template_GermanyHo_Sheet1_Workings_S&amp;D Analysis_OUTPUT_1" xfId="5356"/>
    <cellStyle name="t_DCF Template_GermanyHo_Sheet1_Workings_S&amp;D Analysis_OUTPUT_OUTPUT" xfId="5357"/>
    <cellStyle name="t_DCF Template_GermanyHo_Workings" xfId="5358"/>
    <cellStyle name="t_DCF Template_GermanyHo_Workings_HFM DATA" xfId="5359"/>
    <cellStyle name="t_DCF Template_GermanyHo_Workings_HFM DATA_OUTPUT" xfId="5360"/>
    <cellStyle name="t_DCF Template_GermanyHo_Workings_HFM DATA_OUTPUT_1" xfId="5361"/>
    <cellStyle name="t_DCF Template_GermanyHo_Workings_HFM DATA_OUTPUT_OUTPUT" xfId="5362"/>
    <cellStyle name="t_DCF Template_GermanyHo_Workings_OUTPUT" xfId="5363"/>
    <cellStyle name="t_DCF Template_GermanyHo_Workings_OUTPUT_1" xfId="5364"/>
    <cellStyle name="t_DCF Template_GermanyHo_Workings_OUTPUT_OUTPUT" xfId="5365"/>
    <cellStyle name="t_DCF Template_GermanyHo_Workings_S&amp;D Analysis" xfId="5366"/>
    <cellStyle name="t_DCF Template_GermanyHo_Workings_S&amp;D Analysis_OUTPUT" xfId="5367"/>
    <cellStyle name="t_DCF Template_GermanyHo_Workings_S&amp;D Analysis_OUTPUT_1" xfId="5368"/>
    <cellStyle name="t_DCF Template_GermanyHo_Workings_S&amp;D Analysis_OUTPUT_OUTPUT" xfId="5369"/>
    <cellStyle name="t_DCF Template_HFM DATA" xfId="5370"/>
    <cellStyle name="t_DCF Template_HFM DATA_OUTPUT" xfId="5371"/>
    <cellStyle name="t_DCF Template_HFM DATA_OUTPUT_1" xfId="5372"/>
    <cellStyle name="t_DCF Template_HFM DATA_OUTPUT_OUTPUT" xfId="5373"/>
    <cellStyle name="t_DCF Template_ICR Report - Trial Final" xfId="5374"/>
    <cellStyle name="t_DCF Template_ICR Report - Trial Final_OUTPUT" xfId="5375"/>
    <cellStyle name="t_DCF Template_ICR Report - Trial Final_OUTPUT_1" xfId="5376"/>
    <cellStyle name="t_DCF Template_ICR Report - Trial Final_OUTPUT_OUTPUT" xfId="5377"/>
    <cellStyle name="t_DCF Template_New Appendix 1A - part 1 FINAL modified 0403" xfId="5378"/>
    <cellStyle name="t_DCF Template_New Appendix 1A - part 1 FINAL modified 0403_OUTPUT" xfId="5379"/>
    <cellStyle name="t_DCF Template_New Appendix 1A - part 1 FINAL modified 0403_OUTPUT_1" xfId="5380"/>
    <cellStyle name="t_DCF Template_New Appendix 1A - part 1 FINAL modified 0403_OUTPUT_OUTPUT" xfId="5381"/>
    <cellStyle name="t_DCF Template_New Appendix 1A - part 2 FINAL modified 0403" xfId="5382"/>
    <cellStyle name="t_DCF Template_New Appendix 1A - part 2 FINAL modified 0403_OUTPUT" xfId="5383"/>
    <cellStyle name="t_DCF Template_New Appendix 1A - part 2 FINAL modified 0403_OUTPUT_1" xfId="5384"/>
    <cellStyle name="t_DCF Template_New Appendix 1A - part 2 FINAL modified 0403_OUTPUT_OUTPUT" xfId="5385"/>
    <cellStyle name="t_DCF Template_Opco Business page" xfId="5386"/>
    <cellStyle name="t_DCF Template_Opco Business page_OUTPUT" xfId="5387"/>
    <cellStyle name="t_DCF Template_Opco Business page_OUTPUT_1" xfId="5388"/>
    <cellStyle name="t_DCF Template_Opco Business page_OUTPUT_OUTPUT" xfId="5389"/>
    <cellStyle name="t_DCF Template_Opco Cons Cont page" xfId="5390"/>
    <cellStyle name="t_DCF Template_Opco Cons Cont page_OUTPUT" xfId="5391"/>
    <cellStyle name="t_DCF Template_Opco Cons Cont page_OUTPUT_1" xfId="5392"/>
    <cellStyle name="t_DCF Template_Opco Cons Cont page_OUTPUT_OUTPUT" xfId="5393"/>
    <cellStyle name="t_DCF Template_OpCo Page" xfId="5394"/>
    <cellStyle name="t_DCF Template_OpCo Page_OUTPUT" xfId="5395"/>
    <cellStyle name="t_DCF Template_OpCo Page_OUTPUT_1" xfId="5396"/>
    <cellStyle name="t_DCF Template_OpCo Page_OUTPUT_OUTPUT" xfId="5397"/>
    <cellStyle name="t_DCF Template_OpCo table" xfId="5398"/>
    <cellStyle name="t_DCF Template_OpCo table Business" xfId="5399"/>
    <cellStyle name="t_DCF Template_OpCo table Business_OUTPUT" xfId="5400"/>
    <cellStyle name="t_DCF Template_OpCo table Business_OUTPUT_1" xfId="5401"/>
    <cellStyle name="t_DCF Template_OpCo table Business_OUTPUT_OUTPUT" xfId="5402"/>
    <cellStyle name="t_DCF Template_OpCo table Cons Cont" xfId="5403"/>
    <cellStyle name="t_DCF Template_OpCo table Cons Cont_OUTPUT" xfId="5404"/>
    <cellStyle name="t_DCF Template_OpCo table Cons Cont_OUTPUT_1" xfId="5405"/>
    <cellStyle name="t_DCF Template_OpCo table Cons Cont_OUTPUT_OUTPUT" xfId="5406"/>
    <cellStyle name="t_DCF Template_OpCo table_OUTPUT" xfId="5407"/>
    <cellStyle name="t_DCF Template_OpCo table_OUTPUT_1" xfId="5408"/>
    <cellStyle name="t_DCF Template_OpCo table_OUTPUT_OUTPUT" xfId="5409"/>
    <cellStyle name="t_DCF Template_OUTPUT" xfId="5410"/>
    <cellStyle name="t_DCF Template_OUTPUT_1" xfId="5411"/>
    <cellStyle name="t_DCF Template_OUTPUT_OUTPUT" xfId="5412"/>
    <cellStyle name="t_DCF Template_PV078" xfId="5413"/>
    <cellStyle name="t_DCF Template_PV078_OUTPUT" xfId="5414"/>
    <cellStyle name="t_DCF Template_PV078_OUTPUT_1" xfId="5415"/>
    <cellStyle name="t_DCF Template_PV078_OUTPUT_OUTPUT" xfId="5416"/>
    <cellStyle name="t_DCF Template_Sheet1" xfId="5417"/>
    <cellStyle name="t_DCF Template_Sheet1_20091209APME 1a DB Financial Overview" xfId="5418"/>
    <cellStyle name="t_DCF Template_Sheet1_20091209APME 1a DB Financial Overview_HFM DATA" xfId="5419"/>
    <cellStyle name="t_DCF Template_Sheet1_20091209APME 1a DB Financial Overview_HFM DATA_OUTPUT" xfId="5420"/>
    <cellStyle name="t_DCF Template_Sheet1_20091209APME 1a DB Financial Overview_HFM DATA_OUTPUT_1" xfId="5421"/>
    <cellStyle name="t_DCF Template_Sheet1_20091209APME 1a DB Financial Overview_HFM DATA_OUTPUT_OUTPUT" xfId="5422"/>
    <cellStyle name="t_DCF Template_Sheet1_20091209APME 1a DB Financial Overview_OUTPUT" xfId="5423"/>
    <cellStyle name="t_DCF Template_Sheet1_20091209APME 1a DB Financial Overview_OUTPUT_1" xfId="5424"/>
    <cellStyle name="t_DCF Template_Sheet1_20091209APME 1a DB Financial Overview_OUTPUT_OUTPUT" xfId="5425"/>
    <cellStyle name="t_DCF Template_Sheet1_20091209APME 1a DB Financial Overview_S&amp;D Analysis" xfId="5426"/>
    <cellStyle name="t_DCF Template_Sheet1_20091209APME 1a DB Financial Overview_S&amp;D Analysis_OUTPUT" xfId="5427"/>
    <cellStyle name="t_DCF Template_Sheet1_20091209APME 1a DB Financial Overview_S&amp;D Analysis_OUTPUT_1" xfId="5428"/>
    <cellStyle name="t_DCF Template_Sheet1_20091209APME 1a DB Financial Overview_S&amp;D Analysis_OUTPUT_OUTPUT" xfId="5429"/>
    <cellStyle name="t_DCF Template_Sheet1_20091209APME 1a DB Financial Overview_Workings" xfId="5430"/>
    <cellStyle name="t_DCF Template_Sheet1_20091209APME 1a DB Financial Overview_Workings_HFM DATA" xfId="5431"/>
    <cellStyle name="t_DCF Template_Sheet1_20091209APME 1a DB Financial Overview_Workings_HFM DATA_OUTPUT" xfId="5432"/>
    <cellStyle name="t_DCF Template_Sheet1_20091209APME 1a DB Financial Overview_Workings_HFM DATA_OUTPUT_1" xfId="5433"/>
    <cellStyle name="t_DCF Template_Sheet1_20091209APME 1a DB Financial Overview_Workings_HFM DATA_OUTPUT_OUTPUT" xfId="5434"/>
    <cellStyle name="t_DCF Template_Sheet1_20091209APME 1a DB Financial Overview_Workings_OUTPUT" xfId="5435"/>
    <cellStyle name="t_DCF Template_Sheet1_20091209APME 1a DB Financial Overview_Workings_OUTPUT_1" xfId="5436"/>
    <cellStyle name="t_DCF Template_Sheet1_20091209APME 1a DB Financial Overview_Workings_OUTPUT_OUTPUT" xfId="5437"/>
    <cellStyle name="t_DCF Template_Sheet1_20091209APME 1a DB Financial Overview_Workings_S&amp;D Analysis" xfId="5438"/>
    <cellStyle name="t_DCF Template_Sheet1_20091209APME 1a DB Financial Overview_Workings_S&amp;D Analysis_OUTPUT" xfId="5439"/>
    <cellStyle name="t_DCF Template_Sheet1_20091209APME 1a DB Financial Overview_Workings_S&amp;D Analysis_OUTPUT_1" xfId="5440"/>
    <cellStyle name="t_DCF Template_Sheet1_20091209APME 1a DB Financial Overview_Workings_S&amp;D Analysis_OUTPUT_OUTPUT" xfId="5441"/>
    <cellStyle name="t_DCF Template_Sheet1_Control" xfId="5442"/>
    <cellStyle name="t_DCF Template_Sheet1_Control_HFM DATA" xfId="5443"/>
    <cellStyle name="t_DCF Template_Sheet1_Control_HFM DATA_OUTPUT" xfId="5444"/>
    <cellStyle name="t_DCF Template_Sheet1_Control_HFM DATA_OUTPUT_1" xfId="5445"/>
    <cellStyle name="t_DCF Template_Sheet1_Control_HFM DATA_OUTPUT_OUTPUT" xfId="5446"/>
    <cellStyle name="t_DCF Template_Sheet1_Control_OUTPUT" xfId="5447"/>
    <cellStyle name="t_DCF Template_Sheet1_Control_OUTPUT_1" xfId="5448"/>
    <cellStyle name="t_DCF Template_Sheet1_Control_OUTPUT_OUTPUT" xfId="5449"/>
    <cellStyle name="t_DCF Template_Sheet1_Control_S&amp;D Analysis" xfId="5450"/>
    <cellStyle name="t_DCF Template_Sheet1_Control_S&amp;D Analysis_OUTPUT" xfId="5451"/>
    <cellStyle name="t_DCF Template_Sheet1_Control_S&amp;D Analysis_OUTPUT_1" xfId="5452"/>
    <cellStyle name="t_DCF Template_Sheet1_Control_S&amp;D Analysis_OUTPUT_OUTPUT" xfId="5453"/>
    <cellStyle name="t_DCF Template_Sheet1_Control_Workings" xfId="5454"/>
    <cellStyle name="t_DCF Template_Sheet1_Control_Workings_HFM DATA" xfId="5455"/>
    <cellStyle name="t_DCF Template_Sheet1_Control_Workings_HFM DATA_OUTPUT" xfId="5456"/>
    <cellStyle name="t_DCF Template_Sheet1_Control_Workings_HFM DATA_OUTPUT_1" xfId="5457"/>
    <cellStyle name="t_DCF Template_Sheet1_Control_Workings_HFM DATA_OUTPUT_OUTPUT" xfId="5458"/>
    <cellStyle name="t_DCF Template_Sheet1_Control_Workings_OUTPUT" xfId="5459"/>
    <cellStyle name="t_DCF Template_Sheet1_Control_Workings_OUTPUT_1" xfId="5460"/>
    <cellStyle name="t_DCF Template_Sheet1_Control_Workings_OUTPUT_OUTPUT" xfId="5461"/>
    <cellStyle name="t_DCF Template_Sheet1_Control_Workings_S&amp;D Analysis" xfId="5462"/>
    <cellStyle name="t_DCF Template_Sheet1_Control_Workings_S&amp;D Analysis_OUTPUT" xfId="5463"/>
    <cellStyle name="t_DCF Template_Sheet1_Control_Workings_S&amp;D Analysis_OUTPUT_1" xfId="5464"/>
    <cellStyle name="t_DCF Template_Sheet1_Control_Workings_S&amp;D Analysis_OUTPUT_OUTPUT" xfId="5465"/>
    <cellStyle name="t_DCF Template_Sheet1_Ess_Offnet" xfId="5466"/>
    <cellStyle name="t_DCF Template_Sheet1_Ess_Offnet_HFM DATA" xfId="5467"/>
    <cellStyle name="t_DCF Template_Sheet1_Ess_Offnet_HFM DATA_OUTPUT" xfId="5468"/>
    <cellStyle name="t_DCF Template_Sheet1_Ess_Offnet_HFM DATA_OUTPUT_1" xfId="5469"/>
    <cellStyle name="t_DCF Template_Sheet1_Ess_Offnet_HFM DATA_OUTPUT_OUTPUT" xfId="5470"/>
    <cellStyle name="t_DCF Template_Sheet1_Ess_Offnet_OUTPUT" xfId="5471"/>
    <cellStyle name="t_DCF Template_Sheet1_Ess_Offnet_OUTPUT_1" xfId="5472"/>
    <cellStyle name="t_DCF Template_Sheet1_Ess_Offnet_OUTPUT_OUTPUT" xfId="5473"/>
    <cellStyle name="t_DCF Template_Sheet1_Ess_Offnet_S&amp;D Analysis" xfId="5474"/>
    <cellStyle name="t_DCF Template_Sheet1_Ess_Offnet_S&amp;D Analysis_OUTPUT" xfId="5475"/>
    <cellStyle name="t_DCF Template_Sheet1_Ess_Offnet_S&amp;D Analysis_OUTPUT_1" xfId="5476"/>
    <cellStyle name="t_DCF Template_Sheet1_Ess_Offnet_S&amp;D Analysis_OUTPUT_OUTPUT" xfId="5477"/>
    <cellStyle name="t_DCF Template_Sheet1_Ess_Offnet_Workings" xfId="5478"/>
    <cellStyle name="t_DCF Template_Sheet1_Ess_Offnet_Workings_HFM DATA" xfId="5479"/>
    <cellStyle name="t_DCF Template_Sheet1_Ess_Offnet_Workings_HFM DATA_OUTPUT" xfId="5480"/>
    <cellStyle name="t_DCF Template_Sheet1_Ess_Offnet_Workings_HFM DATA_OUTPUT_1" xfId="5481"/>
    <cellStyle name="t_DCF Template_Sheet1_Ess_Offnet_Workings_HFM DATA_OUTPUT_OUTPUT" xfId="5482"/>
    <cellStyle name="t_DCF Template_Sheet1_Ess_Offnet_Workings_OUTPUT" xfId="5483"/>
    <cellStyle name="t_DCF Template_Sheet1_Ess_Offnet_Workings_OUTPUT_1" xfId="5484"/>
    <cellStyle name="t_DCF Template_Sheet1_Ess_Offnet_Workings_OUTPUT_OUTPUT" xfId="5485"/>
    <cellStyle name="t_DCF Template_Sheet1_Ess_Offnet_Workings_S&amp;D Analysis" xfId="5486"/>
    <cellStyle name="t_DCF Template_Sheet1_Ess_Offnet_Workings_S&amp;D Analysis_OUTPUT" xfId="5487"/>
    <cellStyle name="t_DCF Template_Sheet1_Ess_Offnet_Workings_S&amp;D Analysis_OUTPUT_1" xfId="5488"/>
    <cellStyle name="t_DCF Template_Sheet1_Ess_Offnet_Workings_S&amp;D Analysis_OUTPUT_OUTPUT" xfId="5489"/>
    <cellStyle name="t_DCF Template_Sheet1_Manual Inputs" xfId="5490"/>
    <cellStyle name="t_DCF Template_Sheet1_Manual Inputs_HFM DATA" xfId="5491"/>
    <cellStyle name="t_DCF Template_Sheet1_Manual Inputs_HFM DATA_OUTPUT" xfId="5492"/>
    <cellStyle name="t_DCF Template_Sheet1_Manual Inputs_HFM DATA_OUTPUT_1" xfId="5493"/>
    <cellStyle name="t_DCF Template_Sheet1_Manual Inputs_HFM DATA_OUTPUT_OUTPUT" xfId="5494"/>
    <cellStyle name="t_DCF Template_Sheet1_Manual Inputs_OUTPUT" xfId="5495"/>
    <cellStyle name="t_DCF Template_Sheet1_Manual Inputs_OUTPUT_1" xfId="5496"/>
    <cellStyle name="t_DCF Template_Sheet1_Manual Inputs_OUTPUT_OUTPUT" xfId="5497"/>
    <cellStyle name="t_DCF Template_Sheet1_Manual Inputs_S&amp;D Analysis" xfId="5498"/>
    <cellStyle name="t_DCF Template_Sheet1_Manual Inputs_S&amp;D Analysis_OUTPUT" xfId="5499"/>
    <cellStyle name="t_DCF Template_Sheet1_Manual Inputs_S&amp;D Analysis_OUTPUT_1" xfId="5500"/>
    <cellStyle name="t_DCF Template_Sheet1_Manual Inputs_S&amp;D Analysis_OUTPUT_OUTPUT" xfId="5501"/>
    <cellStyle name="t_DCF Template_Sheet1_Manual Inputs_Workings" xfId="5502"/>
    <cellStyle name="t_DCF Template_Sheet1_Manual Inputs_Workings_HFM DATA" xfId="5503"/>
    <cellStyle name="t_DCF Template_Sheet1_Manual Inputs_Workings_HFM DATA_OUTPUT" xfId="5504"/>
    <cellStyle name="t_DCF Template_Sheet1_Manual Inputs_Workings_HFM DATA_OUTPUT_1" xfId="5505"/>
    <cellStyle name="t_DCF Template_Sheet1_Manual Inputs_Workings_HFM DATA_OUTPUT_OUTPUT" xfId="5506"/>
    <cellStyle name="t_DCF Template_Sheet1_Manual Inputs_Workings_OUTPUT" xfId="5507"/>
    <cellStyle name="t_DCF Template_Sheet1_Manual Inputs_Workings_OUTPUT_1" xfId="5508"/>
    <cellStyle name="t_DCF Template_Sheet1_Manual Inputs_Workings_OUTPUT_OUTPUT" xfId="5509"/>
    <cellStyle name="t_DCF Template_Sheet1_Manual Inputs_Workings_S&amp;D Analysis" xfId="5510"/>
    <cellStyle name="t_DCF Template_Sheet1_Manual Inputs_Workings_S&amp;D Analysis_OUTPUT" xfId="5511"/>
    <cellStyle name="t_DCF Template_Sheet1_Manual Inputs_Workings_S&amp;D Analysis_OUTPUT_1" xfId="5512"/>
    <cellStyle name="t_DCF Template_Sheet1_Manual Inputs_Workings_S&amp;D Analysis_OUTPUT_OUTPUT" xfId="5513"/>
    <cellStyle name="t_DCF Template_Sheet1_New Appendix 1A - part 1 FINAL modified 0403" xfId="5514"/>
    <cellStyle name="t_DCF Template_Sheet1_New Appendix 1A - part 1 FINAL modified 0403_HFM DATA" xfId="5515"/>
    <cellStyle name="t_DCF Template_Sheet1_New Appendix 1A - part 1 FINAL modified 0403_HFM DATA_OUTPUT" xfId="5516"/>
    <cellStyle name="t_DCF Template_Sheet1_New Appendix 1A - part 1 FINAL modified 0403_HFM DATA_OUTPUT_1" xfId="5517"/>
    <cellStyle name="t_DCF Template_Sheet1_New Appendix 1A - part 1 FINAL modified 0403_HFM DATA_OUTPUT_OUTPUT" xfId="5518"/>
    <cellStyle name="t_DCF Template_Sheet1_New Appendix 1A - part 1 FINAL modified 0403_OUTPUT" xfId="5519"/>
    <cellStyle name="t_DCF Template_Sheet1_New Appendix 1A - part 1 FINAL modified 0403_OUTPUT_1" xfId="5520"/>
    <cellStyle name="t_DCF Template_Sheet1_New Appendix 1A - part 1 FINAL modified 0403_OUTPUT_OUTPUT" xfId="5521"/>
    <cellStyle name="t_DCF Template_Sheet1_New Appendix 1A - part 1 FINAL modified 0403_S&amp;D Analysis" xfId="5522"/>
    <cellStyle name="t_DCF Template_Sheet1_New Appendix 1A - part 1 FINAL modified 0403_S&amp;D Analysis_OUTPUT" xfId="5523"/>
    <cellStyle name="t_DCF Template_Sheet1_New Appendix 1A - part 1 FINAL modified 0403_S&amp;D Analysis_OUTPUT_1" xfId="5524"/>
    <cellStyle name="t_DCF Template_Sheet1_New Appendix 1A - part 1 FINAL modified 0403_S&amp;D Analysis_OUTPUT_OUTPUT" xfId="5525"/>
    <cellStyle name="t_DCF Template_Sheet1_New Appendix 1A - part 1 FINAL modified 0403_Workings" xfId="5526"/>
    <cellStyle name="t_DCF Template_Sheet1_New Appendix 1A - part 1 FINAL modified 0403_Workings_HFM DATA" xfId="5527"/>
    <cellStyle name="t_DCF Template_Sheet1_New Appendix 1A - part 1 FINAL modified 0403_Workings_HFM DATA_OUTPUT" xfId="5528"/>
    <cellStyle name="t_DCF Template_Sheet1_New Appendix 1A - part 1 FINAL modified 0403_Workings_HFM DATA_OUTPUT_1" xfId="5529"/>
    <cellStyle name="t_DCF Template_Sheet1_New Appendix 1A - part 1 FINAL modified 0403_Workings_HFM DATA_OUTPUT_OUTPUT" xfId="5530"/>
    <cellStyle name="t_DCF Template_Sheet1_New Appendix 1A - part 1 FINAL modified 0403_Workings_OUTPUT" xfId="5531"/>
    <cellStyle name="t_DCF Template_Sheet1_New Appendix 1A - part 1 FINAL modified 0403_Workings_OUTPUT_1" xfId="5532"/>
    <cellStyle name="t_DCF Template_Sheet1_New Appendix 1A - part 1 FINAL modified 0403_Workings_OUTPUT_OUTPUT" xfId="5533"/>
    <cellStyle name="t_DCF Template_Sheet1_New Appendix 1A - part 1 FINAL modified 0403_Workings_S&amp;D Analysis" xfId="5534"/>
    <cellStyle name="t_DCF Template_Sheet1_New Appendix 1A - part 1 FINAL modified 0403_Workings_S&amp;D Analysis_OUTPUT" xfId="5535"/>
    <cellStyle name="t_DCF Template_Sheet1_New Appendix 1A - part 1 FINAL modified 0403_Workings_S&amp;D Analysis_OUTPUT_1" xfId="5536"/>
    <cellStyle name="t_DCF Template_Sheet1_New Appendix 1A - part 1 FINAL modified 0403_Workings_S&amp;D Analysis_OUTPUT_OUTPUT" xfId="5537"/>
    <cellStyle name="t_DCF Template_Sheet1_New Appendix 1A - part 2 FINAL modified 0403" xfId="5538"/>
    <cellStyle name="t_DCF Template_Sheet1_New Appendix 1A - part 2 FINAL modified 0403_HFM DATA" xfId="5539"/>
    <cellStyle name="t_DCF Template_Sheet1_New Appendix 1A - part 2 FINAL modified 0403_HFM DATA_OUTPUT" xfId="5540"/>
    <cellStyle name="t_DCF Template_Sheet1_New Appendix 1A - part 2 FINAL modified 0403_HFM DATA_OUTPUT_1" xfId="5541"/>
    <cellStyle name="t_DCF Template_Sheet1_New Appendix 1A - part 2 FINAL modified 0403_HFM DATA_OUTPUT_OUTPUT" xfId="5542"/>
    <cellStyle name="t_DCF Template_Sheet1_New Appendix 1A - part 2 FINAL modified 0403_OUTPUT" xfId="5543"/>
    <cellStyle name="t_DCF Template_Sheet1_New Appendix 1A - part 2 FINAL modified 0403_OUTPUT_1" xfId="5544"/>
    <cellStyle name="t_DCF Template_Sheet1_New Appendix 1A - part 2 FINAL modified 0403_OUTPUT_OUTPUT" xfId="5545"/>
    <cellStyle name="t_DCF Template_Sheet1_New Appendix 1A - part 2 FINAL modified 0403_S&amp;D Analysis" xfId="5546"/>
    <cellStyle name="t_DCF Template_Sheet1_New Appendix 1A - part 2 FINAL modified 0403_S&amp;D Analysis_OUTPUT" xfId="5547"/>
    <cellStyle name="t_DCF Template_Sheet1_New Appendix 1A - part 2 FINAL modified 0403_S&amp;D Analysis_OUTPUT_1" xfId="5548"/>
    <cellStyle name="t_DCF Template_Sheet1_New Appendix 1A - part 2 FINAL modified 0403_S&amp;D Analysis_OUTPUT_OUTPUT" xfId="5549"/>
    <cellStyle name="t_DCF Template_Sheet1_New Appendix 1A - part 2 FINAL modified 0403_Workings" xfId="5550"/>
    <cellStyle name="t_DCF Template_Sheet1_New Appendix 1A - part 2 FINAL modified 0403_Workings_HFM DATA" xfId="5551"/>
    <cellStyle name="t_DCF Template_Sheet1_New Appendix 1A - part 2 FINAL modified 0403_Workings_HFM DATA_OUTPUT" xfId="5552"/>
    <cellStyle name="t_DCF Template_Sheet1_New Appendix 1A - part 2 FINAL modified 0403_Workings_HFM DATA_OUTPUT_1" xfId="5553"/>
    <cellStyle name="t_DCF Template_Sheet1_New Appendix 1A - part 2 FINAL modified 0403_Workings_HFM DATA_OUTPUT_OUTPUT" xfId="5554"/>
    <cellStyle name="t_DCF Template_Sheet1_New Appendix 1A - part 2 FINAL modified 0403_Workings_OUTPUT" xfId="5555"/>
    <cellStyle name="t_DCF Template_Sheet1_New Appendix 1A - part 2 FINAL modified 0403_Workings_OUTPUT_1" xfId="5556"/>
    <cellStyle name="t_DCF Template_Sheet1_New Appendix 1A - part 2 FINAL modified 0403_Workings_OUTPUT_OUTPUT" xfId="5557"/>
    <cellStyle name="t_DCF Template_Sheet1_New Appendix 1A - part 2 FINAL modified 0403_Workings_S&amp;D Analysis" xfId="5558"/>
    <cellStyle name="t_DCF Template_Sheet1_New Appendix 1A - part 2 FINAL modified 0403_Workings_S&amp;D Analysis_OUTPUT" xfId="5559"/>
    <cellStyle name="t_DCF Template_Sheet1_New Appendix 1A - part 2 FINAL modified 0403_Workings_S&amp;D Analysis_OUTPUT_1" xfId="5560"/>
    <cellStyle name="t_DCF Template_Sheet1_New Appendix 1A - part 2 FINAL modified 0403_Workings_S&amp;D Analysis_OUTPUT_OUTPUT" xfId="5561"/>
    <cellStyle name="t_DCF Template_Sheet1_New Appendix 1A - Part2-v10" xfId="5562"/>
    <cellStyle name="t_DCF Template_Sheet1_New Appendix 1A - Part2-v10_OUTPUT" xfId="5563"/>
    <cellStyle name="t_DCF Template_Sheet1_New Appendix 1A - Part2-v10_OUTPUT_1" xfId="5564"/>
    <cellStyle name="t_DCF Template_Sheet1_New Appendix 1A - Part2-v10_OUTPUT_OUTPUT" xfId="5565"/>
    <cellStyle name="t_DCF Template_Sheet1_OUTPUT" xfId="5566"/>
    <cellStyle name="t_DCF Template_Sheet1_OUTPUT_1" xfId="5567"/>
    <cellStyle name="t_DCF Template_Sheet1_OUTPUT_OUTPUT" xfId="5568"/>
    <cellStyle name="t_DCF Template_Sheet1_Proforma" xfId="5569"/>
    <cellStyle name="t_DCF Template_Sheet1_Proforma_HFM DATA" xfId="5570"/>
    <cellStyle name="t_DCF Template_Sheet1_Proforma_HFM DATA_OUTPUT" xfId="5571"/>
    <cellStyle name="t_DCF Template_Sheet1_Proforma_HFM DATA_OUTPUT_1" xfId="5572"/>
    <cellStyle name="t_DCF Template_Sheet1_Proforma_HFM DATA_OUTPUT_OUTPUT" xfId="5573"/>
    <cellStyle name="t_DCF Template_Sheet1_Proforma_OUTPUT" xfId="5574"/>
    <cellStyle name="t_DCF Template_Sheet1_Proforma_OUTPUT_1" xfId="5575"/>
    <cellStyle name="t_DCF Template_Sheet1_Proforma_OUTPUT_OUTPUT" xfId="5576"/>
    <cellStyle name="t_DCF Template_Sheet1_Proforma_S&amp;D Analysis" xfId="5577"/>
    <cellStyle name="t_DCF Template_Sheet1_Proforma_S&amp;D Analysis_OUTPUT" xfId="5578"/>
    <cellStyle name="t_DCF Template_Sheet1_Proforma_S&amp;D Analysis_OUTPUT_1" xfId="5579"/>
    <cellStyle name="t_DCF Template_Sheet1_Proforma_S&amp;D Analysis_OUTPUT_OUTPUT" xfId="5580"/>
    <cellStyle name="t_DCF Template_Sheet1_Proforma_Workings" xfId="5581"/>
    <cellStyle name="t_DCF Template_Sheet1_Proforma_Workings_HFM DATA" xfId="5582"/>
    <cellStyle name="t_DCF Template_Sheet1_Proforma_Workings_HFM DATA_OUTPUT" xfId="5583"/>
    <cellStyle name="t_DCF Template_Sheet1_Proforma_Workings_HFM DATA_OUTPUT_1" xfId="5584"/>
    <cellStyle name="t_DCF Template_Sheet1_Proforma_Workings_HFM DATA_OUTPUT_OUTPUT" xfId="5585"/>
    <cellStyle name="t_DCF Template_Sheet1_Proforma_Workings_OUTPUT" xfId="5586"/>
    <cellStyle name="t_DCF Template_Sheet1_Proforma_Workings_OUTPUT_1" xfId="5587"/>
    <cellStyle name="t_DCF Template_Sheet1_Proforma_Workings_OUTPUT_OUTPUT" xfId="5588"/>
    <cellStyle name="t_DCF Template_Sheet1_Proforma_Workings_S&amp;D Analysis" xfId="5589"/>
    <cellStyle name="t_DCF Template_Sheet1_Proforma_Workings_S&amp;D Analysis_OUTPUT" xfId="5590"/>
    <cellStyle name="t_DCF Template_Sheet1_Proforma_Workings_S&amp;D Analysis_OUTPUT_1" xfId="5591"/>
    <cellStyle name="t_DCF Template_Sheet1_Proforma_Workings_S&amp;D Analysis_OUTPUT_OUTPUT" xfId="5592"/>
    <cellStyle name="t_DCF-2" xfId="5593"/>
    <cellStyle name="t_DCF-2 2" xfId="8974"/>
    <cellStyle name="t_DCF-2 3" xfId="8281"/>
    <cellStyle name="t_DCF-2_HFM DATA" xfId="5594"/>
    <cellStyle name="t_DCF-2_HFM DATA_OUTPUT" xfId="5595"/>
    <cellStyle name="t_DCF-2_OUTPUT" xfId="5596"/>
    <cellStyle name="t_DCF-2_OUTPUT_1" xfId="5597"/>
    <cellStyle name="t_DCF-2_OUTPUT_OUTPUT" xfId="5598"/>
    <cellStyle name="t_DCF-2_Sheet1" xfId="5599"/>
    <cellStyle name="t_DCF-2_Sheet1_OUTPUT" xfId="5600"/>
    <cellStyle name="t_DCF-2_Sheet1_OUTPUT_1" xfId="5601"/>
    <cellStyle name="t_DCF-2_Sheet1_OUTPUT_OUTPUT" xfId="5602"/>
    <cellStyle name="t_DW Opex  FTE Analysis (HFM) - 9+15F" xfId="5603"/>
    <cellStyle name="t_DW Opex  FTE Analysis (HFM) - 9+15F_OUTPUT" xfId="5604"/>
    <cellStyle name="t_DW Opex  FTE Analysis (HFM) - 9+15F_OUTPUT_1" xfId="5605"/>
    <cellStyle name="t_DW Opex  FTE Analysis (HFM) - 9+15F_OUTPUT_OUTPUT" xfId="5606"/>
    <cellStyle name="t_Ess_5+7F 2010_11 v4 FINAL" xfId="5607"/>
    <cellStyle name="t_Ess_5+7F 2010_11 v4 FINAL_Copy of FY 11-12 Cost Review - ET Budget Version" xfId="5608"/>
    <cellStyle name="t_Ess_5+7F 2010_11 v4 FINAL_Copy of FY 11-12 Cost Review - ET Budget Version_OUTPUT" xfId="5609"/>
    <cellStyle name="t_Ess_5+7F 2010_11 v4 FINAL_Copy of FY 11-12 Cost Review - ET Budget Version_OUTPUT_1" xfId="5610"/>
    <cellStyle name="t_Ess_5+7F 2010_11 v4 FINAL_Copy of FY 11-12 Cost Review - ET Budget Version_OUTPUT_OUTPUT" xfId="5611"/>
    <cellStyle name="t_Ess_5+7F 2010_11 v4 FINAL_DW Opex  FTE Analysis (HFM) - 9+15F" xfId="5612"/>
    <cellStyle name="t_Ess_5+7F 2010_11 v4 FINAL_DW Opex  FTE Analysis (HFM) - 9+15F_OUTPUT" xfId="5613"/>
    <cellStyle name="t_Ess_5+7F 2010_11 v4 FINAL_DW Opex  FTE Analysis (HFM) - 9+15F_OUTPUT_1" xfId="5614"/>
    <cellStyle name="t_Ess_5+7F 2010_11 v4 FINAL_DW Opex  FTE Analysis (HFM) - 9+15F_OUTPUT_OUTPUT" xfId="5615"/>
    <cellStyle name="t_Ess_5+7F 2010_11 v4 FINAL_FY 11-12 Cost Review - Budget Version 3" xfId="5616"/>
    <cellStyle name="t_Ess_5+7F 2010_11 v4 FINAL_FY 11-12 Cost Review - Budget Version 3_OUTPUT" xfId="5617"/>
    <cellStyle name="t_Ess_5+7F 2010_11 v4 FINAL_FY 11-12 Cost Review - Budget Version 3_OUTPUT_1" xfId="5618"/>
    <cellStyle name="t_Ess_5+7F 2010_11 v4 FINAL_FY 11-12 Cost Review - Budget Version 3_OUTPUT_OUTPUT" xfId="5619"/>
    <cellStyle name="t_Ess_5+7F 2010_11 v4 FINAL_FY 11-12 Opex Analysis - September 2011" xfId="5620"/>
    <cellStyle name="t_Ess_5+7F 2010_11 v4 FINAL_FY 11-12 Opex Analysis - September 2011.xls V3" xfId="5621"/>
    <cellStyle name="t_Ess_5+7F 2010_11 v4 FINAL_FY 11-12 Opex Analysis - September 2011.xls V3_OUTPUT" xfId="5622"/>
    <cellStyle name="t_Ess_5+7F 2010_11 v4 FINAL_FY 11-12 Opex Analysis - September 2011.xls V3_OUTPUT_1" xfId="5623"/>
    <cellStyle name="t_Ess_5+7F 2010_11 v4 FINAL_FY 11-12 Opex Analysis - September 2011.xls V3_OUTPUT_OUTPUT" xfId="5624"/>
    <cellStyle name="t_Ess_5+7F 2010_11 v4 FINAL_FY 11-12 Opex Analysis - September 2011_OUTPUT" xfId="5625"/>
    <cellStyle name="t_Ess_5+7F 2010_11 v4 FINAL_FY 11-12 Opex Analysis - September 2011_OUTPUT_1" xfId="5626"/>
    <cellStyle name="t_Ess_5+7F 2010_11 v4 FINAL_FY 11-12 Opex Analysis - September 2011_OUTPUT_OUTPUT" xfId="5627"/>
    <cellStyle name="t_Ess_5+7F 2010_11 v4 FINAL_HFM DATA" xfId="5628"/>
    <cellStyle name="t_Ess_5+7F 2010_11 v4 FINAL_HFM DATA_OUTPUT" xfId="5629"/>
    <cellStyle name="t_Ess_5+7F 2010_11 v4 FINAL_HFM DATA_OUTPUT_1" xfId="5630"/>
    <cellStyle name="t_Ess_5+7F 2010_11 v4 FINAL_HFM DATA_OUTPUT_OUTPUT" xfId="5631"/>
    <cellStyle name="t_Ess_5+7F 2010_11 v4 FINAL_OUTPUT" xfId="5632"/>
    <cellStyle name="t_Ess_5+7F 2010_11 v4 FINAL_OUTPUT_1" xfId="5633"/>
    <cellStyle name="t_Ess_5+7F 2010_11 v4 FINAL_OUTPUT_OUTPUT" xfId="5634"/>
    <cellStyle name="t_Ess_5+7F 2010_11 v4 FINAL_S&amp;D Analysis" xfId="5635"/>
    <cellStyle name="t_Ess_5+7F 2010_11 v4 FINAL_S&amp;D Analysis_OUTPUT" xfId="5636"/>
    <cellStyle name="t_Ess_5+7F 2010_11 v4 FINAL_S&amp;D Analysis_OUTPUT_1" xfId="5637"/>
    <cellStyle name="t_Ess_5+7F 2010_11 v4 FINAL_S&amp;D Analysis_OUTPUT_OUTPUT" xfId="5638"/>
    <cellStyle name="t_Ess_5+7F 2010_11 v4 FINAL_Workings" xfId="5639"/>
    <cellStyle name="t_Ess_5+7F 2010_11 v4 FINAL_Workings_Copy of FY 11-12 Cost Review - ET Budget Version" xfId="5640"/>
    <cellStyle name="t_Ess_5+7F 2010_11 v4 FINAL_Workings_Copy of FY 11-12 Cost Review - ET Budget Version_OUTPUT" xfId="5641"/>
    <cellStyle name="t_Ess_5+7F 2010_11 v4 FINAL_Workings_Copy of FY 11-12 Cost Review - ET Budget Version_OUTPUT_1" xfId="5642"/>
    <cellStyle name="t_Ess_5+7F 2010_11 v4 FINAL_Workings_Copy of FY 11-12 Cost Review - ET Budget Version_OUTPUT_OUTPUT" xfId="5643"/>
    <cellStyle name="t_Ess_5+7F 2010_11 v4 FINAL_Workings_DW Opex  FTE Analysis (HFM) - 9+15F" xfId="5644"/>
    <cellStyle name="t_Ess_5+7F 2010_11 v4 FINAL_Workings_DW Opex  FTE Analysis (HFM) - 9+15F_OUTPUT" xfId="5645"/>
    <cellStyle name="t_Ess_5+7F 2010_11 v4 FINAL_Workings_DW Opex  FTE Analysis (HFM) - 9+15F_OUTPUT_1" xfId="5646"/>
    <cellStyle name="t_Ess_5+7F 2010_11 v4 FINAL_Workings_DW Opex  FTE Analysis (HFM) - 9+15F_OUTPUT_OUTPUT" xfId="5647"/>
    <cellStyle name="t_Ess_5+7F 2010_11 v4 FINAL_Workings_FY 11-12 Cost Review - Budget Version 3" xfId="5648"/>
    <cellStyle name="t_Ess_5+7F 2010_11 v4 FINAL_Workings_FY 11-12 Cost Review - Budget Version 3_OUTPUT" xfId="5649"/>
    <cellStyle name="t_Ess_5+7F 2010_11 v4 FINAL_Workings_FY 11-12 Cost Review - Budget Version 3_OUTPUT_1" xfId="5650"/>
    <cellStyle name="t_Ess_5+7F 2010_11 v4 FINAL_Workings_FY 11-12 Cost Review - Budget Version 3_OUTPUT_OUTPUT" xfId="5651"/>
    <cellStyle name="t_Ess_5+7F 2010_11 v4 FINAL_Workings_FY 11-12 Opex Analysis - September 2011" xfId="5652"/>
    <cellStyle name="t_Ess_5+7F 2010_11 v4 FINAL_Workings_FY 11-12 Opex Analysis - September 2011.xls V3" xfId="5653"/>
    <cellStyle name="t_Ess_5+7F 2010_11 v4 FINAL_Workings_FY 11-12 Opex Analysis - September 2011.xls V3_OUTPUT" xfId="5654"/>
    <cellStyle name="t_Ess_5+7F 2010_11 v4 FINAL_Workings_FY 11-12 Opex Analysis - September 2011.xls V3_OUTPUT_1" xfId="5655"/>
    <cellStyle name="t_Ess_5+7F 2010_11 v4 FINAL_Workings_FY 11-12 Opex Analysis - September 2011.xls V3_OUTPUT_OUTPUT" xfId="5656"/>
    <cellStyle name="t_Ess_5+7F 2010_11 v4 FINAL_Workings_FY 11-12 Opex Analysis - September 2011_OUTPUT" xfId="5657"/>
    <cellStyle name="t_Ess_5+7F 2010_11 v4 FINAL_Workings_FY 11-12 Opex Analysis - September 2011_OUTPUT_1" xfId="5658"/>
    <cellStyle name="t_Ess_5+7F 2010_11 v4 FINAL_Workings_FY 11-12 Opex Analysis - September 2011_OUTPUT_OUTPUT" xfId="5659"/>
    <cellStyle name="t_Ess_5+7F 2010_11 v4 FINAL_Workings_HFM DATA" xfId="5660"/>
    <cellStyle name="t_Ess_5+7F 2010_11 v4 FINAL_Workings_HFM DATA_OUTPUT" xfId="5661"/>
    <cellStyle name="t_Ess_5+7F 2010_11 v4 FINAL_Workings_HFM DATA_OUTPUT_1" xfId="5662"/>
    <cellStyle name="t_Ess_5+7F 2010_11 v4 FINAL_Workings_HFM DATA_OUTPUT_OUTPUT" xfId="5663"/>
    <cellStyle name="t_Ess_5+7F 2010_11 v4 FINAL_Workings_OUTPUT" xfId="5664"/>
    <cellStyle name="t_Ess_5+7F 2010_11 v4 FINAL_Workings_OUTPUT_1" xfId="5665"/>
    <cellStyle name="t_Ess_5+7F 2010_11 v4 FINAL_Workings_OUTPUT_OUTPUT" xfId="5666"/>
    <cellStyle name="t_Ess_5+7F 2010_11 v4 FINAL_Workings_S&amp;D Analysis" xfId="5667"/>
    <cellStyle name="t_Ess_5+7F 2010_11 v4 FINAL_Workings_S&amp;D Analysis_OUTPUT" xfId="5668"/>
    <cellStyle name="t_Ess_5+7F 2010_11 v4 FINAL_Workings_S&amp;D Analysis_OUTPUT_1" xfId="5669"/>
    <cellStyle name="t_Ess_5+7F 2010_11 v4 FINAL_Workings_S&amp;D Analysis_OUTPUT_OUTPUT" xfId="5670"/>
    <cellStyle name="t_Ess_Overview" xfId="5671"/>
    <cellStyle name="t_Ess_Overview_Copy of FY 11-12 Cost Review - ET Budget Version" xfId="5672"/>
    <cellStyle name="t_Ess_Overview_Copy of FY 11-12 Cost Review - ET Budget Version_OUTPUT" xfId="5673"/>
    <cellStyle name="t_Ess_Overview_Copy of FY 11-12 Cost Review - ET Budget Version_OUTPUT_1" xfId="5674"/>
    <cellStyle name="t_Ess_Overview_Copy of FY 11-12 Cost Review - ET Budget Version_OUTPUT_OUTPUT" xfId="5675"/>
    <cellStyle name="t_Ess_Overview_DW Opex  FTE Analysis (HFM) - 9+15F" xfId="5676"/>
    <cellStyle name="t_Ess_Overview_DW Opex  FTE Analysis (HFM) - 9+15F_OUTPUT" xfId="5677"/>
    <cellStyle name="t_Ess_Overview_DW Opex  FTE Analysis (HFM) - 9+15F_OUTPUT_1" xfId="5678"/>
    <cellStyle name="t_Ess_Overview_DW Opex  FTE Analysis (HFM) - 9+15F_OUTPUT_OUTPUT" xfId="5679"/>
    <cellStyle name="t_Ess_Overview_FY 11-12 Cost Review - Budget Version 3" xfId="5680"/>
    <cellStyle name="t_Ess_Overview_FY 11-12 Cost Review - Budget Version 3_OUTPUT" xfId="5681"/>
    <cellStyle name="t_Ess_Overview_FY 11-12 Cost Review - Budget Version 3_OUTPUT_1" xfId="5682"/>
    <cellStyle name="t_Ess_Overview_FY 11-12 Cost Review - Budget Version 3_OUTPUT_OUTPUT" xfId="5683"/>
    <cellStyle name="t_Ess_Overview_FY 11-12 Opex Analysis - September 2011" xfId="5684"/>
    <cellStyle name="t_Ess_Overview_FY 11-12 Opex Analysis - September 2011.xls V3" xfId="5685"/>
    <cellStyle name="t_Ess_Overview_FY 11-12 Opex Analysis - September 2011.xls V3_OUTPUT" xfId="5686"/>
    <cellStyle name="t_Ess_Overview_FY 11-12 Opex Analysis - September 2011.xls V3_OUTPUT_1" xfId="5687"/>
    <cellStyle name="t_Ess_Overview_FY 11-12 Opex Analysis - September 2011.xls V3_OUTPUT_OUTPUT" xfId="5688"/>
    <cellStyle name="t_Ess_Overview_FY 11-12 Opex Analysis - September 2011_OUTPUT" xfId="5689"/>
    <cellStyle name="t_Ess_Overview_FY 11-12 Opex Analysis - September 2011_OUTPUT_1" xfId="5690"/>
    <cellStyle name="t_Ess_Overview_FY 11-12 Opex Analysis - September 2011_OUTPUT_OUTPUT" xfId="5691"/>
    <cellStyle name="t_Ess_Overview_HFM DATA" xfId="5692"/>
    <cellStyle name="t_Ess_Overview_HFM DATA_OUTPUT" xfId="5693"/>
    <cellStyle name="t_Ess_Overview_HFM DATA_OUTPUT_1" xfId="5694"/>
    <cellStyle name="t_Ess_Overview_HFM DATA_OUTPUT_OUTPUT" xfId="5695"/>
    <cellStyle name="t_Ess_Overview_OUTPUT" xfId="5696"/>
    <cellStyle name="t_Ess_Overview_OUTPUT_1" xfId="5697"/>
    <cellStyle name="t_Ess_Overview_OUTPUT_OUTPUT" xfId="5698"/>
    <cellStyle name="t_Ess_Overview_S&amp;D Analysis" xfId="5699"/>
    <cellStyle name="t_Ess_Overview_S&amp;D Analysis_OUTPUT" xfId="5700"/>
    <cellStyle name="t_Ess_Overview_S&amp;D Analysis_OUTPUT_1" xfId="5701"/>
    <cellStyle name="t_Ess_Overview_S&amp;D Analysis_OUTPUT_OUTPUT" xfId="5702"/>
    <cellStyle name="t_Ess_Overview_Workings" xfId="5703"/>
    <cellStyle name="t_Ess_Overview_Workings_Copy of FY 11-12 Cost Review - ET Budget Version" xfId="5704"/>
    <cellStyle name="t_Ess_Overview_Workings_Copy of FY 11-12 Cost Review - ET Budget Version_OUTPUT" xfId="5705"/>
    <cellStyle name="t_Ess_Overview_Workings_Copy of FY 11-12 Cost Review - ET Budget Version_OUTPUT_1" xfId="5706"/>
    <cellStyle name="t_Ess_Overview_Workings_Copy of FY 11-12 Cost Review - ET Budget Version_OUTPUT_OUTPUT" xfId="5707"/>
    <cellStyle name="t_Ess_Overview_Workings_DW Opex  FTE Analysis (HFM) - 9+15F" xfId="5708"/>
    <cellStyle name="t_Ess_Overview_Workings_DW Opex  FTE Analysis (HFM) - 9+15F_OUTPUT" xfId="5709"/>
    <cellStyle name="t_Ess_Overview_Workings_DW Opex  FTE Analysis (HFM) - 9+15F_OUTPUT_1" xfId="5710"/>
    <cellStyle name="t_Ess_Overview_Workings_DW Opex  FTE Analysis (HFM) - 9+15F_OUTPUT_OUTPUT" xfId="5711"/>
    <cellStyle name="t_Ess_Overview_Workings_FY 11-12 Cost Review - Budget Version 3" xfId="5712"/>
    <cellStyle name="t_Ess_Overview_Workings_FY 11-12 Cost Review - Budget Version 3_OUTPUT" xfId="5713"/>
    <cellStyle name="t_Ess_Overview_Workings_FY 11-12 Cost Review - Budget Version 3_OUTPUT_1" xfId="5714"/>
    <cellStyle name="t_Ess_Overview_Workings_FY 11-12 Cost Review - Budget Version 3_OUTPUT_OUTPUT" xfId="5715"/>
    <cellStyle name="t_Ess_Overview_Workings_FY 11-12 Opex Analysis - September 2011" xfId="5716"/>
    <cellStyle name="t_Ess_Overview_Workings_FY 11-12 Opex Analysis - September 2011.xls V3" xfId="5717"/>
    <cellStyle name="t_Ess_Overview_Workings_FY 11-12 Opex Analysis - September 2011.xls V3_OUTPUT" xfId="5718"/>
    <cellStyle name="t_Ess_Overview_Workings_FY 11-12 Opex Analysis - September 2011.xls V3_OUTPUT_1" xfId="5719"/>
    <cellStyle name="t_Ess_Overview_Workings_FY 11-12 Opex Analysis - September 2011.xls V3_OUTPUT_OUTPUT" xfId="5720"/>
    <cellStyle name="t_Ess_Overview_Workings_FY 11-12 Opex Analysis - September 2011_OUTPUT" xfId="5721"/>
    <cellStyle name="t_Ess_Overview_Workings_FY 11-12 Opex Analysis - September 2011_OUTPUT_1" xfId="5722"/>
    <cellStyle name="t_Ess_Overview_Workings_FY 11-12 Opex Analysis - September 2011_OUTPUT_OUTPUT" xfId="5723"/>
    <cellStyle name="t_Ess_Overview_Workings_HFM DATA" xfId="5724"/>
    <cellStyle name="t_Ess_Overview_Workings_HFM DATA_OUTPUT" xfId="5725"/>
    <cellStyle name="t_Ess_Overview_Workings_HFM DATA_OUTPUT_1" xfId="5726"/>
    <cellStyle name="t_Ess_Overview_Workings_HFM DATA_OUTPUT_OUTPUT" xfId="5727"/>
    <cellStyle name="t_Ess_Overview_Workings_OUTPUT" xfId="5728"/>
    <cellStyle name="t_Ess_Overview_Workings_OUTPUT_1" xfId="5729"/>
    <cellStyle name="t_Ess_Overview_Workings_OUTPUT_OUTPUT" xfId="5730"/>
    <cellStyle name="t_Ess_Overview_Workings_S&amp;D Analysis" xfId="5731"/>
    <cellStyle name="t_Ess_Overview_Workings_S&amp;D Analysis_OUTPUT" xfId="5732"/>
    <cellStyle name="t_Ess_Overview_Workings_S&amp;D Analysis_OUTPUT_1" xfId="5733"/>
    <cellStyle name="t_Ess_Overview_Workings_S&amp;D Analysis_OUTPUT_OUTPUT" xfId="5734"/>
    <cellStyle name="t_Financial overview" xfId="5735"/>
    <cellStyle name="t_Financial overview_Copy of FY 11-12 Cost Review - ET Budget Version" xfId="5736"/>
    <cellStyle name="t_Financial overview_Copy of FY 11-12 Cost Review - ET Budget Version_OUTPUT" xfId="5737"/>
    <cellStyle name="t_Financial overview_Copy of FY 11-12 Cost Review - ET Budget Version_OUTPUT_1" xfId="5738"/>
    <cellStyle name="t_Financial overview_Copy of FY 11-12 Cost Review - ET Budget Version_OUTPUT_OUTPUT" xfId="5739"/>
    <cellStyle name="t_Financial overview_DW Opex  FTE Analysis (HFM) - 9+15F" xfId="5740"/>
    <cellStyle name="t_Financial overview_DW Opex  FTE Analysis (HFM) - 9+15F_OUTPUT" xfId="5741"/>
    <cellStyle name="t_Financial overview_DW Opex  FTE Analysis (HFM) - 9+15F_OUTPUT_1" xfId="5742"/>
    <cellStyle name="t_Financial overview_DW Opex  FTE Analysis (HFM) - 9+15F_OUTPUT_OUTPUT" xfId="5743"/>
    <cellStyle name="t_Financial overview_FY 11-12 Cost Review - Budget Version 3" xfId="5744"/>
    <cellStyle name="t_Financial overview_FY 11-12 Cost Review - Budget Version 3_OUTPUT" xfId="5745"/>
    <cellStyle name="t_Financial overview_FY 11-12 Cost Review - Budget Version 3_OUTPUT_1" xfId="5746"/>
    <cellStyle name="t_Financial overview_FY 11-12 Cost Review - Budget Version 3_OUTPUT_OUTPUT" xfId="5747"/>
    <cellStyle name="t_Financial overview_FY 11-12 Opex Analysis - September 2011" xfId="5748"/>
    <cellStyle name="t_Financial overview_FY 11-12 Opex Analysis - September 2011.xls V3" xfId="5749"/>
    <cellStyle name="t_Financial overview_FY 11-12 Opex Analysis - September 2011.xls V3_OUTPUT" xfId="5750"/>
    <cellStyle name="t_Financial overview_FY 11-12 Opex Analysis - September 2011.xls V3_OUTPUT_1" xfId="5751"/>
    <cellStyle name="t_Financial overview_FY 11-12 Opex Analysis - September 2011.xls V3_OUTPUT_OUTPUT" xfId="5752"/>
    <cellStyle name="t_Financial overview_FY 11-12 Opex Analysis - September 2011_OUTPUT" xfId="5753"/>
    <cellStyle name="t_Financial overview_FY 11-12 Opex Analysis - September 2011_OUTPUT_1" xfId="5754"/>
    <cellStyle name="t_Financial overview_FY 11-12 Opex Analysis - September 2011_OUTPUT_OUTPUT" xfId="5755"/>
    <cellStyle name="t_Financial overview_HFM DATA" xfId="5756"/>
    <cellStyle name="t_Financial overview_HFM DATA_OUTPUT" xfId="5757"/>
    <cellStyle name="t_Financial overview_HFM DATA_OUTPUT_1" xfId="5758"/>
    <cellStyle name="t_Financial overview_HFM DATA_OUTPUT_OUTPUT" xfId="5759"/>
    <cellStyle name="t_Financial overview_OUTPUT" xfId="5760"/>
    <cellStyle name="t_Financial overview_OUTPUT_1" xfId="5761"/>
    <cellStyle name="t_Financial overview_OUTPUT_OUTPUT" xfId="5762"/>
    <cellStyle name="t_Financial overview_S&amp;D Analysis" xfId="5763"/>
    <cellStyle name="t_Financial overview_S&amp;D Analysis_OUTPUT" xfId="5764"/>
    <cellStyle name="t_Financial overview_S&amp;D Analysis_OUTPUT_1" xfId="5765"/>
    <cellStyle name="t_Financial overview_S&amp;D Analysis_OUTPUT_OUTPUT" xfId="5766"/>
    <cellStyle name="t_Financial overview_Workings" xfId="5767"/>
    <cellStyle name="t_Financial overview_Workings_Copy of FY 11-12 Cost Review - ET Budget Version" xfId="5768"/>
    <cellStyle name="t_Financial overview_Workings_Copy of FY 11-12 Cost Review - ET Budget Version_OUTPUT" xfId="5769"/>
    <cellStyle name="t_Financial overview_Workings_Copy of FY 11-12 Cost Review - ET Budget Version_OUTPUT_1" xfId="5770"/>
    <cellStyle name="t_Financial overview_Workings_Copy of FY 11-12 Cost Review - ET Budget Version_OUTPUT_OUTPUT" xfId="5771"/>
    <cellStyle name="t_Financial overview_Workings_DW Opex  FTE Analysis (HFM) - 9+15F" xfId="5772"/>
    <cellStyle name="t_Financial overview_Workings_DW Opex  FTE Analysis (HFM) - 9+15F_OUTPUT" xfId="5773"/>
    <cellStyle name="t_Financial overview_Workings_DW Opex  FTE Analysis (HFM) - 9+15F_OUTPUT_1" xfId="5774"/>
    <cellStyle name="t_Financial overview_Workings_DW Opex  FTE Analysis (HFM) - 9+15F_OUTPUT_OUTPUT" xfId="5775"/>
    <cellStyle name="t_Financial overview_Workings_FY 11-12 Cost Review - Budget Version 3" xfId="5776"/>
    <cellStyle name="t_Financial overview_Workings_FY 11-12 Cost Review - Budget Version 3_OUTPUT" xfId="5777"/>
    <cellStyle name="t_Financial overview_Workings_FY 11-12 Cost Review - Budget Version 3_OUTPUT_1" xfId="5778"/>
    <cellStyle name="t_Financial overview_Workings_FY 11-12 Cost Review - Budget Version 3_OUTPUT_OUTPUT" xfId="5779"/>
    <cellStyle name="t_Financial overview_Workings_FY 11-12 Opex Analysis - September 2011" xfId="5780"/>
    <cellStyle name="t_Financial overview_Workings_FY 11-12 Opex Analysis - September 2011.xls V3" xfId="5781"/>
    <cellStyle name="t_Financial overview_Workings_FY 11-12 Opex Analysis - September 2011.xls V3_OUTPUT" xfId="5782"/>
    <cellStyle name="t_Financial overview_Workings_FY 11-12 Opex Analysis - September 2011.xls V3_OUTPUT_1" xfId="5783"/>
    <cellStyle name="t_Financial overview_Workings_FY 11-12 Opex Analysis - September 2011.xls V3_OUTPUT_OUTPUT" xfId="5784"/>
    <cellStyle name="t_Financial overview_Workings_FY 11-12 Opex Analysis - September 2011_OUTPUT" xfId="5785"/>
    <cellStyle name="t_Financial overview_Workings_FY 11-12 Opex Analysis - September 2011_OUTPUT_1" xfId="5786"/>
    <cellStyle name="t_Financial overview_Workings_FY 11-12 Opex Analysis - September 2011_OUTPUT_OUTPUT" xfId="5787"/>
    <cellStyle name="t_Financial overview_Workings_HFM DATA" xfId="5788"/>
    <cellStyle name="t_Financial overview_Workings_HFM DATA_OUTPUT" xfId="5789"/>
    <cellStyle name="t_Financial overview_Workings_HFM DATA_OUTPUT_1" xfId="5790"/>
    <cellStyle name="t_Financial overview_Workings_HFM DATA_OUTPUT_OUTPUT" xfId="5791"/>
    <cellStyle name="t_Financial overview_Workings_OUTPUT" xfId="5792"/>
    <cellStyle name="t_Financial overview_Workings_OUTPUT_1" xfId="5793"/>
    <cellStyle name="t_Financial overview_Workings_OUTPUT_OUTPUT" xfId="5794"/>
    <cellStyle name="t_Financial overview_Workings_S&amp;D Analysis" xfId="5795"/>
    <cellStyle name="t_Financial overview_Workings_S&amp;D Analysis_OUTPUT" xfId="5796"/>
    <cellStyle name="t_Financial overview_Workings_S&amp;D Analysis_OUTPUT_1" xfId="5797"/>
    <cellStyle name="t_Financial overview_Workings_S&amp;D Analysis_OUTPUT_OUTPUT" xfId="5798"/>
    <cellStyle name="t_FY 11-12 Cost Review - Budget Version 3" xfId="5799"/>
    <cellStyle name="t_FY 11-12 Cost Review - Budget Version 3_OUTPUT" xfId="5800"/>
    <cellStyle name="t_FY 11-12 Cost Review - Budget Version 3_OUTPUT_1" xfId="5801"/>
    <cellStyle name="t_FY 11-12 Cost Review - Budget Version 3_OUTPUT_OUTPUT" xfId="5802"/>
    <cellStyle name="t_FY 11-12 Opex Analysis - September 2011" xfId="5803"/>
    <cellStyle name="t_FY 11-12 Opex Analysis - September 2011.xls V3" xfId="5804"/>
    <cellStyle name="t_FY 11-12 Opex Analysis - September 2011.xls V3_OUTPUT" xfId="5805"/>
    <cellStyle name="t_FY 11-12 Opex Analysis - September 2011.xls V3_OUTPUT_1" xfId="5806"/>
    <cellStyle name="t_FY 11-12 Opex Analysis - September 2011.xls V3_OUTPUT_OUTPUT" xfId="5807"/>
    <cellStyle name="t_FY 11-12 Opex Analysis - September 2011_OUTPUT" xfId="5808"/>
    <cellStyle name="t_FY 11-12 Opex Analysis - September 2011_OUTPUT_1" xfId="5809"/>
    <cellStyle name="t_FY 11-12 Opex Analysis - September 2011_OUTPUT_OUTPUT" xfId="5810"/>
    <cellStyle name="t_HFM DATA" xfId="5811"/>
    <cellStyle name="t_HFM DATA_OUTPUT" xfId="5812"/>
    <cellStyle name="t_HFM DATA_OUTPUT_1" xfId="5813"/>
    <cellStyle name="t_HFM DATA_OUTPUT_OUTPUT" xfId="5814"/>
    <cellStyle name="t_ICR Report - Trial Final" xfId="5815"/>
    <cellStyle name="t_ICR Report - Trial Final_Copy of FY 11-12 Cost Review - ET Budget Version" xfId="5816"/>
    <cellStyle name="t_ICR Report - Trial Final_Copy of FY 11-12 Cost Review - ET Budget Version_OUTPUT" xfId="5817"/>
    <cellStyle name="t_ICR Report - Trial Final_Copy of FY 11-12 Cost Review - ET Budget Version_OUTPUT_1" xfId="5818"/>
    <cellStyle name="t_ICR Report - Trial Final_Copy of FY 11-12 Cost Review - ET Budget Version_OUTPUT_OUTPUT" xfId="5819"/>
    <cellStyle name="t_ICR Report - Trial Final_DW Opex  FTE Analysis (HFM) - 9+15F" xfId="5820"/>
    <cellStyle name="t_ICR Report - Trial Final_DW Opex  FTE Analysis (HFM) - 9+15F_OUTPUT" xfId="5821"/>
    <cellStyle name="t_ICR Report - Trial Final_DW Opex  FTE Analysis (HFM) - 9+15F_OUTPUT_1" xfId="5822"/>
    <cellStyle name="t_ICR Report - Trial Final_DW Opex  FTE Analysis (HFM) - 9+15F_OUTPUT_OUTPUT" xfId="5823"/>
    <cellStyle name="t_ICR Report - Trial Final_FY 11-12 Cost Review - Budget Version 3" xfId="5824"/>
    <cellStyle name="t_ICR Report - Trial Final_FY 11-12 Cost Review - Budget Version 3_OUTPUT" xfId="5825"/>
    <cellStyle name="t_ICR Report - Trial Final_FY 11-12 Cost Review - Budget Version 3_OUTPUT_1" xfId="5826"/>
    <cellStyle name="t_ICR Report - Trial Final_FY 11-12 Cost Review - Budget Version 3_OUTPUT_OUTPUT" xfId="5827"/>
    <cellStyle name="t_ICR Report - Trial Final_FY 11-12 Opex Analysis - September 2011" xfId="5828"/>
    <cellStyle name="t_ICR Report - Trial Final_FY 11-12 Opex Analysis - September 2011.xls V3" xfId="5829"/>
    <cellStyle name="t_ICR Report - Trial Final_FY 11-12 Opex Analysis - September 2011.xls V3_OUTPUT" xfId="5830"/>
    <cellStyle name="t_ICR Report - Trial Final_FY 11-12 Opex Analysis - September 2011.xls V3_OUTPUT_1" xfId="5831"/>
    <cellStyle name="t_ICR Report - Trial Final_FY 11-12 Opex Analysis - September 2011.xls V3_OUTPUT_OUTPUT" xfId="5832"/>
    <cellStyle name="t_ICR Report - Trial Final_FY 11-12 Opex Analysis - September 2011_OUTPUT" xfId="5833"/>
    <cellStyle name="t_ICR Report - Trial Final_FY 11-12 Opex Analysis - September 2011_OUTPUT_1" xfId="5834"/>
    <cellStyle name="t_ICR Report - Trial Final_FY 11-12 Opex Analysis - September 2011_OUTPUT_OUTPUT" xfId="5835"/>
    <cellStyle name="t_ICR Report - Trial Final_HFM DATA" xfId="5836"/>
    <cellStyle name="t_ICR Report - Trial Final_HFM DATA_OUTPUT" xfId="5837"/>
    <cellStyle name="t_ICR Report - Trial Final_HFM DATA_OUTPUT_1" xfId="5838"/>
    <cellStyle name="t_ICR Report - Trial Final_HFM DATA_OUTPUT_OUTPUT" xfId="5839"/>
    <cellStyle name="t_ICR Report - Trial Final_OUTPUT" xfId="5840"/>
    <cellStyle name="t_ICR Report - Trial Final_OUTPUT_1" xfId="5841"/>
    <cellStyle name="t_ICR Report - Trial Final_OUTPUT_OUTPUT" xfId="5842"/>
    <cellStyle name="t_ICR Report - Trial Final_S&amp;D Analysis" xfId="5843"/>
    <cellStyle name="t_ICR Report - Trial Final_S&amp;D Analysis_OUTPUT" xfId="5844"/>
    <cellStyle name="t_ICR Report - Trial Final_S&amp;D Analysis_OUTPUT_1" xfId="5845"/>
    <cellStyle name="t_ICR Report - Trial Final_S&amp;D Analysis_OUTPUT_OUTPUT" xfId="5846"/>
    <cellStyle name="t_ICR Report - Trial Final_Workings" xfId="5847"/>
    <cellStyle name="t_ICR Report - Trial Final_Workings_Copy of FY 11-12 Cost Review - ET Budget Version" xfId="5848"/>
    <cellStyle name="t_ICR Report - Trial Final_Workings_Copy of FY 11-12 Cost Review - ET Budget Version_OUTPUT" xfId="5849"/>
    <cellStyle name="t_ICR Report - Trial Final_Workings_Copy of FY 11-12 Cost Review - ET Budget Version_OUTPUT_1" xfId="5850"/>
    <cellStyle name="t_ICR Report - Trial Final_Workings_Copy of FY 11-12 Cost Review - ET Budget Version_OUTPUT_OUTPUT" xfId="5851"/>
    <cellStyle name="t_ICR Report - Trial Final_Workings_DW Opex  FTE Analysis (HFM) - 9+15F" xfId="5852"/>
    <cellStyle name="t_ICR Report - Trial Final_Workings_DW Opex  FTE Analysis (HFM) - 9+15F_OUTPUT" xfId="5853"/>
    <cellStyle name="t_ICR Report - Trial Final_Workings_DW Opex  FTE Analysis (HFM) - 9+15F_OUTPUT_1" xfId="5854"/>
    <cellStyle name="t_ICR Report - Trial Final_Workings_DW Opex  FTE Analysis (HFM) - 9+15F_OUTPUT_OUTPUT" xfId="5855"/>
    <cellStyle name="t_ICR Report - Trial Final_Workings_FY 11-12 Cost Review - Budget Version 3" xfId="5856"/>
    <cellStyle name="t_ICR Report - Trial Final_Workings_FY 11-12 Cost Review - Budget Version 3_OUTPUT" xfId="5857"/>
    <cellStyle name="t_ICR Report - Trial Final_Workings_FY 11-12 Cost Review - Budget Version 3_OUTPUT_1" xfId="5858"/>
    <cellStyle name="t_ICR Report - Trial Final_Workings_FY 11-12 Cost Review - Budget Version 3_OUTPUT_OUTPUT" xfId="5859"/>
    <cellStyle name="t_ICR Report - Trial Final_Workings_FY 11-12 Opex Analysis - September 2011" xfId="5860"/>
    <cellStyle name="t_ICR Report - Trial Final_Workings_FY 11-12 Opex Analysis - September 2011.xls V3" xfId="5861"/>
    <cellStyle name="t_ICR Report - Trial Final_Workings_FY 11-12 Opex Analysis - September 2011.xls V3_OUTPUT" xfId="5862"/>
    <cellStyle name="t_ICR Report - Trial Final_Workings_FY 11-12 Opex Analysis - September 2011.xls V3_OUTPUT_1" xfId="5863"/>
    <cellStyle name="t_ICR Report - Trial Final_Workings_FY 11-12 Opex Analysis - September 2011.xls V3_OUTPUT_OUTPUT" xfId="5864"/>
    <cellStyle name="t_ICR Report - Trial Final_Workings_FY 11-12 Opex Analysis - September 2011_OUTPUT" xfId="5865"/>
    <cellStyle name="t_ICR Report - Trial Final_Workings_FY 11-12 Opex Analysis - September 2011_OUTPUT_1" xfId="5866"/>
    <cellStyle name="t_ICR Report - Trial Final_Workings_FY 11-12 Opex Analysis - September 2011_OUTPUT_OUTPUT" xfId="5867"/>
    <cellStyle name="t_ICR Report - Trial Final_Workings_HFM DATA" xfId="5868"/>
    <cellStyle name="t_ICR Report - Trial Final_Workings_HFM DATA_OUTPUT" xfId="5869"/>
    <cellStyle name="t_ICR Report - Trial Final_Workings_HFM DATA_OUTPUT_1" xfId="5870"/>
    <cellStyle name="t_ICR Report - Trial Final_Workings_HFM DATA_OUTPUT_OUTPUT" xfId="5871"/>
    <cellStyle name="t_ICR Report - Trial Final_Workings_OUTPUT" xfId="5872"/>
    <cellStyle name="t_ICR Report - Trial Final_Workings_OUTPUT_1" xfId="5873"/>
    <cellStyle name="t_ICR Report - Trial Final_Workings_OUTPUT_OUTPUT" xfId="5874"/>
    <cellStyle name="t_ICR Report - Trial Final_Workings_S&amp;D Analysis" xfId="5875"/>
    <cellStyle name="t_ICR Report - Trial Final_Workings_S&amp;D Analysis_OUTPUT" xfId="5876"/>
    <cellStyle name="t_ICR Report - Trial Final_Workings_S&amp;D Analysis_OUTPUT_1" xfId="5877"/>
    <cellStyle name="t_ICR Report - Trial Final_Workings_S&amp;D Analysis_OUTPUT_OUTPUT" xfId="5878"/>
    <cellStyle name="t_India_1" xfId="5879"/>
    <cellStyle name="t_India_1 2" xfId="8979"/>
    <cellStyle name="t_India_1 3" xfId="8299"/>
    <cellStyle name="t_India_1_HFM DATA" xfId="5880"/>
    <cellStyle name="t_India_1_HFM DATA_OUTPUT" xfId="5881"/>
    <cellStyle name="t_India_1_OUTPUT" xfId="5882"/>
    <cellStyle name="t_India_1_OUTPUT_1" xfId="5883"/>
    <cellStyle name="t_India_1_OUTPUT_OUTPUT" xfId="5884"/>
    <cellStyle name="t_Opco Business page" xfId="5885"/>
    <cellStyle name="t_Opco Business page_Copy of FY 11-12 Cost Review - ET Budget Version" xfId="5886"/>
    <cellStyle name="t_Opco Business page_Copy of FY 11-12 Cost Review - ET Budget Version_OUTPUT" xfId="5887"/>
    <cellStyle name="t_Opco Business page_Copy of FY 11-12 Cost Review - ET Budget Version_OUTPUT_1" xfId="5888"/>
    <cellStyle name="t_Opco Business page_Copy of FY 11-12 Cost Review - ET Budget Version_OUTPUT_OUTPUT" xfId="5889"/>
    <cellStyle name="t_Opco Business page_DW Opex  FTE Analysis (HFM) - 9+15F" xfId="5890"/>
    <cellStyle name="t_Opco Business page_DW Opex  FTE Analysis (HFM) - 9+15F_OUTPUT" xfId="5891"/>
    <cellStyle name="t_Opco Business page_DW Opex  FTE Analysis (HFM) - 9+15F_OUTPUT_1" xfId="5892"/>
    <cellStyle name="t_Opco Business page_DW Opex  FTE Analysis (HFM) - 9+15F_OUTPUT_OUTPUT" xfId="5893"/>
    <cellStyle name="t_Opco Business page_FY 11-12 Cost Review - Budget Version 3" xfId="5894"/>
    <cellStyle name="t_Opco Business page_FY 11-12 Cost Review - Budget Version 3_OUTPUT" xfId="5895"/>
    <cellStyle name="t_Opco Business page_FY 11-12 Cost Review - Budget Version 3_OUTPUT_1" xfId="5896"/>
    <cellStyle name="t_Opco Business page_FY 11-12 Cost Review - Budget Version 3_OUTPUT_OUTPUT" xfId="5897"/>
    <cellStyle name="t_Opco Business page_FY 11-12 Opex Analysis - September 2011" xfId="5898"/>
    <cellStyle name="t_Opco Business page_FY 11-12 Opex Analysis - September 2011.xls V3" xfId="5899"/>
    <cellStyle name="t_Opco Business page_FY 11-12 Opex Analysis - September 2011.xls V3_OUTPUT" xfId="5900"/>
    <cellStyle name="t_Opco Business page_FY 11-12 Opex Analysis - September 2011.xls V3_OUTPUT_1" xfId="5901"/>
    <cellStyle name="t_Opco Business page_FY 11-12 Opex Analysis - September 2011.xls V3_OUTPUT_OUTPUT" xfId="5902"/>
    <cellStyle name="t_Opco Business page_FY 11-12 Opex Analysis - September 2011_OUTPUT" xfId="5903"/>
    <cellStyle name="t_Opco Business page_FY 11-12 Opex Analysis - September 2011_OUTPUT_1" xfId="5904"/>
    <cellStyle name="t_Opco Business page_FY 11-12 Opex Analysis - September 2011_OUTPUT_OUTPUT" xfId="5905"/>
    <cellStyle name="t_Opco Business page_HFM DATA" xfId="5906"/>
    <cellStyle name="t_Opco Business page_HFM DATA_OUTPUT" xfId="5907"/>
    <cellStyle name="t_Opco Business page_HFM DATA_OUTPUT_1" xfId="5908"/>
    <cellStyle name="t_Opco Business page_HFM DATA_OUTPUT_OUTPUT" xfId="5909"/>
    <cellStyle name="t_Opco Business page_OUTPUT" xfId="5910"/>
    <cellStyle name="t_Opco Business page_OUTPUT_1" xfId="5911"/>
    <cellStyle name="t_Opco Business page_OUTPUT_OUTPUT" xfId="5912"/>
    <cellStyle name="t_Opco Business page_S&amp;D Analysis" xfId="5913"/>
    <cellStyle name="t_Opco Business page_S&amp;D Analysis_OUTPUT" xfId="5914"/>
    <cellStyle name="t_Opco Business page_S&amp;D Analysis_OUTPUT_1" xfId="5915"/>
    <cellStyle name="t_Opco Business page_S&amp;D Analysis_OUTPUT_OUTPUT" xfId="5916"/>
    <cellStyle name="t_Opco Business page_Workings" xfId="5917"/>
    <cellStyle name="t_Opco Business page_Workings_Copy of FY 11-12 Cost Review - ET Budget Version" xfId="5918"/>
    <cellStyle name="t_Opco Business page_Workings_Copy of FY 11-12 Cost Review - ET Budget Version_OUTPUT" xfId="5919"/>
    <cellStyle name="t_Opco Business page_Workings_Copy of FY 11-12 Cost Review - ET Budget Version_OUTPUT_1" xfId="5920"/>
    <cellStyle name="t_Opco Business page_Workings_Copy of FY 11-12 Cost Review - ET Budget Version_OUTPUT_OUTPUT" xfId="5921"/>
    <cellStyle name="t_Opco Business page_Workings_DW Opex  FTE Analysis (HFM) - 9+15F" xfId="5922"/>
    <cellStyle name="t_Opco Business page_Workings_DW Opex  FTE Analysis (HFM) - 9+15F_OUTPUT" xfId="5923"/>
    <cellStyle name="t_Opco Business page_Workings_DW Opex  FTE Analysis (HFM) - 9+15F_OUTPUT_1" xfId="5924"/>
    <cellStyle name="t_Opco Business page_Workings_DW Opex  FTE Analysis (HFM) - 9+15F_OUTPUT_OUTPUT" xfId="5925"/>
    <cellStyle name="t_Opco Business page_Workings_FY 11-12 Cost Review - Budget Version 3" xfId="5926"/>
    <cellStyle name="t_Opco Business page_Workings_FY 11-12 Cost Review - Budget Version 3_OUTPUT" xfId="5927"/>
    <cellStyle name="t_Opco Business page_Workings_FY 11-12 Cost Review - Budget Version 3_OUTPUT_1" xfId="5928"/>
    <cellStyle name="t_Opco Business page_Workings_FY 11-12 Cost Review - Budget Version 3_OUTPUT_OUTPUT" xfId="5929"/>
    <cellStyle name="t_Opco Business page_Workings_FY 11-12 Opex Analysis - September 2011" xfId="5930"/>
    <cellStyle name="t_Opco Business page_Workings_FY 11-12 Opex Analysis - September 2011.xls V3" xfId="5931"/>
    <cellStyle name="t_Opco Business page_Workings_FY 11-12 Opex Analysis - September 2011.xls V3_OUTPUT" xfId="5932"/>
    <cellStyle name="t_Opco Business page_Workings_FY 11-12 Opex Analysis - September 2011.xls V3_OUTPUT_1" xfId="5933"/>
    <cellStyle name="t_Opco Business page_Workings_FY 11-12 Opex Analysis - September 2011.xls V3_OUTPUT_OUTPUT" xfId="5934"/>
    <cellStyle name="t_Opco Business page_Workings_FY 11-12 Opex Analysis - September 2011_OUTPUT" xfId="5935"/>
    <cellStyle name="t_Opco Business page_Workings_FY 11-12 Opex Analysis - September 2011_OUTPUT_1" xfId="5936"/>
    <cellStyle name="t_Opco Business page_Workings_FY 11-12 Opex Analysis - September 2011_OUTPUT_OUTPUT" xfId="5937"/>
    <cellStyle name="t_Opco Business page_Workings_HFM DATA" xfId="5938"/>
    <cellStyle name="t_Opco Business page_Workings_HFM DATA_OUTPUT" xfId="5939"/>
    <cellStyle name="t_Opco Business page_Workings_HFM DATA_OUTPUT_1" xfId="5940"/>
    <cellStyle name="t_Opco Business page_Workings_HFM DATA_OUTPUT_OUTPUT" xfId="5941"/>
    <cellStyle name="t_Opco Business page_Workings_OUTPUT" xfId="5942"/>
    <cellStyle name="t_Opco Business page_Workings_OUTPUT_1" xfId="5943"/>
    <cellStyle name="t_Opco Business page_Workings_OUTPUT_OUTPUT" xfId="5944"/>
    <cellStyle name="t_Opco Business page_Workings_S&amp;D Analysis" xfId="5945"/>
    <cellStyle name="t_Opco Business page_Workings_S&amp;D Analysis_OUTPUT" xfId="5946"/>
    <cellStyle name="t_Opco Business page_Workings_S&amp;D Analysis_OUTPUT_1" xfId="5947"/>
    <cellStyle name="t_Opco Business page_Workings_S&amp;D Analysis_OUTPUT_OUTPUT" xfId="5948"/>
    <cellStyle name="t_Opco Cons Cont page" xfId="5949"/>
    <cellStyle name="t_Opco Cons Cont page_Copy of FY 11-12 Cost Review - ET Budget Version" xfId="5950"/>
    <cellStyle name="t_Opco Cons Cont page_Copy of FY 11-12 Cost Review - ET Budget Version_OUTPUT" xfId="5951"/>
    <cellStyle name="t_Opco Cons Cont page_Copy of FY 11-12 Cost Review - ET Budget Version_OUTPUT_1" xfId="5952"/>
    <cellStyle name="t_Opco Cons Cont page_Copy of FY 11-12 Cost Review - ET Budget Version_OUTPUT_OUTPUT" xfId="5953"/>
    <cellStyle name="t_Opco Cons Cont page_DW Opex  FTE Analysis (HFM) - 9+15F" xfId="5954"/>
    <cellStyle name="t_Opco Cons Cont page_DW Opex  FTE Analysis (HFM) - 9+15F_OUTPUT" xfId="5955"/>
    <cellStyle name="t_Opco Cons Cont page_DW Opex  FTE Analysis (HFM) - 9+15F_OUTPUT_1" xfId="5956"/>
    <cellStyle name="t_Opco Cons Cont page_DW Opex  FTE Analysis (HFM) - 9+15F_OUTPUT_OUTPUT" xfId="5957"/>
    <cellStyle name="t_Opco Cons Cont page_FY 11-12 Cost Review - Budget Version 3" xfId="5958"/>
    <cellStyle name="t_Opco Cons Cont page_FY 11-12 Cost Review - Budget Version 3_OUTPUT" xfId="5959"/>
    <cellStyle name="t_Opco Cons Cont page_FY 11-12 Cost Review - Budget Version 3_OUTPUT_1" xfId="5960"/>
    <cellStyle name="t_Opco Cons Cont page_FY 11-12 Cost Review - Budget Version 3_OUTPUT_OUTPUT" xfId="5961"/>
    <cellStyle name="t_Opco Cons Cont page_FY 11-12 Opex Analysis - September 2011" xfId="5962"/>
    <cellStyle name="t_Opco Cons Cont page_FY 11-12 Opex Analysis - September 2011.xls V3" xfId="5963"/>
    <cellStyle name="t_Opco Cons Cont page_FY 11-12 Opex Analysis - September 2011.xls V3_OUTPUT" xfId="5964"/>
    <cellStyle name="t_Opco Cons Cont page_FY 11-12 Opex Analysis - September 2011.xls V3_OUTPUT_1" xfId="5965"/>
    <cellStyle name="t_Opco Cons Cont page_FY 11-12 Opex Analysis - September 2011.xls V3_OUTPUT_OUTPUT" xfId="5966"/>
    <cellStyle name="t_Opco Cons Cont page_FY 11-12 Opex Analysis - September 2011_OUTPUT" xfId="5967"/>
    <cellStyle name="t_Opco Cons Cont page_FY 11-12 Opex Analysis - September 2011_OUTPUT_1" xfId="5968"/>
    <cellStyle name="t_Opco Cons Cont page_FY 11-12 Opex Analysis - September 2011_OUTPUT_OUTPUT" xfId="5969"/>
    <cellStyle name="t_Opco Cons Cont page_HFM DATA" xfId="5970"/>
    <cellStyle name="t_Opco Cons Cont page_HFM DATA_OUTPUT" xfId="5971"/>
    <cellStyle name="t_Opco Cons Cont page_HFM DATA_OUTPUT_1" xfId="5972"/>
    <cellStyle name="t_Opco Cons Cont page_HFM DATA_OUTPUT_OUTPUT" xfId="5973"/>
    <cellStyle name="t_Opco Cons Cont page_OUTPUT" xfId="5974"/>
    <cellStyle name="t_Opco Cons Cont page_OUTPUT_1" xfId="5975"/>
    <cellStyle name="t_Opco Cons Cont page_OUTPUT_OUTPUT" xfId="5976"/>
    <cellStyle name="t_Opco Cons Cont page_S&amp;D Analysis" xfId="5977"/>
    <cellStyle name="t_Opco Cons Cont page_S&amp;D Analysis_OUTPUT" xfId="5978"/>
    <cellStyle name="t_Opco Cons Cont page_S&amp;D Analysis_OUTPUT_1" xfId="5979"/>
    <cellStyle name="t_Opco Cons Cont page_S&amp;D Analysis_OUTPUT_OUTPUT" xfId="5980"/>
    <cellStyle name="t_Opco Cons Cont page_Workings" xfId="5981"/>
    <cellStyle name="t_Opco Cons Cont page_Workings_Copy of FY 11-12 Cost Review - ET Budget Version" xfId="5982"/>
    <cellStyle name="t_Opco Cons Cont page_Workings_Copy of FY 11-12 Cost Review - ET Budget Version_OUTPUT" xfId="5983"/>
    <cellStyle name="t_Opco Cons Cont page_Workings_Copy of FY 11-12 Cost Review - ET Budget Version_OUTPUT_1" xfId="5984"/>
    <cellStyle name="t_Opco Cons Cont page_Workings_Copy of FY 11-12 Cost Review - ET Budget Version_OUTPUT_OUTPUT" xfId="5985"/>
    <cellStyle name="t_Opco Cons Cont page_Workings_DW Opex  FTE Analysis (HFM) - 9+15F" xfId="5986"/>
    <cellStyle name="t_Opco Cons Cont page_Workings_DW Opex  FTE Analysis (HFM) - 9+15F_OUTPUT" xfId="5987"/>
    <cellStyle name="t_Opco Cons Cont page_Workings_DW Opex  FTE Analysis (HFM) - 9+15F_OUTPUT_1" xfId="5988"/>
    <cellStyle name="t_Opco Cons Cont page_Workings_DW Opex  FTE Analysis (HFM) - 9+15F_OUTPUT_OUTPUT" xfId="5989"/>
    <cellStyle name="t_Opco Cons Cont page_Workings_FY 11-12 Cost Review - Budget Version 3" xfId="5990"/>
    <cellStyle name="t_Opco Cons Cont page_Workings_FY 11-12 Cost Review - Budget Version 3_OUTPUT" xfId="5991"/>
    <cellStyle name="t_Opco Cons Cont page_Workings_FY 11-12 Cost Review - Budget Version 3_OUTPUT_1" xfId="5992"/>
    <cellStyle name="t_Opco Cons Cont page_Workings_FY 11-12 Cost Review - Budget Version 3_OUTPUT_OUTPUT" xfId="5993"/>
    <cellStyle name="t_Opco Cons Cont page_Workings_FY 11-12 Opex Analysis - September 2011" xfId="5994"/>
    <cellStyle name="t_Opco Cons Cont page_Workings_FY 11-12 Opex Analysis - September 2011.xls V3" xfId="5995"/>
    <cellStyle name="t_Opco Cons Cont page_Workings_FY 11-12 Opex Analysis - September 2011.xls V3_OUTPUT" xfId="5996"/>
    <cellStyle name="t_Opco Cons Cont page_Workings_FY 11-12 Opex Analysis - September 2011.xls V3_OUTPUT_1" xfId="5997"/>
    <cellStyle name="t_Opco Cons Cont page_Workings_FY 11-12 Opex Analysis - September 2011.xls V3_OUTPUT_OUTPUT" xfId="5998"/>
    <cellStyle name="t_Opco Cons Cont page_Workings_FY 11-12 Opex Analysis - September 2011_OUTPUT" xfId="5999"/>
    <cellStyle name="t_Opco Cons Cont page_Workings_FY 11-12 Opex Analysis - September 2011_OUTPUT_1" xfId="6000"/>
    <cellStyle name="t_Opco Cons Cont page_Workings_FY 11-12 Opex Analysis - September 2011_OUTPUT_OUTPUT" xfId="6001"/>
    <cellStyle name="t_Opco Cons Cont page_Workings_HFM DATA" xfId="6002"/>
    <cellStyle name="t_Opco Cons Cont page_Workings_HFM DATA_OUTPUT" xfId="6003"/>
    <cellStyle name="t_Opco Cons Cont page_Workings_HFM DATA_OUTPUT_1" xfId="6004"/>
    <cellStyle name="t_Opco Cons Cont page_Workings_HFM DATA_OUTPUT_OUTPUT" xfId="6005"/>
    <cellStyle name="t_Opco Cons Cont page_Workings_OUTPUT" xfId="6006"/>
    <cellStyle name="t_Opco Cons Cont page_Workings_OUTPUT_1" xfId="6007"/>
    <cellStyle name="t_Opco Cons Cont page_Workings_OUTPUT_OUTPUT" xfId="6008"/>
    <cellStyle name="t_Opco Cons Cont page_Workings_S&amp;D Analysis" xfId="6009"/>
    <cellStyle name="t_Opco Cons Cont page_Workings_S&amp;D Analysis_OUTPUT" xfId="6010"/>
    <cellStyle name="t_Opco Cons Cont page_Workings_S&amp;D Analysis_OUTPUT_1" xfId="6011"/>
    <cellStyle name="t_Opco Cons Cont page_Workings_S&amp;D Analysis_OUTPUT_OUTPUT" xfId="6012"/>
    <cellStyle name="t_OpCo Page" xfId="6013"/>
    <cellStyle name="t_OpCo Page_Copy of FY 11-12 Cost Review - ET Budget Version" xfId="6014"/>
    <cellStyle name="t_OpCo Page_Copy of FY 11-12 Cost Review - ET Budget Version_OUTPUT" xfId="6015"/>
    <cellStyle name="t_OpCo Page_Copy of FY 11-12 Cost Review - ET Budget Version_OUTPUT_1" xfId="6016"/>
    <cellStyle name="t_OpCo Page_Copy of FY 11-12 Cost Review - ET Budget Version_OUTPUT_OUTPUT" xfId="6017"/>
    <cellStyle name="t_OpCo Page_DW Opex  FTE Analysis (HFM) - 9+15F" xfId="6018"/>
    <cellStyle name="t_OpCo Page_DW Opex  FTE Analysis (HFM) - 9+15F_OUTPUT" xfId="6019"/>
    <cellStyle name="t_OpCo Page_DW Opex  FTE Analysis (HFM) - 9+15F_OUTPUT_1" xfId="6020"/>
    <cellStyle name="t_OpCo Page_DW Opex  FTE Analysis (HFM) - 9+15F_OUTPUT_OUTPUT" xfId="6021"/>
    <cellStyle name="t_OpCo Page_FY 11-12 Cost Review - Budget Version 3" xfId="6022"/>
    <cellStyle name="t_OpCo Page_FY 11-12 Cost Review - Budget Version 3_OUTPUT" xfId="6023"/>
    <cellStyle name="t_OpCo Page_FY 11-12 Cost Review - Budget Version 3_OUTPUT_1" xfId="6024"/>
    <cellStyle name="t_OpCo Page_FY 11-12 Cost Review - Budget Version 3_OUTPUT_OUTPUT" xfId="6025"/>
    <cellStyle name="t_OpCo Page_FY 11-12 Opex Analysis - September 2011" xfId="6026"/>
    <cellStyle name="t_OpCo Page_FY 11-12 Opex Analysis - September 2011.xls V3" xfId="6027"/>
    <cellStyle name="t_OpCo Page_FY 11-12 Opex Analysis - September 2011.xls V3_OUTPUT" xfId="6028"/>
    <cellStyle name="t_OpCo Page_FY 11-12 Opex Analysis - September 2011.xls V3_OUTPUT_1" xfId="6029"/>
    <cellStyle name="t_OpCo Page_FY 11-12 Opex Analysis - September 2011.xls V3_OUTPUT_OUTPUT" xfId="6030"/>
    <cellStyle name="t_OpCo Page_FY 11-12 Opex Analysis - September 2011_OUTPUT" xfId="6031"/>
    <cellStyle name="t_OpCo Page_FY 11-12 Opex Analysis - September 2011_OUTPUT_1" xfId="6032"/>
    <cellStyle name="t_OpCo Page_FY 11-12 Opex Analysis - September 2011_OUTPUT_OUTPUT" xfId="6033"/>
    <cellStyle name="t_OpCo Page_HFM DATA" xfId="6034"/>
    <cellStyle name="t_OpCo Page_HFM DATA_OUTPUT" xfId="6035"/>
    <cellStyle name="t_OpCo Page_HFM DATA_OUTPUT_1" xfId="6036"/>
    <cellStyle name="t_OpCo Page_HFM DATA_OUTPUT_OUTPUT" xfId="6037"/>
    <cellStyle name="t_OpCo Page_OUTPUT" xfId="6038"/>
    <cellStyle name="t_OpCo Page_OUTPUT_1" xfId="6039"/>
    <cellStyle name="t_OpCo Page_OUTPUT_OUTPUT" xfId="6040"/>
    <cellStyle name="t_OpCo Page_S&amp;D Analysis" xfId="6041"/>
    <cellStyle name="t_OpCo Page_S&amp;D Analysis_OUTPUT" xfId="6042"/>
    <cellStyle name="t_OpCo Page_S&amp;D Analysis_OUTPUT_1" xfId="6043"/>
    <cellStyle name="t_OpCo Page_S&amp;D Analysis_OUTPUT_OUTPUT" xfId="6044"/>
    <cellStyle name="t_OpCo Page_Workings" xfId="6045"/>
    <cellStyle name="t_OpCo Page_Workings_Copy of FY 11-12 Cost Review - ET Budget Version" xfId="6046"/>
    <cellStyle name="t_OpCo Page_Workings_Copy of FY 11-12 Cost Review - ET Budget Version_OUTPUT" xfId="6047"/>
    <cellStyle name="t_OpCo Page_Workings_Copy of FY 11-12 Cost Review - ET Budget Version_OUTPUT_1" xfId="6048"/>
    <cellStyle name="t_OpCo Page_Workings_Copy of FY 11-12 Cost Review - ET Budget Version_OUTPUT_OUTPUT" xfId="6049"/>
    <cellStyle name="t_OpCo Page_Workings_DW Opex  FTE Analysis (HFM) - 9+15F" xfId="6050"/>
    <cellStyle name="t_OpCo Page_Workings_DW Opex  FTE Analysis (HFM) - 9+15F_OUTPUT" xfId="6051"/>
    <cellStyle name="t_OpCo Page_Workings_DW Opex  FTE Analysis (HFM) - 9+15F_OUTPUT_1" xfId="6052"/>
    <cellStyle name="t_OpCo Page_Workings_DW Opex  FTE Analysis (HFM) - 9+15F_OUTPUT_OUTPUT" xfId="6053"/>
    <cellStyle name="t_OpCo Page_Workings_FY 11-12 Cost Review - Budget Version 3" xfId="6054"/>
    <cellStyle name="t_OpCo Page_Workings_FY 11-12 Cost Review - Budget Version 3_OUTPUT" xfId="6055"/>
    <cellStyle name="t_OpCo Page_Workings_FY 11-12 Cost Review - Budget Version 3_OUTPUT_1" xfId="6056"/>
    <cellStyle name="t_OpCo Page_Workings_FY 11-12 Cost Review - Budget Version 3_OUTPUT_OUTPUT" xfId="6057"/>
    <cellStyle name="t_OpCo Page_Workings_FY 11-12 Opex Analysis - September 2011" xfId="6058"/>
    <cellStyle name="t_OpCo Page_Workings_FY 11-12 Opex Analysis - September 2011.xls V3" xfId="6059"/>
    <cellStyle name="t_OpCo Page_Workings_FY 11-12 Opex Analysis - September 2011.xls V3_OUTPUT" xfId="6060"/>
    <cellStyle name="t_OpCo Page_Workings_FY 11-12 Opex Analysis - September 2011.xls V3_OUTPUT_1" xfId="6061"/>
    <cellStyle name="t_OpCo Page_Workings_FY 11-12 Opex Analysis - September 2011.xls V3_OUTPUT_OUTPUT" xfId="6062"/>
    <cellStyle name="t_OpCo Page_Workings_FY 11-12 Opex Analysis - September 2011_OUTPUT" xfId="6063"/>
    <cellStyle name="t_OpCo Page_Workings_FY 11-12 Opex Analysis - September 2011_OUTPUT_1" xfId="6064"/>
    <cellStyle name="t_OpCo Page_Workings_FY 11-12 Opex Analysis - September 2011_OUTPUT_OUTPUT" xfId="6065"/>
    <cellStyle name="t_OpCo Page_Workings_HFM DATA" xfId="6066"/>
    <cellStyle name="t_OpCo Page_Workings_HFM DATA_OUTPUT" xfId="6067"/>
    <cellStyle name="t_OpCo Page_Workings_HFM DATA_OUTPUT_1" xfId="6068"/>
    <cellStyle name="t_OpCo Page_Workings_HFM DATA_OUTPUT_OUTPUT" xfId="6069"/>
    <cellStyle name="t_OpCo Page_Workings_OUTPUT" xfId="6070"/>
    <cellStyle name="t_OpCo Page_Workings_OUTPUT_1" xfId="6071"/>
    <cellStyle name="t_OpCo Page_Workings_OUTPUT_OUTPUT" xfId="6072"/>
    <cellStyle name="t_OpCo Page_Workings_S&amp;D Analysis" xfId="6073"/>
    <cellStyle name="t_OpCo Page_Workings_S&amp;D Analysis_OUTPUT" xfId="6074"/>
    <cellStyle name="t_OpCo Page_Workings_S&amp;D Analysis_OUTPUT_1" xfId="6075"/>
    <cellStyle name="t_OpCo Page_Workings_S&amp;D Analysis_OUTPUT_OUTPUT" xfId="6076"/>
    <cellStyle name="t_OpCo table" xfId="6077"/>
    <cellStyle name="t_OpCo table Business" xfId="6078"/>
    <cellStyle name="t_OpCo table Business_Copy of FY 11-12 Cost Review - ET Budget Version" xfId="6079"/>
    <cellStyle name="t_OpCo table Business_Copy of FY 11-12 Cost Review - ET Budget Version_OUTPUT" xfId="6080"/>
    <cellStyle name="t_OpCo table Business_Copy of FY 11-12 Cost Review - ET Budget Version_OUTPUT_1" xfId="6081"/>
    <cellStyle name="t_OpCo table Business_Copy of FY 11-12 Cost Review - ET Budget Version_OUTPUT_OUTPUT" xfId="6082"/>
    <cellStyle name="t_OpCo table Business_DW Opex  FTE Analysis (HFM) - 9+15F" xfId="6083"/>
    <cellStyle name="t_OpCo table Business_DW Opex  FTE Analysis (HFM) - 9+15F_OUTPUT" xfId="6084"/>
    <cellStyle name="t_OpCo table Business_DW Opex  FTE Analysis (HFM) - 9+15F_OUTPUT_1" xfId="6085"/>
    <cellStyle name="t_OpCo table Business_DW Opex  FTE Analysis (HFM) - 9+15F_OUTPUT_OUTPUT" xfId="6086"/>
    <cellStyle name="t_OpCo table Business_FY 11-12 Cost Review - Budget Version 3" xfId="6087"/>
    <cellStyle name="t_OpCo table Business_FY 11-12 Cost Review - Budget Version 3_OUTPUT" xfId="6088"/>
    <cellStyle name="t_OpCo table Business_FY 11-12 Cost Review - Budget Version 3_OUTPUT_1" xfId="6089"/>
    <cellStyle name="t_OpCo table Business_FY 11-12 Cost Review - Budget Version 3_OUTPUT_OUTPUT" xfId="6090"/>
    <cellStyle name="t_OpCo table Business_FY 11-12 Opex Analysis - September 2011" xfId="6091"/>
    <cellStyle name="t_OpCo table Business_FY 11-12 Opex Analysis - September 2011.xls V3" xfId="6092"/>
    <cellStyle name="t_OpCo table Business_FY 11-12 Opex Analysis - September 2011.xls V3_OUTPUT" xfId="6093"/>
    <cellStyle name="t_OpCo table Business_FY 11-12 Opex Analysis - September 2011.xls V3_OUTPUT_1" xfId="6094"/>
    <cellStyle name="t_OpCo table Business_FY 11-12 Opex Analysis - September 2011.xls V3_OUTPUT_OUTPUT" xfId="6095"/>
    <cellStyle name="t_OpCo table Business_FY 11-12 Opex Analysis - September 2011_OUTPUT" xfId="6096"/>
    <cellStyle name="t_OpCo table Business_FY 11-12 Opex Analysis - September 2011_OUTPUT_1" xfId="6097"/>
    <cellStyle name="t_OpCo table Business_FY 11-12 Opex Analysis - September 2011_OUTPUT_OUTPUT" xfId="6098"/>
    <cellStyle name="t_OpCo table Business_HFM DATA" xfId="6099"/>
    <cellStyle name="t_OpCo table Business_HFM DATA_OUTPUT" xfId="6100"/>
    <cellStyle name="t_OpCo table Business_HFM DATA_OUTPUT_1" xfId="6101"/>
    <cellStyle name="t_OpCo table Business_HFM DATA_OUTPUT_OUTPUT" xfId="6102"/>
    <cellStyle name="t_OpCo table Business_OUTPUT" xfId="6103"/>
    <cellStyle name="t_OpCo table Business_OUTPUT_1" xfId="6104"/>
    <cellStyle name="t_OpCo table Business_OUTPUT_OUTPUT" xfId="6105"/>
    <cellStyle name="t_OpCo table Business_S&amp;D Analysis" xfId="6106"/>
    <cellStyle name="t_OpCo table Business_S&amp;D Analysis_OUTPUT" xfId="6107"/>
    <cellStyle name="t_OpCo table Business_S&amp;D Analysis_OUTPUT_1" xfId="6108"/>
    <cellStyle name="t_OpCo table Business_S&amp;D Analysis_OUTPUT_OUTPUT" xfId="6109"/>
    <cellStyle name="t_OpCo table Business_Workings" xfId="6110"/>
    <cellStyle name="t_OpCo table Business_Workings_Copy of FY 11-12 Cost Review - ET Budget Version" xfId="6111"/>
    <cellStyle name="t_OpCo table Business_Workings_Copy of FY 11-12 Cost Review - ET Budget Version_OUTPUT" xfId="6112"/>
    <cellStyle name="t_OpCo table Business_Workings_Copy of FY 11-12 Cost Review - ET Budget Version_OUTPUT_1" xfId="6113"/>
    <cellStyle name="t_OpCo table Business_Workings_Copy of FY 11-12 Cost Review - ET Budget Version_OUTPUT_OUTPUT" xfId="6114"/>
    <cellStyle name="t_OpCo table Business_Workings_DW Opex  FTE Analysis (HFM) - 9+15F" xfId="6115"/>
    <cellStyle name="t_OpCo table Business_Workings_DW Opex  FTE Analysis (HFM) - 9+15F_OUTPUT" xfId="6116"/>
    <cellStyle name="t_OpCo table Business_Workings_DW Opex  FTE Analysis (HFM) - 9+15F_OUTPUT_1" xfId="6117"/>
    <cellStyle name="t_OpCo table Business_Workings_DW Opex  FTE Analysis (HFM) - 9+15F_OUTPUT_OUTPUT" xfId="6118"/>
    <cellStyle name="t_OpCo table Business_Workings_FY 11-12 Cost Review - Budget Version 3" xfId="6119"/>
    <cellStyle name="t_OpCo table Business_Workings_FY 11-12 Cost Review - Budget Version 3_OUTPUT" xfId="6120"/>
    <cellStyle name="t_OpCo table Business_Workings_FY 11-12 Cost Review - Budget Version 3_OUTPUT_1" xfId="6121"/>
    <cellStyle name="t_OpCo table Business_Workings_FY 11-12 Cost Review - Budget Version 3_OUTPUT_OUTPUT" xfId="6122"/>
    <cellStyle name="t_OpCo table Business_Workings_FY 11-12 Opex Analysis - September 2011" xfId="6123"/>
    <cellStyle name="t_OpCo table Business_Workings_FY 11-12 Opex Analysis - September 2011.xls V3" xfId="6124"/>
    <cellStyle name="t_OpCo table Business_Workings_FY 11-12 Opex Analysis - September 2011.xls V3_OUTPUT" xfId="6125"/>
    <cellStyle name="t_OpCo table Business_Workings_FY 11-12 Opex Analysis - September 2011.xls V3_OUTPUT_1" xfId="6126"/>
    <cellStyle name="t_OpCo table Business_Workings_FY 11-12 Opex Analysis - September 2011.xls V3_OUTPUT_OUTPUT" xfId="6127"/>
    <cellStyle name="t_OpCo table Business_Workings_FY 11-12 Opex Analysis - September 2011_OUTPUT" xfId="6128"/>
    <cellStyle name="t_OpCo table Business_Workings_FY 11-12 Opex Analysis - September 2011_OUTPUT_1" xfId="6129"/>
    <cellStyle name="t_OpCo table Business_Workings_FY 11-12 Opex Analysis - September 2011_OUTPUT_OUTPUT" xfId="6130"/>
    <cellStyle name="t_OpCo table Business_Workings_HFM DATA" xfId="6131"/>
    <cellStyle name="t_OpCo table Business_Workings_HFM DATA_OUTPUT" xfId="6132"/>
    <cellStyle name="t_OpCo table Business_Workings_HFM DATA_OUTPUT_1" xfId="6133"/>
    <cellStyle name="t_OpCo table Business_Workings_HFM DATA_OUTPUT_OUTPUT" xfId="6134"/>
    <cellStyle name="t_OpCo table Business_Workings_OUTPUT" xfId="6135"/>
    <cellStyle name="t_OpCo table Business_Workings_OUTPUT_1" xfId="6136"/>
    <cellStyle name="t_OpCo table Business_Workings_OUTPUT_OUTPUT" xfId="6137"/>
    <cellStyle name="t_OpCo table Business_Workings_S&amp;D Analysis" xfId="6138"/>
    <cellStyle name="t_OpCo table Business_Workings_S&amp;D Analysis_OUTPUT" xfId="6139"/>
    <cellStyle name="t_OpCo table Business_Workings_S&amp;D Analysis_OUTPUT_1" xfId="6140"/>
    <cellStyle name="t_OpCo table Business_Workings_S&amp;D Analysis_OUTPUT_OUTPUT" xfId="6141"/>
    <cellStyle name="t_OpCo table Cons Cont" xfId="6142"/>
    <cellStyle name="t_OpCo table Cons Cont_Copy of FY 11-12 Cost Review - ET Budget Version" xfId="6143"/>
    <cellStyle name="t_OpCo table Cons Cont_Copy of FY 11-12 Cost Review - ET Budget Version_OUTPUT" xfId="6144"/>
    <cellStyle name="t_OpCo table Cons Cont_Copy of FY 11-12 Cost Review - ET Budget Version_OUTPUT_1" xfId="6145"/>
    <cellStyle name="t_OpCo table Cons Cont_Copy of FY 11-12 Cost Review - ET Budget Version_OUTPUT_OUTPUT" xfId="6146"/>
    <cellStyle name="t_OpCo table Cons Cont_DW Opex  FTE Analysis (HFM) - 9+15F" xfId="6147"/>
    <cellStyle name="t_OpCo table Cons Cont_DW Opex  FTE Analysis (HFM) - 9+15F_OUTPUT" xfId="6148"/>
    <cellStyle name="t_OpCo table Cons Cont_DW Opex  FTE Analysis (HFM) - 9+15F_OUTPUT_1" xfId="6149"/>
    <cellStyle name="t_OpCo table Cons Cont_DW Opex  FTE Analysis (HFM) - 9+15F_OUTPUT_OUTPUT" xfId="6150"/>
    <cellStyle name="t_OpCo table Cons Cont_FY 11-12 Cost Review - Budget Version 3" xfId="6151"/>
    <cellStyle name="t_OpCo table Cons Cont_FY 11-12 Cost Review - Budget Version 3_OUTPUT" xfId="6152"/>
    <cellStyle name="t_OpCo table Cons Cont_FY 11-12 Cost Review - Budget Version 3_OUTPUT_1" xfId="6153"/>
    <cellStyle name="t_OpCo table Cons Cont_FY 11-12 Cost Review - Budget Version 3_OUTPUT_OUTPUT" xfId="6154"/>
    <cellStyle name="t_OpCo table Cons Cont_FY 11-12 Opex Analysis - September 2011" xfId="6155"/>
    <cellStyle name="t_OpCo table Cons Cont_FY 11-12 Opex Analysis - September 2011.xls V3" xfId="6156"/>
    <cellStyle name="t_OpCo table Cons Cont_FY 11-12 Opex Analysis - September 2011.xls V3_OUTPUT" xfId="6157"/>
    <cellStyle name="t_OpCo table Cons Cont_FY 11-12 Opex Analysis - September 2011.xls V3_OUTPUT_1" xfId="6158"/>
    <cellStyle name="t_OpCo table Cons Cont_FY 11-12 Opex Analysis - September 2011.xls V3_OUTPUT_OUTPUT" xfId="6159"/>
    <cellStyle name="t_OpCo table Cons Cont_FY 11-12 Opex Analysis - September 2011_OUTPUT" xfId="6160"/>
    <cellStyle name="t_OpCo table Cons Cont_FY 11-12 Opex Analysis - September 2011_OUTPUT_1" xfId="6161"/>
    <cellStyle name="t_OpCo table Cons Cont_FY 11-12 Opex Analysis - September 2011_OUTPUT_OUTPUT" xfId="6162"/>
    <cellStyle name="t_OpCo table Cons Cont_HFM DATA" xfId="6163"/>
    <cellStyle name="t_OpCo table Cons Cont_HFM DATA_OUTPUT" xfId="6164"/>
    <cellStyle name="t_OpCo table Cons Cont_HFM DATA_OUTPUT_1" xfId="6165"/>
    <cellStyle name="t_OpCo table Cons Cont_HFM DATA_OUTPUT_OUTPUT" xfId="6166"/>
    <cellStyle name="t_OpCo table Cons Cont_OUTPUT" xfId="6167"/>
    <cellStyle name="t_OpCo table Cons Cont_OUTPUT_1" xfId="6168"/>
    <cellStyle name="t_OpCo table Cons Cont_OUTPUT_OUTPUT" xfId="6169"/>
    <cellStyle name="t_OpCo table Cons Cont_S&amp;D Analysis" xfId="6170"/>
    <cellStyle name="t_OpCo table Cons Cont_S&amp;D Analysis_OUTPUT" xfId="6171"/>
    <cellStyle name="t_OpCo table Cons Cont_S&amp;D Analysis_OUTPUT_1" xfId="6172"/>
    <cellStyle name="t_OpCo table Cons Cont_S&amp;D Analysis_OUTPUT_OUTPUT" xfId="6173"/>
    <cellStyle name="t_OpCo table Cons Cont_Workings" xfId="6174"/>
    <cellStyle name="t_OpCo table Cons Cont_Workings_Copy of FY 11-12 Cost Review - ET Budget Version" xfId="6175"/>
    <cellStyle name="t_OpCo table Cons Cont_Workings_Copy of FY 11-12 Cost Review - ET Budget Version_OUTPUT" xfId="6176"/>
    <cellStyle name="t_OpCo table Cons Cont_Workings_Copy of FY 11-12 Cost Review - ET Budget Version_OUTPUT_1" xfId="6177"/>
    <cellStyle name="t_OpCo table Cons Cont_Workings_Copy of FY 11-12 Cost Review - ET Budget Version_OUTPUT_OUTPUT" xfId="6178"/>
    <cellStyle name="t_OpCo table Cons Cont_Workings_DW Opex  FTE Analysis (HFM) - 9+15F" xfId="6179"/>
    <cellStyle name="t_OpCo table Cons Cont_Workings_DW Opex  FTE Analysis (HFM) - 9+15F_OUTPUT" xfId="6180"/>
    <cellStyle name="t_OpCo table Cons Cont_Workings_DW Opex  FTE Analysis (HFM) - 9+15F_OUTPUT_1" xfId="6181"/>
    <cellStyle name="t_OpCo table Cons Cont_Workings_DW Opex  FTE Analysis (HFM) - 9+15F_OUTPUT_OUTPUT" xfId="6182"/>
    <cellStyle name="t_OpCo table Cons Cont_Workings_FY 11-12 Cost Review - Budget Version 3" xfId="6183"/>
    <cellStyle name="t_OpCo table Cons Cont_Workings_FY 11-12 Cost Review - Budget Version 3_OUTPUT" xfId="6184"/>
    <cellStyle name="t_OpCo table Cons Cont_Workings_FY 11-12 Cost Review - Budget Version 3_OUTPUT_1" xfId="6185"/>
    <cellStyle name="t_OpCo table Cons Cont_Workings_FY 11-12 Cost Review - Budget Version 3_OUTPUT_OUTPUT" xfId="6186"/>
    <cellStyle name="t_OpCo table Cons Cont_Workings_FY 11-12 Opex Analysis - September 2011" xfId="6187"/>
    <cellStyle name="t_OpCo table Cons Cont_Workings_FY 11-12 Opex Analysis - September 2011.xls V3" xfId="6188"/>
    <cellStyle name="t_OpCo table Cons Cont_Workings_FY 11-12 Opex Analysis - September 2011.xls V3_OUTPUT" xfId="6189"/>
    <cellStyle name="t_OpCo table Cons Cont_Workings_FY 11-12 Opex Analysis - September 2011.xls V3_OUTPUT_1" xfId="6190"/>
    <cellStyle name="t_OpCo table Cons Cont_Workings_FY 11-12 Opex Analysis - September 2011.xls V3_OUTPUT_OUTPUT" xfId="6191"/>
    <cellStyle name="t_OpCo table Cons Cont_Workings_FY 11-12 Opex Analysis - September 2011_OUTPUT" xfId="6192"/>
    <cellStyle name="t_OpCo table Cons Cont_Workings_FY 11-12 Opex Analysis - September 2011_OUTPUT_1" xfId="6193"/>
    <cellStyle name="t_OpCo table Cons Cont_Workings_FY 11-12 Opex Analysis - September 2011_OUTPUT_OUTPUT" xfId="6194"/>
    <cellStyle name="t_OpCo table Cons Cont_Workings_HFM DATA" xfId="6195"/>
    <cellStyle name="t_OpCo table Cons Cont_Workings_HFM DATA_OUTPUT" xfId="6196"/>
    <cellStyle name="t_OpCo table Cons Cont_Workings_HFM DATA_OUTPUT_1" xfId="6197"/>
    <cellStyle name="t_OpCo table Cons Cont_Workings_HFM DATA_OUTPUT_OUTPUT" xfId="6198"/>
    <cellStyle name="t_OpCo table Cons Cont_Workings_OUTPUT" xfId="6199"/>
    <cellStyle name="t_OpCo table Cons Cont_Workings_OUTPUT_1" xfId="6200"/>
    <cellStyle name="t_OpCo table Cons Cont_Workings_OUTPUT_OUTPUT" xfId="6201"/>
    <cellStyle name="t_OpCo table Cons Cont_Workings_S&amp;D Analysis" xfId="6202"/>
    <cellStyle name="t_OpCo table Cons Cont_Workings_S&amp;D Analysis_OUTPUT" xfId="6203"/>
    <cellStyle name="t_OpCo table Cons Cont_Workings_S&amp;D Analysis_OUTPUT_1" xfId="6204"/>
    <cellStyle name="t_OpCo table Cons Cont_Workings_S&amp;D Analysis_OUTPUT_OUTPUT" xfId="6205"/>
    <cellStyle name="t_OpCo table_Copy of FY 11-12 Cost Review - ET Budget Version" xfId="6206"/>
    <cellStyle name="t_OpCo table_Copy of FY 11-12 Cost Review - ET Budget Version_OUTPUT" xfId="6207"/>
    <cellStyle name="t_OpCo table_Copy of FY 11-12 Cost Review - ET Budget Version_OUTPUT_1" xfId="6208"/>
    <cellStyle name="t_OpCo table_Copy of FY 11-12 Cost Review - ET Budget Version_OUTPUT_OUTPUT" xfId="6209"/>
    <cellStyle name="t_OpCo table_DW Opex  FTE Analysis (HFM) - 9+15F" xfId="6210"/>
    <cellStyle name="t_OpCo table_DW Opex  FTE Analysis (HFM) - 9+15F_OUTPUT" xfId="6211"/>
    <cellStyle name="t_OpCo table_DW Opex  FTE Analysis (HFM) - 9+15F_OUTPUT_1" xfId="6212"/>
    <cellStyle name="t_OpCo table_DW Opex  FTE Analysis (HFM) - 9+15F_OUTPUT_OUTPUT" xfId="6213"/>
    <cellStyle name="t_OpCo table_FY 11-12 Cost Review - Budget Version 3" xfId="6214"/>
    <cellStyle name="t_OpCo table_FY 11-12 Cost Review - Budget Version 3_OUTPUT" xfId="6215"/>
    <cellStyle name="t_OpCo table_FY 11-12 Cost Review - Budget Version 3_OUTPUT_1" xfId="6216"/>
    <cellStyle name="t_OpCo table_FY 11-12 Cost Review - Budget Version 3_OUTPUT_OUTPUT" xfId="6217"/>
    <cellStyle name="t_OpCo table_FY 11-12 Opex Analysis - September 2011" xfId="6218"/>
    <cellStyle name="t_OpCo table_FY 11-12 Opex Analysis - September 2011.xls V3" xfId="6219"/>
    <cellStyle name="t_OpCo table_FY 11-12 Opex Analysis - September 2011.xls V3_OUTPUT" xfId="6220"/>
    <cellStyle name="t_OpCo table_FY 11-12 Opex Analysis - September 2011.xls V3_OUTPUT_1" xfId="6221"/>
    <cellStyle name="t_OpCo table_FY 11-12 Opex Analysis - September 2011.xls V3_OUTPUT_OUTPUT" xfId="6222"/>
    <cellStyle name="t_OpCo table_FY 11-12 Opex Analysis - September 2011_OUTPUT" xfId="6223"/>
    <cellStyle name="t_OpCo table_FY 11-12 Opex Analysis - September 2011_OUTPUT_1" xfId="6224"/>
    <cellStyle name="t_OpCo table_FY 11-12 Opex Analysis - September 2011_OUTPUT_OUTPUT" xfId="6225"/>
    <cellStyle name="t_OpCo table_HFM DATA" xfId="6226"/>
    <cellStyle name="t_OpCo table_HFM DATA_OUTPUT" xfId="6227"/>
    <cellStyle name="t_OpCo table_HFM DATA_OUTPUT_1" xfId="6228"/>
    <cellStyle name="t_OpCo table_HFM DATA_OUTPUT_OUTPUT" xfId="6229"/>
    <cellStyle name="t_OpCo table_OUTPUT" xfId="6230"/>
    <cellStyle name="t_OpCo table_OUTPUT_1" xfId="6231"/>
    <cellStyle name="t_OpCo table_OUTPUT_OUTPUT" xfId="6232"/>
    <cellStyle name="t_OpCo table_S&amp;D Analysis" xfId="6233"/>
    <cellStyle name="t_OpCo table_S&amp;D Analysis_OUTPUT" xfId="6234"/>
    <cellStyle name="t_OpCo table_S&amp;D Analysis_OUTPUT_1" xfId="6235"/>
    <cellStyle name="t_OpCo table_S&amp;D Analysis_OUTPUT_OUTPUT" xfId="6236"/>
    <cellStyle name="t_OpCo table_Workings" xfId="6237"/>
    <cellStyle name="t_OpCo table_Workings_Copy of FY 11-12 Cost Review - ET Budget Version" xfId="6238"/>
    <cellStyle name="t_OpCo table_Workings_Copy of FY 11-12 Cost Review - ET Budget Version_OUTPUT" xfId="6239"/>
    <cellStyle name="t_OpCo table_Workings_Copy of FY 11-12 Cost Review - ET Budget Version_OUTPUT_1" xfId="6240"/>
    <cellStyle name="t_OpCo table_Workings_Copy of FY 11-12 Cost Review - ET Budget Version_OUTPUT_OUTPUT" xfId="6241"/>
    <cellStyle name="t_OpCo table_Workings_DW Opex  FTE Analysis (HFM) - 9+15F" xfId="6242"/>
    <cellStyle name="t_OpCo table_Workings_DW Opex  FTE Analysis (HFM) - 9+15F_OUTPUT" xfId="6243"/>
    <cellStyle name="t_OpCo table_Workings_DW Opex  FTE Analysis (HFM) - 9+15F_OUTPUT_1" xfId="6244"/>
    <cellStyle name="t_OpCo table_Workings_DW Opex  FTE Analysis (HFM) - 9+15F_OUTPUT_OUTPUT" xfId="6245"/>
    <cellStyle name="t_OpCo table_Workings_FY 11-12 Cost Review - Budget Version 3" xfId="6246"/>
    <cellStyle name="t_OpCo table_Workings_FY 11-12 Cost Review - Budget Version 3_OUTPUT" xfId="6247"/>
    <cellStyle name="t_OpCo table_Workings_FY 11-12 Cost Review - Budget Version 3_OUTPUT_1" xfId="6248"/>
    <cellStyle name="t_OpCo table_Workings_FY 11-12 Cost Review - Budget Version 3_OUTPUT_OUTPUT" xfId="6249"/>
    <cellStyle name="t_OpCo table_Workings_FY 11-12 Opex Analysis - September 2011" xfId="6250"/>
    <cellStyle name="t_OpCo table_Workings_FY 11-12 Opex Analysis - September 2011.xls V3" xfId="6251"/>
    <cellStyle name="t_OpCo table_Workings_FY 11-12 Opex Analysis - September 2011.xls V3_OUTPUT" xfId="6252"/>
    <cellStyle name="t_OpCo table_Workings_FY 11-12 Opex Analysis - September 2011.xls V3_OUTPUT_1" xfId="6253"/>
    <cellStyle name="t_OpCo table_Workings_FY 11-12 Opex Analysis - September 2011.xls V3_OUTPUT_OUTPUT" xfId="6254"/>
    <cellStyle name="t_OpCo table_Workings_FY 11-12 Opex Analysis - September 2011_OUTPUT" xfId="6255"/>
    <cellStyle name="t_OpCo table_Workings_FY 11-12 Opex Analysis - September 2011_OUTPUT_1" xfId="6256"/>
    <cellStyle name="t_OpCo table_Workings_FY 11-12 Opex Analysis - September 2011_OUTPUT_OUTPUT" xfId="6257"/>
    <cellStyle name="t_OpCo table_Workings_HFM DATA" xfId="6258"/>
    <cellStyle name="t_OpCo table_Workings_HFM DATA_OUTPUT" xfId="6259"/>
    <cellStyle name="t_OpCo table_Workings_HFM DATA_OUTPUT_1" xfId="6260"/>
    <cellStyle name="t_OpCo table_Workings_HFM DATA_OUTPUT_OUTPUT" xfId="6261"/>
    <cellStyle name="t_OpCo table_Workings_OUTPUT" xfId="6262"/>
    <cellStyle name="t_OpCo table_Workings_OUTPUT_1" xfId="6263"/>
    <cellStyle name="t_OpCo table_Workings_OUTPUT_OUTPUT" xfId="6264"/>
    <cellStyle name="t_OpCo table_Workings_S&amp;D Analysis" xfId="6265"/>
    <cellStyle name="t_OpCo table_Workings_S&amp;D Analysis_OUTPUT" xfId="6266"/>
    <cellStyle name="t_OpCo table_Workings_S&amp;D Analysis_OUTPUT_1" xfId="6267"/>
    <cellStyle name="t_OpCo table_Workings_S&amp;D Analysis_OUTPUT_OUTPUT" xfId="6268"/>
    <cellStyle name="t_OUTPUT" xfId="6269"/>
    <cellStyle name="t_OUTPUT_1" xfId="6270"/>
    <cellStyle name="t_OUTPUT_OUTPUT" xfId="6271"/>
    <cellStyle name="t_S&amp;D Analysis" xfId="6272"/>
    <cellStyle name="t_S&amp;D Analysis_OUTPUT" xfId="6273"/>
    <cellStyle name="t_S&amp;D Analysis_OUTPUT_1" xfId="6274"/>
    <cellStyle name="t_S&amp;D Analysis_OUTPUT_OUTPUT" xfId="6275"/>
    <cellStyle name="t_Sheet1" xfId="6276"/>
    <cellStyle name="t_Sheet1_Copy of FY 11-12 Cost Review - ET Budget Version" xfId="6277"/>
    <cellStyle name="t_Sheet1_Copy of FY 11-12 Cost Review - ET Budget Version_OUTPUT" xfId="6278"/>
    <cellStyle name="t_Sheet1_Copy of FY 11-12 Cost Review - ET Budget Version_OUTPUT_1" xfId="6279"/>
    <cellStyle name="t_Sheet1_Copy of FY 11-12 Cost Review - ET Budget Version_OUTPUT_OUTPUT" xfId="6280"/>
    <cellStyle name="t_Sheet1_DW Opex  FTE Analysis (HFM) - 9+15F" xfId="6281"/>
    <cellStyle name="t_Sheet1_DW Opex  FTE Analysis (HFM) - 9+15F_OUTPUT" xfId="6282"/>
    <cellStyle name="t_Sheet1_DW Opex  FTE Analysis (HFM) - 9+15F_OUTPUT_1" xfId="6283"/>
    <cellStyle name="t_Sheet1_DW Opex  FTE Analysis (HFM) - 9+15F_OUTPUT_OUTPUT" xfId="6284"/>
    <cellStyle name="t_Sheet1_FY 11-12 Cost Review - Budget Version 3" xfId="6285"/>
    <cellStyle name="t_Sheet1_FY 11-12 Cost Review - Budget Version 3_OUTPUT" xfId="6286"/>
    <cellStyle name="t_Sheet1_FY 11-12 Cost Review - Budget Version 3_OUTPUT_1" xfId="6287"/>
    <cellStyle name="t_Sheet1_FY 11-12 Cost Review - Budget Version 3_OUTPUT_OUTPUT" xfId="6288"/>
    <cellStyle name="t_Sheet1_FY 11-12 Opex Analysis - September 2011" xfId="6289"/>
    <cellStyle name="t_Sheet1_FY 11-12 Opex Analysis - September 2011.xls V3" xfId="6290"/>
    <cellStyle name="t_Sheet1_FY 11-12 Opex Analysis - September 2011.xls V3_OUTPUT" xfId="6291"/>
    <cellStyle name="t_Sheet1_FY 11-12 Opex Analysis - September 2011.xls V3_OUTPUT_1" xfId="6292"/>
    <cellStyle name="t_Sheet1_FY 11-12 Opex Analysis - September 2011.xls V3_OUTPUT_OUTPUT" xfId="6293"/>
    <cellStyle name="t_Sheet1_FY 11-12 Opex Analysis - September 2011_OUTPUT" xfId="6294"/>
    <cellStyle name="t_Sheet1_FY 11-12 Opex Analysis - September 2011_OUTPUT_1" xfId="6295"/>
    <cellStyle name="t_Sheet1_FY 11-12 Opex Analysis - September 2011_OUTPUT_OUTPUT" xfId="6296"/>
    <cellStyle name="t_Sheet1_HFM DATA" xfId="6297"/>
    <cellStyle name="t_Sheet1_HFM DATA_OUTPUT" xfId="6298"/>
    <cellStyle name="t_Sheet1_HFM DATA_OUTPUT_1" xfId="6299"/>
    <cellStyle name="t_Sheet1_HFM DATA_OUTPUT_OUTPUT" xfId="6300"/>
    <cellStyle name="t_Sheet1_OUTPUT" xfId="6301"/>
    <cellStyle name="t_Sheet1_OUTPUT_1" xfId="6302"/>
    <cellStyle name="t_Sheet1_OUTPUT_OUTPUT" xfId="6303"/>
    <cellStyle name="t_Sheet1_S&amp;D Analysis" xfId="6304"/>
    <cellStyle name="t_Sheet1_S&amp;D Analysis_OUTPUT" xfId="6305"/>
    <cellStyle name="t_Sheet1_S&amp;D Analysis_OUTPUT_1" xfId="6306"/>
    <cellStyle name="t_Sheet1_S&amp;D Analysis_OUTPUT_OUTPUT" xfId="6307"/>
    <cellStyle name="t_Sheet1_Workings" xfId="6308"/>
    <cellStyle name="t_Sheet1_Workings_Copy of FY 11-12 Cost Review - ET Budget Version" xfId="6309"/>
    <cellStyle name="t_Sheet1_Workings_Copy of FY 11-12 Cost Review - ET Budget Version_OUTPUT" xfId="6310"/>
    <cellStyle name="t_Sheet1_Workings_Copy of FY 11-12 Cost Review - ET Budget Version_OUTPUT_1" xfId="6311"/>
    <cellStyle name="t_Sheet1_Workings_Copy of FY 11-12 Cost Review - ET Budget Version_OUTPUT_OUTPUT" xfId="6312"/>
    <cellStyle name="t_Sheet1_Workings_DW Opex  FTE Analysis (HFM) - 9+15F" xfId="6313"/>
    <cellStyle name="t_Sheet1_Workings_DW Opex  FTE Analysis (HFM) - 9+15F_OUTPUT" xfId="6314"/>
    <cellStyle name="t_Sheet1_Workings_DW Opex  FTE Analysis (HFM) - 9+15F_OUTPUT_1" xfId="6315"/>
    <cellStyle name="t_Sheet1_Workings_DW Opex  FTE Analysis (HFM) - 9+15F_OUTPUT_OUTPUT" xfId="6316"/>
    <cellStyle name="t_Sheet1_Workings_FY 11-12 Cost Review - Budget Version 3" xfId="6317"/>
    <cellStyle name="t_Sheet1_Workings_FY 11-12 Cost Review - Budget Version 3_OUTPUT" xfId="6318"/>
    <cellStyle name="t_Sheet1_Workings_FY 11-12 Cost Review - Budget Version 3_OUTPUT_1" xfId="6319"/>
    <cellStyle name="t_Sheet1_Workings_FY 11-12 Cost Review - Budget Version 3_OUTPUT_OUTPUT" xfId="6320"/>
    <cellStyle name="t_Sheet1_Workings_FY 11-12 Opex Analysis - September 2011" xfId="6321"/>
    <cellStyle name="t_Sheet1_Workings_FY 11-12 Opex Analysis - September 2011.xls V3" xfId="6322"/>
    <cellStyle name="t_Sheet1_Workings_FY 11-12 Opex Analysis - September 2011.xls V3_OUTPUT" xfId="6323"/>
    <cellStyle name="t_Sheet1_Workings_FY 11-12 Opex Analysis - September 2011.xls V3_OUTPUT_1" xfId="6324"/>
    <cellStyle name="t_Sheet1_Workings_FY 11-12 Opex Analysis - September 2011.xls V3_OUTPUT_OUTPUT" xfId="6325"/>
    <cellStyle name="t_Sheet1_Workings_FY 11-12 Opex Analysis - September 2011_OUTPUT" xfId="6326"/>
    <cellStyle name="t_Sheet1_Workings_FY 11-12 Opex Analysis - September 2011_OUTPUT_1" xfId="6327"/>
    <cellStyle name="t_Sheet1_Workings_FY 11-12 Opex Analysis - September 2011_OUTPUT_OUTPUT" xfId="6328"/>
    <cellStyle name="t_Sheet1_Workings_HFM DATA" xfId="6329"/>
    <cellStyle name="t_Sheet1_Workings_HFM DATA_OUTPUT" xfId="6330"/>
    <cellStyle name="t_Sheet1_Workings_HFM DATA_OUTPUT_1" xfId="6331"/>
    <cellStyle name="t_Sheet1_Workings_HFM DATA_OUTPUT_OUTPUT" xfId="6332"/>
    <cellStyle name="t_Sheet1_Workings_OUTPUT" xfId="6333"/>
    <cellStyle name="t_Sheet1_Workings_OUTPUT_1" xfId="6334"/>
    <cellStyle name="t_Sheet1_Workings_OUTPUT_OUTPUT" xfId="6335"/>
    <cellStyle name="t_Sheet1_Workings_S&amp;D Analysis" xfId="6336"/>
    <cellStyle name="t_Sheet1_Workings_S&amp;D Analysis_OUTPUT" xfId="6337"/>
    <cellStyle name="t_Sheet1_Workings_S&amp;D Analysis_OUTPUT_1" xfId="6338"/>
    <cellStyle name="t_Sheet1_Workings_S&amp;D Analysis_OUTPUT_OUTPUT" xfId="6339"/>
    <cellStyle name="t_Workings" xfId="6340"/>
    <cellStyle name="t_Workings_Copy of FY 11-12 Cost Review - ET Budget Version" xfId="6341"/>
    <cellStyle name="t_Workings_Copy of FY 11-12 Cost Review - ET Budget Version_OUTPUT" xfId="6342"/>
    <cellStyle name="t_Workings_Copy of FY 11-12 Cost Review - ET Budget Version_OUTPUT_1" xfId="6343"/>
    <cellStyle name="t_Workings_Copy of FY 11-12 Cost Review - ET Budget Version_OUTPUT_OUTPUT" xfId="6344"/>
    <cellStyle name="t_Workings_DW Opex  FTE Analysis (HFM) - 9+15F" xfId="6345"/>
    <cellStyle name="t_Workings_DW Opex  FTE Analysis (HFM) - 9+15F_OUTPUT" xfId="6346"/>
    <cellStyle name="t_Workings_DW Opex  FTE Analysis (HFM) - 9+15F_OUTPUT_1" xfId="6347"/>
    <cellStyle name="t_Workings_DW Opex  FTE Analysis (HFM) - 9+15F_OUTPUT_OUTPUT" xfId="6348"/>
    <cellStyle name="t_Workings_FY 11-12 Cost Review - Budget Version 3" xfId="6349"/>
    <cellStyle name="t_Workings_FY 11-12 Cost Review - Budget Version 3_OUTPUT" xfId="6350"/>
    <cellStyle name="t_Workings_FY 11-12 Cost Review - Budget Version 3_OUTPUT_1" xfId="6351"/>
    <cellStyle name="t_Workings_FY 11-12 Cost Review - Budget Version 3_OUTPUT_OUTPUT" xfId="6352"/>
    <cellStyle name="t_Workings_FY 11-12 Opex Analysis - September 2011" xfId="6353"/>
    <cellStyle name="t_Workings_FY 11-12 Opex Analysis - September 2011.xls V3" xfId="6354"/>
    <cellStyle name="t_Workings_FY 11-12 Opex Analysis - September 2011.xls V3_OUTPUT" xfId="6355"/>
    <cellStyle name="t_Workings_FY 11-12 Opex Analysis - September 2011.xls V3_OUTPUT_1" xfId="6356"/>
    <cellStyle name="t_Workings_FY 11-12 Opex Analysis - September 2011.xls V3_OUTPUT_OUTPUT" xfId="6357"/>
    <cellStyle name="t_Workings_FY 11-12 Opex Analysis - September 2011_OUTPUT" xfId="6358"/>
    <cellStyle name="t_Workings_FY 11-12 Opex Analysis - September 2011_OUTPUT_1" xfId="6359"/>
    <cellStyle name="t_Workings_FY 11-12 Opex Analysis - September 2011_OUTPUT_OUTPUT" xfId="6360"/>
    <cellStyle name="t_Workings_HFM DATA" xfId="6361"/>
    <cellStyle name="t_Workings_HFM DATA_OUTPUT" xfId="6362"/>
    <cellStyle name="t_Workings_HFM DATA_OUTPUT_1" xfId="6363"/>
    <cellStyle name="t_Workings_HFM DATA_OUTPUT_OUTPUT" xfId="6364"/>
    <cellStyle name="t_Workings_OUTPUT" xfId="6365"/>
    <cellStyle name="t_Workings_OUTPUT_1" xfId="6366"/>
    <cellStyle name="t_Workings_OUTPUT_OUTPUT" xfId="6367"/>
    <cellStyle name="t_Workings_S&amp;D Analysis" xfId="6368"/>
    <cellStyle name="t_Workings_S&amp;D Analysis_OUTPUT" xfId="6369"/>
    <cellStyle name="t_Workings_S&amp;D Analysis_OUTPUT_1" xfId="6370"/>
    <cellStyle name="t_Workings_S&amp;D Analysis_OUTPUT_OUTPUT" xfId="6371"/>
    <cellStyle name="TA_Calculated" xfId="6372"/>
    <cellStyle name="Table Col Head" xfId="6373"/>
    <cellStyle name="Table Col Head 2" xfId="8983"/>
    <cellStyle name="Table Col Head 3" xfId="8312"/>
    <cellStyle name="Table finish row" xfId="6374"/>
    <cellStyle name="Table Head" xfId="6375"/>
    <cellStyle name="Table Head 2" xfId="8984"/>
    <cellStyle name="Table Head 3" xfId="8313"/>
    <cellStyle name="Table Head Aligned" xfId="6376"/>
    <cellStyle name="Table Head Aligned 2" xfId="8985"/>
    <cellStyle name="Table Head Aligned 3" xfId="8314"/>
    <cellStyle name="Table Head Blue" xfId="6377"/>
    <cellStyle name="Table Head Blue 2" xfId="8986"/>
    <cellStyle name="Table Head Blue 3" xfId="8315"/>
    <cellStyle name="Table Head Green" xfId="6378"/>
    <cellStyle name="Table Head Green 2" xfId="8987"/>
    <cellStyle name="Table Head Green 3" xfId="8316"/>
    <cellStyle name="Table Head_050301 Camel operational model V1" xfId="6379"/>
    <cellStyle name="Table Heading" xfId="6380"/>
    <cellStyle name="Table Heading 2" xfId="8988"/>
    <cellStyle name="Table Heading 3" xfId="8317"/>
    <cellStyle name="Table shading" xfId="6381"/>
    <cellStyle name="Table Sub Head" xfId="6382"/>
    <cellStyle name="Table Sub Head 2" xfId="8989"/>
    <cellStyle name="Table Sub Head 3" xfId="8318"/>
    <cellStyle name="Table unfinish row" xfId="6383"/>
    <cellStyle name="Table Units" xfId="6384"/>
    <cellStyle name="Table Units 2" xfId="8990"/>
    <cellStyle name="Table Units 3" xfId="8319"/>
    <cellStyle name="Table unshading" xfId="6385"/>
    <cellStyle name="Table_Number" xfId="6386"/>
    <cellStyle name="TableBorder" xfId="6387"/>
    <cellStyle name="TableBorder 2" xfId="8991"/>
    <cellStyle name="TableBorder 3" xfId="8320"/>
    <cellStyle name="TableSubTitleItalic" xfId="6388"/>
    <cellStyle name="TableSubTitleItalic 2" xfId="8992"/>
    <cellStyle name="TableSubTitleItalic 3" xfId="8321"/>
    <cellStyle name="Tariff" xfId="6389"/>
    <cellStyle name="Tariff 2" xfId="8993"/>
    <cellStyle name="Tariff 3" xfId="8322"/>
    <cellStyle name="test" xfId="6390"/>
    <cellStyle name="test 2" xfId="8994"/>
    <cellStyle name="test 3" xfId="8323"/>
    <cellStyle name="test a style" xfId="6391"/>
    <cellStyle name="test a style 2" xfId="8995"/>
    <cellStyle name="test a style 3" xfId="8324"/>
    <cellStyle name="test_HFM DATA" xfId="6392"/>
    <cellStyle name="Text" xfId="6393"/>
    <cellStyle name="Text 2" xfId="8996"/>
    <cellStyle name="Text 3" xfId="8325"/>
    <cellStyle name="Text Indent A" xfId="6394"/>
    <cellStyle name="Text Indent A 2" xfId="8997"/>
    <cellStyle name="Text Indent A 3" xfId="8326"/>
    <cellStyle name="Text Indent B" xfId="6395"/>
    <cellStyle name="Text Indent C" xfId="6396"/>
    <cellStyle name="Text_HFM DATA" xfId="6397"/>
    <cellStyle name="time variable" xfId="6398"/>
    <cellStyle name="time variable 2" xfId="8999"/>
    <cellStyle name="time variable 3" xfId="8327"/>
    <cellStyle name="Times 10" xfId="6399"/>
    <cellStyle name="Times 10 2" xfId="9000"/>
    <cellStyle name="Times 10 3" xfId="8328"/>
    <cellStyle name="Titel 1" xfId="6400"/>
    <cellStyle name="Titel 1 2" xfId="9001"/>
    <cellStyle name="Titel 1 3" xfId="8329"/>
    <cellStyle name="Title 10" xfId="8258"/>
    <cellStyle name="Title 2" xfId="6401"/>
    <cellStyle name="Title 2 2" xfId="6645"/>
    <cellStyle name="Title 2 2 2" xfId="9168"/>
    <cellStyle name="Title 2 2 3" xfId="8331"/>
    <cellStyle name="Title 2 3" xfId="6910"/>
    <cellStyle name="Title 2_01 Quarterly revenue" xfId="8330"/>
    <cellStyle name="Title 3" xfId="6644"/>
    <cellStyle name="Title 3 2" xfId="9167"/>
    <cellStyle name="Title 3 3" xfId="8332"/>
    <cellStyle name="Title 4" xfId="8284"/>
    <cellStyle name="Title 5" xfId="9442"/>
    <cellStyle name="Title 6" xfId="7428"/>
    <cellStyle name="Title 7" xfId="7422"/>
    <cellStyle name="Title 8" xfId="7534"/>
    <cellStyle name="Title 9" xfId="7494"/>
    <cellStyle name="Title Line" xfId="6402"/>
    <cellStyle name="Title Line 2" xfId="9002"/>
    <cellStyle name="Title Line 3" xfId="8333"/>
    <cellStyle name="title1" xfId="6403"/>
    <cellStyle name="title1 2" xfId="9003"/>
    <cellStyle name="title1 3" xfId="8334"/>
    <cellStyle name="title2" xfId="6404"/>
    <cellStyle name="title2 2" xfId="9004"/>
    <cellStyle name="title2 3" xfId="8335"/>
    <cellStyle name="TitleCenter" xfId="6405"/>
    <cellStyle name="TitleCenter 2" xfId="9005"/>
    <cellStyle name="TitleCenter 3" xfId="8336"/>
    <cellStyle name="TitlePage" xfId="6406"/>
    <cellStyle name="TitlePage 2" xfId="9006"/>
    <cellStyle name="TitlePage 3" xfId="8337"/>
    <cellStyle name="Titles" xfId="6407"/>
    <cellStyle name="Titles 2" xfId="9007"/>
    <cellStyle name="Titles 3" xfId="8338"/>
    <cellStyle name="Título 1" xfId="6408"/>
    <cellStyle name="Título 1 2" xfId="9008"/>
    <cellStyle name="Título 1 3" xfId="8339"/>
    <cellStyle name="Título 2" xfId="6409"/>
    <cellStyle name="Título 2 2" xfId="9009"/>
    <cellStyle name="Título 2 3" xfId="8340"/>
    <cellStyle name="Titulo fecha 2" xfId="6410"/>
    <cellStyle name="Titulo fecha 2 2" xfId="9010"/>
    <cellStyle name="Titulo fecha 2 3" xfId="8341"/>
    <cellStyle name="Titulos Fecha" xfId="6411"/>
    <cellStyle name="Titulos Fecha 2" xfId="9011"/>
    <cellStyle name="Titulos Fecha 3" xfId="8342"/>
    <cellStyle name="Titulo-Seccion" xfId="6412"/>
    <cellStyle name="Titulo-Seccion 2" xfId="9012"/>
    <cellStyle name="Titulo-Seccion 3" xfId="8343"/>
    <cellStyle name="top border" xfId="6413"/>
    <cellStyle name="Top Row" xfId="6414"/>
    <cellStyle name="Top Row 2" xfId="9013"/>
    <cellStyle name="Top Row 3" xfId="8344"/>
    <cellStyle name="Total 10" xfId="8257"/>
    <cellStyle name="Total 2" xfId="6415"/>
    <cellStyle name="Total 2 2" xfId="6647"/>
    <cellStyle name="Total 2 2 2" xfId="9170"/>
    <cellStyle name="Total 2 2 3" xfId="8346"/>
    <cellStyle name="Total 2 3" xfId="6911"/>
    <cellStyle name="Total 2_01 Quarterly revenue" xfId="8345"/>
    <cellStyle name="Total 3" xfId="6646"/>
    <cellStyle name="Total 3 2" xfId="9169"/>
    <cellStyle name="Total 3 3" xfId="8347"/>
    <cellStyle name="Total 4" xfId="8283"/>
    <cellStyle name="Total 5" xfId="9441"/>
    <cellStyle name="Total 6" xfId="7427"/>
    <cellStyle name="Total 7" xfId="7478"/>
    <cellStyle name="Total 8" xfId="7533"/>
    <cellStyle name="Total 9" xfId="9466"/>
    <cellStyle name="Total Row" xfId="6416"/>
    <cellStyle name="Total Row 2" xfId="9014"/>
    <cellStyle name="Total Row 3" xfId="8348"/>
    <cellStyle name="total variable" xfId="6417"/>
    <cellStyle name="total variable 2" xfId="9015"/>
    <cellStyle name="total variable 3" xfId="8349"/>
    <cellStyle name="Totals" xfId="6418"/>
    <cellStyle name="True value/switch" xfId="6419"/>
    <cellStyle name="True value/switch 2" xfId="9016"/>
    <cellStyle name="True value/switch 3" xfId="8350"/>
    <cellStyle name="ttn -TopTextNoWrap" xfId="6420"/>
    <cellStyle name="ttn -TopTextNoWrap 2" xfId="9017"/>
    <cellStyle name="ttn -TopTextNoWrap 3" xfId="8351"/>
    <cellStyle name="ttw -TopTextWrap" xfId="6421"/>
    <cellStyle name="ttw -TopTextWrap 2" xfId="9018"/>
    <cellStyle name="ttw -TopTextWrap 3" xfId="8352"/>
    <cellStyle name="Überschrift 1" xfId="6422"/>
    <cellStyle name="Überschrift 1 2" xfId="9019"/>
    <cellStyle name="Überschrift 1 3" xfId="8353"/>
    <cellStyle name="Überschrift 2" xfId="6423"/>
    <cellStyle name="Überschrift 2 2" xfId="9020"/>
    <cellStyle name="Überschrift 2 3" xfId="8354"/>
    <cellStyle name="Überschrift 3" xfId="6424"/>
    <cellStyle name="Überschrift 3 2" xfId="9021"/>
    <cellStyle name="Überschrift 3 3" xfId="8355"/>
    <cellStyle name="Unhighlight" xfId="6425"/>
    <cellStyle name="Unprot" xfId="6426"/>
    <cellStyle name="Unprot 2" xfId="9022"/>
    <cellStyle name="Unprot 3" xfId="8356"/>
    <cellStyle name="Unprot$" xfId="6427"/>
    <cellStyle name="Unprot$ 2" xfId="9023"/>
    <cellStyle name="Unprot$ 3" xfId="8357"/>
    <cellStyle name="Unprot_Copy of FY 11-12 Cost Review - ET Budget Version" xfId="6428"/>
    <cellStyle name="Unprotect" xfId="6429"/>
    <cellStyle name="Unprotect 2" xfId="9024"/>
    <cellStyle name="Unprotect 3" xfId="8358"/>
    <cellStyle name="Unprotected" xfId="6430"/>
    <cellStyle name="Unprotected 2" xfId="9025"/>
    <cellStyle name="Unprotected 3" xfId="8359"/>
    <cellStyle name="Untotal row" xfId="6431"/>
    <cellStyle name="UploadThisRowValue" xfId="6432"/>
    <cellStyle name="Valuta (0)" xfId="6433"/>
    <cellStyle name="Valuta (0) 2" xfId="9026"/>
    <cellStyle name="Valuta (0) 3" xfId="8360"/>
    <cellStyle name="Valuta [0]_KPN" xfId="6434"/>
    <cellStyle name="Valuta_KPN" xfId="6435"/>
    <cellStyle name="VodaInput" xfId="6436"/>
    <cellStyle name="VodaInput2" xfId="6437"/>
    <cellStyle name="Währung [0]_01_delta03_V47_KORR_21.8." xfId="6438"/>
    <cellStyle name="Währung_01_delta03_V47_KORR_21.8." xfId="6439"/>
    <cellStyle name="Warning" xfId="6440"/>
    <cellStyle name="Warning 2" xfId="9027"/>
    <cellStyle name="Warning 3" xfId="8361"/>
    <cellStyle name="Warning Text 2" xfId="6441"/>
    <cellStyle name="Warning Text 2 2" xfId="6649"/>
    <cellStyle name="Warning Text 2 2 2" xfId="9172"/>
    <cellStyle name="Warning Text 2 2 3" xfId="8363"/>
    <cellStyle name="Warning Text 2 3" xfId="6913"/>
    <cellStyle name="Warning Text 2_01 Quarterly revenue" xfId="8362"/>
    <cellStyle name="Warning Text 3" xfId="6648"/>
    <cellStyle name="Warning Text 3 2" xfId="9171"/>
    <cellStyle name="Warning Text 3 3" xfId="8364"/>
    <cellStyle name="weiß" xfId="6442"/>
    <cellStyle name="weiß 2" xfId="9028"/>
    <cellStyle name="weiß 3" xfId="8365"/>
    <cellStyle name="W臧rung_!!!GO" xfId="6443"/>
    <cellStyle name="xHeadCen" xfId="6444"/>
    <cellStyle name="xHeadCen 2" xfId="9029"/>
    <cellStyle name="xHeadCen 3" xfId="8366"/>
    <cellStyle name="xHeadDMY" xfId="6445"/>
    <cellStyle name="xHeadDMY 2" xfId="9030"/>
    <cellStyle name="xHeadDMY 3" xfId="8367"/>
    <cellStyle name="xHeadGen" xfId="6446"/>
    <cellStyle name="xHeadGen 2" xfId="9031"/>
    <cellStyle name="xHeadGen 3" xfId="8368"/>
    <cellStyle name="xHeadMY" xfId="6447"/>
    <cellStyle name="xHeadMY 2" xfId="9032"/>
    <cellStyle name="xHeadMY 3" xfId="8369"/>
    <cellStyle name="xHeadRange" xfId="6448"/>
    <cellStyle name="xHeadRange 2" xfId="9033"/>
    <cellStyle name="xHeadRange 3" xfId="8370"/>
    <cellStyle name="xHeadSm" xfId="6449"/>
    <cellStyle name="xHeadSm 2" xfId="9034"/>
    <cellStyle name="xHeadSm 3" xfId="8371"/>
    <cellStyle name="xHeadVer" xfId="6450"/>
    <cellStyle name="xHeadVer 2" xfId="9035"/>
    <cellStyle name="xHeadVer 3" xfId="8372"/>
    <cellStyle name="xHeadY" xfId="6451"/>
    <cellStyle name="xHeadY 2" xfId="9036"/>
    <cellStyle name="xHeadY 3" xfId="8373"/>
    <cellStyle name="xRangeName" xfId="6452"/>
    <cellStyle name="xRangeName 2" xfId="9037"/>
    <cellStyle name="xRangeName 3" xfId="8374"/>
    <cellStyle name="xstyle" xfId="6453"/>
    <cellStyle name="xstyle 2" xfId="9038"/>
    <cellStyle name="xstyle 3" xfId="8375"/>
    <cellStyle name="xTitle" xfId="6454"/>
    <cellStyle name="xTitle 2" xfId="9039"/>
    <cellStyle name="xTitle 3" xfId="8376"/>
    <cellStyle name="Year" xfId="6455"/>
    <cellStyle name="Year 2" xfId="9040"/>
    <cellStyle name="Year 3" xfId="8377"/>
    <cellStyle name="Year, Actual" xfId="6456"/>
    <cellStyle name="Year, Expected" xfId="6457"/>
    <cellStyle name="Year_050301 Camel operational model V1" xfId="6458"/>
    <cellStyle name="yeardate" xfId="6459"/>
    <cellStyle name="yeardate 2" xfId="9041"/>
    <cellStyle name="yeardate 3" xfId="8378"/>
    <cellStyle name="YearFormat" xfId="6460"/>
    <cellStyle name="YearFormat 2" xfId="9042"/>
    <cellStyle name="YearFormat 3" xfId="8379"/>
    <cellStyle name="years" xfId="6461"/>
    <cellStyle name="years 2" xfId="9043"/>
    <cellStyle name="years 3" xfId="8380"/>
    <cellStyle name="yellow" xfId="6462"/>
    <cellStyle name="yellow 2" xfId="9044"/>
    <cellStyle name="yellow 3" xfId="8381"/>
    <cellStyle name="yes" xfId="6463"/>
    <cellStyle name="yes 2" xfId="9045"/>
    <cellStyle name="yes 3" xfId="8382"/>
    <cellStyle name="Zahl" xfId="6464"/>
    <cellStyle name="Zahl 2" xfId="9046"/>
    <cellStyle name="Zahl 3" xfId="8383"/>
    <cellStyle name="Zahl1" xfId="6465"/>
    <cellStyle name="Zahl1 2" xfId="9047"/>
    <cellStyle name="Zahl1 3" xfId="8384"/>
    <cellStyle name="zInput2" xfId="6466"/>
    <cellStyle name="zInput2 2" xfId="9048"/>
    <cellStyle name="zInput2 3" xfId="8385"/>
    <cellStyle name="zLink" xfId="6467"/>
    <cellStyle name="zLink 2" xfId="9049"/>
    <cellStyle name="zLink 3" xfId="8386"/>
    <cellStyle name="Тысячи [0]_SWISS" xfId="6468"/>
    <cellStyle name="Тысячи_SWISS" xfId="6469"/>
    <cellStyle name="未定義" xfId="6470"/>
    <cellStyle name="未定義 2" xfId="9050"/>
    <cellStyle name="未定義 3" xfId="8387"/>
    <cellStyle name="標準_2004_05AOP_1st cut_Business Markets Rev&amp;GM" xfId="6471"/>
    <cellStyle name="貨幣 [0]_3yr_13Oct" xfId="6472"/>
    <cellStyle name="貨幣_3yr_13Oct" xfId="6473"/>
    <cellStyle name="通貨 [0.00]_PL&amp;BS" xfId="6474"/>
    <cellStyle name="通貨_PL&amp;BS" xfId="6475"/>
  </cellStyles>
  <dxfs count="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2"/>
  <sheetViews>
    <sheetView showGridLines="0" topLeftCell="A362" zoomScaleNormal="100" zoomScaleSheetLayoutView="100" workbookViewId="0">
      <selection activeCell="K36" sqref="K36"/>
    </sheetView>
  </sheetViews>
  <sheetFormatPr defaultColWidth="9.140625" defaultRowHeight="12.75"/>
  <cols>
    <col min="1" max="1" width="3.5703125" style="221" customWidth="1"/>
    <col min="2" max="2" width="9.140625" style="222" customWidth="1"/>
    <col min="3" max="3" width="50.5703125" style="222" customWidth="1"/>
    <col min="4" max="8" width="1.5703125" style="222" customWidth="1"/>
    <col min="9" max="14" width="9.140625" style="222" customWidth="1"/>
    <col min="15" max="15" width="8.5703125" style="222" customWidth="1"/>
    <col min="16" max="16" width="6.5703125" style="221" customWidth="1"/>
    <col min="17" max="20" width="9.140625" style="222" customWidth="1"/>
    <col min="21" max="255" width="11.42578125" style="222" customWidth="1"/>
    <col min="256" max="16384" width="9.140625" style="222"/>
  </cols>
  <sheetData>
    <row r="1" spans="2:15" ht="22.5">
      <c r="B1" s="1" t="s">
        <v>0</v>
      </c>
      <c r="C1" s="221"/>
      <c r="D1" s="221"/>
      <c r="E1" s="221"/>
      <c r="F1" s="221"/>
      <c r="G1" s="221"/>
      <c r="H1" s="221"/>
      <c r="I1" s="221"/>
      <c r="J1" s="221"/>
      <c r="K1" s="221"/>
      <c r="L1" s="221"/>
      <c r="M1" s="221"/>
      <c r="N1" s="221"/>
      <c r="O1" s="221"/>
    </row>
    <row r="2" spans="2:15">
      <c r="B2" s="221"/>
      <c r="C2" s="221"/>
      <c r="D2" s="221"/>
      <c r="E2" s="221"/>
      <c r="F2" s="221"/>
      <c r="G2" s="221"/>
      <c r="H2" s="221"/>
      <c r="I2" s="221"/>
      <c r="J2" s="221"/>
      <c r="K2" s="221"/>
      <c r="L2" s="221"/>
      <c r="M2" s="221"/>
      <c r="N2" s="221"/>
      <c r="O2" s="221"/>
    </row>
    <row r="3" spans="2:15">
      <c r="B3" s="221"/>
      <c r="C3" s="221"/>
      <c r="D3" s="221"/>
      <c r="E3" s="221"/>
      <c r="F3" s="221"/>
      <c r="G3" s="221"/>
      <c r="H3" s="221"/>
      <c r="I3" s="221"/>
      <c r="J3" s="221"/>
      <c r="K3" s="221"/>
      <c r="L3" s="221"/>
      <c r="M3" s="221"/>
      <c r="N3" s="221"/>
      <c r="O3" s="221"/>
    </row>
    <row r="4" spans="2:15" ht="12.75" customHeight="1">
      <c r="B4" s="2"/>
      <c r="C4" s="221"/>
      <c r="D4" s="221"/>
      <c r="E4" s="221"/>
      <c r="F4" s="221"/>
      <c r="G4" s="221"/>
      <c r="H4" s="221"/>
      <c r="I4" s="223"/>
      <c r="J4" s="221"/>
      <c r="K4" s="221"/>
      <c r="L4" s="221"/>
      <c r="M4" s="221"/>
      <c r="N4" s="221"/>
      <c r="O4" s="221"/>
    </row>
    <row r="5" spans="2:15">
      <c r="B5" s="221"/>
      <c r="C5" s="3"/>
      <c r="D5" s="221"/>
      <c r="E5" s="221"/>
      <c r="F5" s="221"/>
      <c r="G5" s="221"/>
      <c r="H5" s="221"/>
      <c r="I5" s="221"/>
      <c r="J5" s="221"/>
      <c r="K5" s="221"/>
      <c r="L5" s="221"/>
      <c r="M5" s="221"/>
      <c r="N5" s="221"/>
      <c r="O5" s="221"/>
    </row>
    <row r="6" spans="2:15" ht="20.25">
      <c r="B6" s="221"/>
      <c r="C6" s="209" t="s">
        <v>1</v>
      </c>
      <c r="D6" s="221"/>
      <c r="E6" s="221"/>
      <c r="F6" s="221"/>
      <c r="G6" s="221"/>
      <c r="H6" s="221"/>
      <c r="I6" s="223"/>
      <c r="J6" s="221"/>
      <c r="K6" s="221"/>
      <c r="L6" s="221"/>
      <c r="M6" s="221"/>
      <c r="N6" s="221"/>
      <c r="O6" s="221"/>
    </row>
    <row r="7" spans="2:15" ht="20.25">
      <c r="B7" s="221"/>
      <c r="C7" s="209" t="s">
        <v>2</v>
      </c>
      <c r="D7" s="221"/>
      <c r="E7" s="221"/>
      <c r="F7" s="221"/>
      <c r="G7" s="221"/>
      <c r="H7" s="221"/>
      <c r="I7" s="223"/>
      <c r="J7" s="221"/>
      <c r="K7" s="221"/>
      <c r="L7" s="221"/>
      <c r="M7" s="221"/>
      <c r="N7" s="221"/>
      <c r="O7" s="221"/>
    </row>
    <row r="8" spans="2:15" ht="20.25">
      <c r="B8" s="221"/>
      <c r="C8" s="209" t="s">
        <v>3</v>
      </c>
      <c r="D8" s="221"/>
      <c r="E8" s="221"/>
      <c r="F8" s="221"/>
      <c r="G8" s="221"/>
      <c r="H8" s="221"/>
      <c r="I8" s="223"/>
      <c r="J8" s="221"/>
      <c r="K8" s="221"/>
      <c r="L8" s="221"/>
      <c r="M8" s="221"/>
      <c r="N8" s="221"/>
      <c r="O8" s="221"/>
    </row>
    <row r="9" spans="2:15" ht="20.25">
      <c r="B9" s="221"/>
      <c r="C9" s="209" t="s">
        <v>4</v>
      </c>
      <c r="D9" s="221"/>
      <c r="E9" s="221"/>
      <c r="F9" s="221"/>
      <c r="G9" s="221"/>
      <c r="H9" s="221"/>
      <c r="I9" s="223"/>
      <c r="J9" s="221"/>
      <c r="K9" s="221"/>
      <c r="L9" s="221"/>
      <c r="M9" s="221"/>
      <c r="N9" s="221"/>
      <c r="O9" s="221"/>
    </row>
    <row r="10" spans="2:15" ht="20.25">
      <c r="B10" s="4"/>
      <c r="C10" s="209" t="s">
        <v>5</v>
      </c>
      <c r="D10" s="221"/>
      <c r="E10" s="221"/>
      <c r="F10" s="221"/>
      <c r="G10" s="221"/>
      <c r="H10" s="221"/>
      <c r="I10" s="223"/>
      <c r="J10" s="221"/>
      <c r="K10" s="221"/>
      <c r="L10" s="221"/>
      <c r="M10" s="221"/>
      <c r="N10" s="221"/>
      <c r="O10" s="221"/>
    </row>
    <row r="11" spans="2:15" ht="20.25">
      <c r="B11" s="206"/>
      <c r="C11" s="209" t="s">
        <v>149</v>
      </c>
      <c r="D11" s="221"/>
      <c r="E11" s="221"/>
      <c r="F11" s="221"/>
      <c r="G11" s="221"/>
      <c r="H11" s="221"/>
      <c r="I11" s="223"/>
      <c r="J11" s="221"/>
      <c r="K11" s="221"/>
      <c r="L11" s="221"/>
      <c r="M11" s="221"/>
      <c r="N11" s="221"/>
      <c r="O11" s="221"/>
    </row>
    <row r="12" spans="2:15" ht="20.25">
      <c r="B12" s="206"/>
      <c r="C12" s="209" t="s">
        <v>159</v>
      </c>
      <c r="D12" s="221"/>
      <c r="E12" s="221"/>
      <c r="F12" s="221"/>
      <c r="G12" s="221"/>
      <c r="H12" s="221"/>
      <c r="I12" s="223"/>
      <c r="J12" s="221"/>
      <c r="K12" s="221"/>
      <c r="L12" s="221"/>
      <c r="M12" s="221"/>
      <c r="N12" s="221"/>
      <c r="O12" s="221"/>
    </row>
    <row r="13" spans="2:15" ht="20.25">
      <c r="B13" s="206"/>
      <c r="C13" s="209" t="s">
        <v>160</v>
      </c>
      <c r="D13" s="221"/>
      <c r="E13" s="221"/>
      <c r="F13" s="221"/>
      <c r="G13" s="221"/>
      <c r="H13" s="221"/>
      <c r="I13" s="223"/>
      <c r="J13" s="221"/>
      <c r="K13" s="221"/>
      <c r="L13" s="221"/>
      <c r="M13" s="221"/>
      <c r="N13" s="221"/>
      <c r="O13" s="221"/>
    </row>
    <row r="14" spans="2:15" ht="20.25">
      <c r="B14" s="206"/>
      <c r="C14" s="209" t="s">
        <v>161</v>
      </c>
      <c r="D14" s="221"/>
      <c r="E14" s="221"/>
      <c r="F14" s="221"/>
      <c r="G14" s="221"/>
      <c r="H14" s="221"/>
      <c r="I14" s="223"/>
      <c r="J14" s="221"/>
      <c r="K14" s="221"/>
      <c r="L14" s="221"/>
      <c r="M14" s="221"/>
      <c r="N14" s="221"/>
      <c r="O14" s="221"/>
    </row>
    <row r="15" spans="2:15" ht="20.25">
      <c r="B15" s="206"/>
      <c r="C15" s="209" t="s">
        <v>162</v>
      </c>
      <c r="D15" s="221"/>
      <c r="E15" s="221"/>
      <c r="F15" s="221"/>
      <c r="G15" s="221"/>
      <c r="H15" s="221"/>
      <c r="I15" s="223"/>
      <c r="J15" s="221"/>
      <c r="K15" s="221"/>
      <c r="L15" s="221"/>
      <c r="M15" s="221"/>
      <c r="N15" s="221"/>
      <c r="O15" s="221"/>
    </row>
    <row r="16" spans="2:15" ht="20.25">
      <c r="B16" s="206"/>
      <c r="C16" s="209" t="s">
        <v>163</v>
      </c>
      <c r="D16" s="221"/>
      <c r="E16" s="221"/>
      <c r="F16" s="221"/>
      <c r="G16" s="221"/>
      <c r="H16" s="221"/>
      <c r="I16" s="223"/>
      <c r="J16" s="221"/>
      <c r="K16" s="221"/>
      <c r="L16" s="221"/>
      <c r="M16" s="221"/>
      <c r="N16" s="221"/>
      <c r="O16" s="221"/>
    </row>
    <row r="17" spans="2:15" ht="20.25">
      <c r="B17" s="206"/>
      <c r="C17" s="209" t="s">
        <v>164</v>
      </c>
      <c r="D17" s="221"/>
      <c r="E17" s="221"/>
      <c r="F17" s="221"/>
      <c r="G17" s="221"/>
      <c r="H17" s="221"/>
      <c r="I17" s="223"/>
      <c r="J17" s="221"/>
      <c r="K17" s="221"/>
      <c r="L17" s="221"/>
      <c r="M17" s="221"/>
      <c r="N17" s="221"/>
      <c r="O17" s="221"/>
    </row>
    <row r="18" spans="2:15" ht="20.25">
      <c r="B18" s="206"/>
      <c r="C18" s="209" t="s">
        <v>165</v>
      </c>
      <c r="D18" s="221"/>
      <c r="E18" s="221"/>
      <c r="F18" s="221"/>
      <c r="G18" s="221"/>
      <c r="H18" s="221"/>
      <c r="I18" s="223"/>
      <c r="J18" s="221"/>
      <c r="K18" s="221"/>
      <c r="L18" s="221"/>
      <c r="M18" s="221"/>
      <c r="N18" s="221"/>
      <c r="O18" s="221"/>
    </row>
    <row r="19" spans="2:15" ht="20.25">
      <c r="B19" s="206"/>
      <c r="C19" s="209" t="s">
        <v>150</v>
      </c>
      <c r="D19" s="221"/>
      <c r="E19" s="221"/>
      <c r="F19" s="221"/>
      <c r="G19" s="221"/>
      <c r="H19" s="221"/>
      <c r="I19" s="223"/>
      <c r="J19" s="221"/>
      <c r="K19" s="221"/>
      <c r="L19" s="221"/>
      <c r="M19" s="221"/>
      <c r="N19" s="221"/>
      <c r="O19" s="221"/>
    </row>
    <row r="20" spans="2:15" ht="20.25">
      <c r="B20" s="206"/>
      <c r="C20" s="209" t="s">
        <v>220</v>
      </c>
      <c r="D20" s="221"/>
      <c r="E20" s="221"/>
      <c r="F20" s="221"/>
      <c r="G20" s="221"/>
      <c r="H20" s="221"/>
      <c r="I20" s="223"/>
      <c r="J20" s="221"/>
      <c r="K20" s="221"/>
      <c r="L20" s="221"/>
      <c r="M20" s="221"/>
      <c r="N20" s="221"/>
      <c r="O20" s="221"/>
    </row>
    <row r="21" spans="2:15" ht="21" thickBot="1">
      <c r="B21" s="206"/>
      <c r="C21" s="209"/>
      <c r="D21" s="221"/>
      <c r="E21" s="221"/>
      <c r="F21" s="221"/>
      <c r="G21" s="221"/>
      <c r="H21" s="221"/>
      <c r="I21" s="223"/>
      <c r="J21" s="221"/>
      <c r="K21" s="221"/>
      <c r="L21" s="221"/>
      <c r="M21" s="221"/>
      <c r="N21" s="221"/>
      <c r="O21" s="221"/>
    </row>
    <row r="22" spans="2:15" ht="19.149999999999999" customHeight="1">
      <c r="B22" s="199" t="s">
        <v>307</v>
      </c>
      <c r="C22" s="224"/>
      <c r="D22" s="224"/>
      <c r="E22" s="224"/>
      <c r="F22" s="224"/>
      <c r="G22" s="224"/>
      <c r="H22" s="224"/>
      <c r="I22" s="225"/>
      <c r="J22" s="224"/>
      <c r="K22" s="224"/>
      <c r="L22" s="224"/>
      <c r="M22" s="224"/>
      <c r="N22" s="224"/>
      <c r="O22" s="226"/>
    </row>
    <row r="23" spans="2:15" ht="42.75" customHeight="1" thickBot="1">
      <c r="B23" s="573" t="s">
        <v>308</v>
      </c>
      <c r="C23" s="574"/>
      <c r="D23" s="574"/>
      <c r="E23" s="574"/>
      <c r="F23" s="574"/>
      <c r="G23" s="574"/>
      <c r="H23" s="574"/>
      <c r="I23" s="574"/>
      <c r="J23" s="574"/>
      <c r="K23" s="574"/>
      <c r="L23" s="574"/>
      <c r="M23" s="574"/>
      <c r="N23" s="574"/>
      <c r="O23" s="575"/>
    </row>
    <row r="24" spans="2:15" ht="14.25">
      <c r="B24" s="5"/>
      <c r="C24" s="221"/>
      <c r="D24" s="221"/>
      <c r="E24" s="221"/>
      <c r="F24" s="221"/>
      <c r="G24" s="221"/>
      <c r="H24" s="221"/>
      <c r="I24" s="221"/>
      <c r="J24" s="221"/>
      <c r="K24" s="221"/>
      <c r="L24" s="221"/>
      <c r="M24" s="221"/>
      <c r="N24" s="221"/>
      <c r="O24" s="221"/>
    </row>
    <row r="25" spans="2:15" ht="14.25">
      <c r="B25" s="5" t="s">
        <v>6</v>
      </c>
      <c r="C25" s="221"/>
      <c r="D25" s="221"/>
      <c r="E25" s="221"/>
      <c r="F25" s="221"/>
      <c r="G25" s="221"/>
      <c r="H25" s="221"/>
      <c r="I25" s="221"/>
      <c r="J25" s="221"/>
      <c r="K25" s="221"/>
      <c r="L25" s="221"/>
      <c r="M25" s="221"/>
      <c r="N25" s="221"/>
      <c r="O25" s="221"/>
    </row>
    <row r="26" spans="2:15" ht="12.75" customHeight="1">
      <c r="B26" s="572" t="s">
        <v>278</v>
      </c>
      <c r="C26" s="572"/>
      <c r="D26" s="572"/>
      <c r="E26" s="572"/>
      <c r="F26" s="572"/>
      <c r="G26" s="572"/>
      <c r="H26" s="572"/>
      <c r="I26" s="572"/>
      <c r="J26" s="572"/>
      <c r="K26" s="572"/>
      <c r="L26" s="572"/>
      <c r="M26" s="572"/>
      <c r="N26" s="572"/>
      <c r="O26" s="572"/>
    </row>
    <row r="27" spans="2:15">
      <c r="B27" s="572"/>
      <c r="C27" s="572"/>
      <c r="D27" s="572"/>
      <c r="E27" s="572"/>
      <c r="F27" s="572"/>
      <c r="G27" s="572"/>
      <c r="H27" s="572"/>
      <c r="I27" s="572"/>
      <c r="J27" s="572"/>
      <c r="K27" s="572"/>
      <c r="L27" s="572"/>
      <c r="M27" s="572"/>
      <c r="N27" s="572"/>
      <c r="O27" s="572"/>
    </row>
    <row r="28" spans="2:15">
      <c r="B28" s="572"/>
      <c r="C28" s="572"/>
      <c r="D28" s="572"/>
      <c r="E28" s="572"/>
      <c r="F28" s="572"/>
      <c r="G28" s="572"/>
      <c r="H28" s="572"/>
      <c r="I28" s="572"/>
      <c r="J28" s="572"/>
      <c r="K28" s="572"/>
      <c r="L28" s="572"/>
      <c r="M28" s="572"/>
      <c r="N28" s="572"/>
      <c r="O28" s="572"/>
    </row>
    <row r="29" spans="2:15">
      <c r="B29" s="572"/>
      <c r="C29" s="572"/>
      <c r="D29" s="572"/>
      <c r="E29" s="572"/>
      <c r="F29" s="572"/>
      <c r="G29" s="572"/>
      <c r="H29" s="572"/>
      <c r="I29" s="572"/>
      <c r="J29" s="572"/>
      <c r="K29" s="572"/>
      <c r="L29" s="572"/>
      <c r="M29" s="572"/>
      <c r="N29" s="572"/>
      <c r="O29" s="572"/>
    </row>
    <row r="30" spans="2:15">
      <c r="B30" s="572"/>
      <c r="C30" s="572"/>
      <c r="D30" s="572"/>
      <c r="E30" s="572"/>
      <c r="F30" s="572"/>
      <c r="G30" s="572"/>
      <c r="H30" s="572"/>
      <c r="I30" s="572"/>
      <c r="J30" s="572"/>
      <c r="K30" s="572"/>
      <c r="L30" s="572"/>
      <c r="M30" s="572"/>
      <c r="N30" s="572"/>
      <c r="O30" s="572"/>
    </row>
    <row r="31" spans="2:15">
      <c r="B31" s="572"/>
      <c r="C31" s="572"/>
      <c r="D31" s="572"/>
      <c r="E31" s="572"/>
      <c r="F31" s="572"/>
      <c r="G31" s="572"/>
      <c r="H31" s="572"/>
      <c r="I31" s="572"/>
      <c r="J31" s="572"/>
      <c r="K31" s="572"/>
      <c r="L31" s="572"/>
      <c r="M31" s="572"/>
      <c r="N31" s="572"/>
      <c r="O31" s="572"/>
    </row>
    <row r="32" spans="2:15">
      <c r="B32" s="572"/>
      <c r="C32" s="572"/>
      <c r="D32" s="572"/>
      <c r="E32" s="572"/>
      <c r="F32" s="572"/>
      <c r="G32" s="572"/>
      <c r="H32" s="572"/>
      <c r="I32" s="572"/>
      <c r="J32" s="572"/>
      <c r="K32" s="572"/>
      <c r="L32" s="572"/>
      <c r="M32" s="572"/>
      <c r="N32" s="572"/>
      <c r="O32" s="572"/>
    </row>
    <row r="33" spans="2:15">
      <c r="B33" s="572"/>
      <c r="C33" s="572"/>
      <c r="D33" s="572"/>
      <c r="E33" s="572"/>
      <c r="F33" s="572"/>
      <c r="G33" s="572"/>
      <c r="H33" s="572"/>
      <c r="I33" s="572"/>
      <c r="J33" s="572"/>
      <c r="K33" s="572"/>
      <c r="L33" s="572"/>
      <c r="M33" s="572"/>
      <c r="N33" s="572"/>
      <c r="O33" s="572"/>
    </row>
    <row r="34" spans="2:15">
      <c r="B34" s="572"/>
      <c r="C34" s="572"/>
      <c r="D34" s="572"/>
      <c r="E34" s="572"/>
      <c r="F34" s="572"/>
      <c r="G34" s="572"/>
      <c r="H34" s="572"/>
      <c r="I34" s="572"/>
      <c r="J34" s="572"/>
      <c r="K34" s="572"/>
      <c r="L34" s="572"/>
      <c r="M34" s="572"/>
      <c r="N34" s="572"/>
      <c r="O34" s="572"/>
    </row>
    <row r="35" spans="2:15">
      <c r="B35" s="572"/>
      <c r="C35" s="572"/>
      <c r="D35" s="572"/>
      <c r="E35" s="572"/>
      <c r="F35" s="572"/>
      <c r="G35" s="572"/>
      <c r="H35" s="572"/>
      <c r="I35" s="572"/>
      <c r="J35" s="572"/>
      <c r="K35" s="572"/>
      <c r="L35" s="572"/>
      <c r="M35" s="572"/>
      <c r="N35" s="572"/>
      <c r="O35" s="572"/>
    </row>
    <row r="36" spans="2:15">
      <c r="B36" s="572"/>
      <c r="C36" s="572"/>
      <c r="D36" s="572"/>
      <c r="E36" s="572"/>
      <c r="F36" s="572"/>
      <c r="G36" s="572"/>
      <c r="H36" s="572"/>
      <c r="I36" s="572"/>
      <c r="J36" s="572"/>
      <c r="K36" s="572"/>
      <c r="L36" s="572"/>
      <c r="M36" s="572"/>
      <c r="N36" s="572"/>
      <c r="O36" s="572"/>
    </row>
    <row r="37" spans="2:15">
      <c r="B37" s="572"/>
      <c r="C37" s="572"/>
      <c r="D37" s="572"/>
      <c r="E37" s="572"/>
      <c r="F37" s="572"/>
      <c r="G37" s="572"/>
      <c r="H37" s="572"/>
      <c r="I37" s="572"/>
      <c r="J37" s="572"/>
      <c r="K37" s="572"/>
      <c r="L37" s="572"/>
      <c r="M37" s="572"/>
      <c r="N37" s="572"/>
      <c r="O37" s="572"/>
    </row>
    <row r="38" spans="2:15">
      <c r="B38" s="572"/>
      <c r="C38" s="572"/>
      <c r="D38" s="572"/>
      <c r="E38" s="572"/>
      <c r="F38" s="572"/>
      <c r="G38" s="572"/>
      <c r="H38" s="572"/>
      <c r="I38" s="572"/>
      <c r="J38" s="572"/>
      <c r="K38" s="572"/>
      <c r="L38" s="572"/>
      <c r="M38" s="572"/>
      <c r="N38" s="572"/>
      <c r="O38" s="572"/>
    </row>
    <row r="39" spans="2:15">
      <c r="B39" s="572"/>
      <c r="C39" s="572"/>
      <c r="D39" s="572"/>
      <c r="E39" s="572"/>
      <c r="F39" s="572"/>
      <c r="G39" s="572"/>
      <c r="H39" s="572"/>
      <c r="I39" s="572"/>
      <c r="J39" s="572"/>
      <c r="K39" s="572"/>
      <c r="L39" s="572"/>
      <c r="M39" s="572"/>
      <c r="N39" s="572"/>
      <c r="O39" s="572"/>
    </row>
    <row r="40" spans="2:15">
      <c r="B40" s="572"/>
      <c r="C40" s="572"/>
      <c r="D40" s="572"/>
      <c r="E40" s="572"/>
      <c r="F40" s="572"/>
      <c r="G40" s="572"/>
      <c r="H40" s="572"/>
      <c r="I40" s="572"/>
      <c r="J40" s="572"/>
      <c r="K40" s="572"/>
      <c r="L40" s="572"/>
      <c r="M40" s="572"/>
      <c r="N40" s="572"/>
      <c r="O40" s="572"/>
    </row>
    <row r="41" spans="2:15">
      <c r="B41" s="221"/>
      <c r="C41" s="221"/>
      <c r="D41" s="221"/>
      <c r="E41" s="221"/>
      <c r="F41" s="221"/>
      <c r="G41" s="221"/>
      <c r="H41" s="221"/>
      <c r="I41" s="221"/>
      <c r="J41" s="221"/>
      <c r="K41" s="221"/>
      <c r="L41" s="221"/>
      <c r="M41" s="221"/>
      <c r="N41" s="221"/>
      <c r="O41" s="221"/>
    </row>
    <row r="42" spans="2:15">
      <c r="B42" s="221"/>
      <c r="C42" s="221"/>
      <c r="D42" s="221"/>
      <c r="E42" s="221"/>
      <c r="F42" s="221"/>
      <c r="G42" s="221"/>
      <c r="H42" s="221"/>
      <c r="I42" s="221"/>
      <c r="J42" s="221"/>
      <c r="K42" s="221"/>
      <c r="L42" s="221"/>
      <c r="M42" s="221"/>
      <c r="N42" s="221"/>
      <c r="O42" s="221"/>
    </row>
  </sheetData>
  <mergeCells count="2">
    <mergeCell ref="B26:O40"/>
    <mergeCell ref="B23:O23"/>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3" location="'08 Churn'!A1" display="8 Churn"/>
    <hyperlink ref="C14" location="'09 Voice usage'!A1" display="9 Voice usage"/>
    <hyperlink ref="C17" location="'12 ARPU'!A1" display="12 ARPU"/>
    <hyperlink ref="C10" location="'05 Half year regional'!Print_Area" display="5 Half-year regional analysis"/>
    <hyperlink ref="C19" location="'14 Average forex rates'!A1" display="14 Average foreign exchange rates"/>
    <hyperlink ref="C20" location="'15 Definitions'!Print_Area" display="15 Definition of terms"/>
    <hyperlink ref="C18" location="'13 Smartphones'!A1" display="13 Smartphones"/>
    <hyperlink ref="C12" location="'07 Fixed broadband customers'!A1" display="7 Fixed broadband customers"/>
    <hyperlink ref="C15:C16" location="'9 Voice usage'!A1" display="9 Usage"/>
    <hyperlink ref="C15" location="'10 Messaging usage'!A1" display="10 Messaging usage"/>
    <hyperlink ref="C16" location="'11 Data usage'!A1" display="11 Data usage"/>
  </hyperlinks>
  <pageMargins left="0.75" right="0.75" top="1" bottom="1" header="0.5" footer="0.5"/>
  <pageSetup paperSize="9" scale="65" orientation="portrait"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showGridLines="0" zoomScaleNormal="100" zoomScaleSheetLayoutView="100" workbookViewId="0">
      <selection activeCell="K36" sqref="K36"/>
    </sheetView>
  </sheetViews>
  <sheetFormatPr defaultColWidth="9.140625" defaultRowHeight="12.75"/>
  <cols>
    <col min="1" max="1" width="5.42578125" style="207" customWidth="1"/>
    <col min="2" max="2" width="4.42578125" style="132" customWidth="1"/>
    <col min="3" max="3" width="27.5703125" style="207" customWidth="1"/>
    <col min="4" max="4" width="8.85546875" style="207" customWidth="1"/>
    <col min="5" max="5" width="10.85546875" style="35" customWidth="1"/>
    <col min="6" max="6" width="10.85546875" style="36" customWidth="1"/>
    <col min="7" max="13" width="10.85546875" style="35" customWidth="1"/>
    <col min="14" max="18" width="10.42578125" style="207" customWidth="1"/>
    <col min="19" max="19" width="4.140625" style="207" customWidth="1"/>
    <col min="20" max="20" width="9.85546875" style="35" customWidth="1"/>
    <col min="21" max="23" width="10.42578125" style="35" customWidth="1"/>
    <col min="24" max="24" width="9.85546875" style="35" customWidth="1"/>
    <col min="25" max="27" width="10.42578125" style="35" customWidth="1"/>
    <col min="28" max="29" width="4.140625" style="207" customWidth="1"/>
    <col min="30" max="51" width="9.140625" style="207" customWidth="1"/>
    <col min="52" max="252" width="11.42578125" style="207" customWidth="1"/>
    <col min="253" max="16384" width="9.140625" style="207"/>
  </cols>
  <sheetData>
    <row r="1" spans="1:14" s="551" customFormat="1" ht="16.7" customHeight="1">
      <c r="A1" s="73" t="s">
        <v>156</v>
      </c>
      <c r="B1" s="6"/>
      <c r="E1" s="602" t="s">
        <v>209</v>
      </c>
      <c r="F1" s="602"/>
      <c r="G1" s="602"/>
      <c r="H1" s="602"/>
      <c r="I1" s="602"/>
      <c r="J1" s="602"/>
      <c r="K1" s="602"/>
      <c r="L1" s="602"/>
      <c r="M1" s="602"/>
    </row>
    <row r="2" spans="1:14" s="28" customFormat="1" ht="12.75" customHeight="1">
      <c r="B2" s="46"/>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15635</v>
      </c>
      <c r="F4" s="409">
        <v>15706</v>
      </c>
      <c r="G4" s="409">
        <v>15548</v>
      </c>
      <c r="H4" s="409">
        <v>16111</v>
      </c>
      <c r="I4" s="409">
        <v>15977</v>
      </c>
      <c r="J4" s="409">
        <v>16637</v>
      </c>
      <c r="K4" s="409">
        <v>16043</v>
      </c>
      <c r="L4" s="409">
        <v>16574</v>
      </c>
      <c r="M4" s="415">
        <v>16506</v>
      </c>
    </row>
    <row r="5" spans="1:14" s="86" customFormat="1" ht="15" customHeight="1">
      <c r="C5" s="32" t="s">
        <v>223</v>
      </c>
      <c r="D5" s="32"/>
      <c r="E5" s="419">
        <v>18934</v>
      </c>
      <c r="F5" s="419">
        <v>19571</v>
      </c>
      <c r="G5" s="419">
        <v>19022</v>
      </c>
      <c r="H5" s="419">
        <v>19728</v>
      </c>
      <c r="I5" s="419">
        <v>19853</v>
      </c>
      <c r="J5" s="409">
        <v>20549</v>
      </c>
      <c r="K5" s="409">
        <v>19817</v>
      </c>
      <c r="L5" s="409">
        <v>20439</v>
      </c>
      <c r="M5" s="415">
        <v>20159</v>
      </c>
      <c r="N5" s="207"/>
    </row>
    <row r="6" spans="1:14" ht="15" customHeight="1">
      <c r="B6" s="134"/>
      <c r="C6" s="207" t="s">
        <v>21</v>
      </c>
      <c r="E6" s="409">
        <v>11200</v>
      </c>
      <c r="F6" s="409">
        <v>10681</v>
      </c>
      <c r="G6" s="409">
        <v>11205</v>
      </c>
      <c r="H6" s="409">
        <v>11078</v>
      </c>
      <c r="I6" s="409">
        <v>11322</v>
      </c>
      <c r="J6" s="409">
        <v>11659</v>
      </c>
      <c r="K6" s="409">
        <v>11241</v>
      </c>
      <c r="L6" s="409">
        <v>11457</v>
      </c>
      <c r="M6" s="415">
        <v>11506</v>
      </c>
    </row>
    <row r="7" spans="1:14" s="86" customFormat="1" ht="15" customHeight="1">
      <c r="B7" s="8"/>
      <c r="C7" s="86" t="s">
        <v>26</v>
      </c>
      <c r="E7" s="409">
        <v>8717</v>
      </c>
      <c r="F7" s="409">
        <v>9335</v>
      </c>
      <c r="G7" s="409">
        <v>9096</v>
      </c>
      <c r="H7" s="409">
        <v>9016</v>
      </c>
      <c r="I7" s="409">
        <v>9399</v>
      </c>
      <c r="J7" s="409">
        <v>10826</v>
      </c>
      <c r="K7" s="409">
        <v>10607</v>
      </c>
      <c r="L7" s="409">
        <v>10596</v>
      </c>
      <c r="M7" s="415">
        <v>10634</v>
      </c>
      <c r="N7" s="207"/>
    </row>
    <row r="8" spans="1:14" ht="15" customHeight="1">
      <c r="B8" s="134"/>
      <c r="C8" s="207" t="s">
        <v>297</v>
      </c>
      <c r="E8" s="409">
        <v>2802</v>
      </c>
      <c r="F8" s="409">
        <v>2866</v>
      </c>
      <c r="G8" s="409">
        <v>2747</v>
      </c>
      <c r="H8" s="409">
        <v>2776</v>
      </c>
      <c r="I8" s="409">
        <v>2841</v>
      </c>
      <c r="J8" s="409">
        <v>3024</v>
      </c>
      <c r="K8" s="409">
        <v>2809</v>
      </c>
      <c r="L8" s="409">
        <v>2992</v>
      </c>
      <c r="M8" s="415">
        <v>0</v>
      </c>
    </row>
    <row r="9" spans="1:14" s="86" customFormat="1" ht="15" customHeight="1">
      <c r="B9" s="8"/>
      <c r="C9" s="86" t="s">
        <v>84</v>
      </c>
      <c r="E9" s="409">
        <v>3100</v>
      </c>
      <c r="F9" s="409">
        <v>3150</v>
      </c>
      <c r="G9" s="409">
        <v>3291</v>
      </c>
      <c r="H9" s="409">
        <v>3230</v>
      </c>
      <c r="I9" s="409">
        <v>3112</v>
      </c>
      <c r="J9" s="409">
        <v>3272</v>
      </c>
      <c r="K9" s="409">
        <v>3271</v>
      </c>
      <c r="L9" s="409">
        <v>3301</v>
      </c>
      <c r="M9" s="415">
        <v>3318</v>
      </c>
      <c r="N9" s="207"/>
    </row>
    <row r="10" spans="1:14" ht="15" customHeight="1">
      <c r="B10" s="134"/>
      <c r="C10" s="207" t="s">
        <v>82</v>
      </c>
      <c r="E10" s="409">
        <v>5901</v>
      </c>
      <c r="F10" s="409">
        <v>6164</v>
      </c>
      <c r="G10" s="409">
        <v>6278</v>
      </c>
      <c r="H10" s="409">
        <v>6659</v>
      </c>
      <c r="I10" s="409">
        <v>6990</v>
      </c>
      <c r="J10" s="409">
        <v>6739</v>
      </c>
      <c r="K10" s="409">
        <v>6629</v>
      </c>
      <c r="L10" s="409">
        <v>6909</v>
      </c>
      <c r="M10" s="415">
        <v>6858</v>
      </c>
    </row>
    <row r="11" spans="1:14" s="86" customFormat="1" ht="15" customHeight="1">
      <c r="B11" s="8"/>
      <c r="C11" s="86" t="s">
        <v>83</v>
      </c>
      <c r="E11" s="409">
        <v>2561</v>
      </c>
      <c r="F11" s="409">
        <v>2855</v>
      </c>
      <c r="G11" s="409">
        <v>2926</v>
      </c>
      <c r="H11" s="409">
        <v>2833</v>
      </c>
      <c r="I11" s="409">
        <v>2782</v>
      </c>
      <c r="J11" s="409">
        <v>2895</v>
      </c>
      <c r="K11" s="409">
        <v>2992</v>
      </c>
      <c r="L11" s="409">
        <v>2954</v>
      </c>
      <c r="M11" s="415">
        <v>2919</v>
      </c>
      <c r="N11" s="207"/>
    </row>
    <row r="12" spans="1:14" s="86" customFormat="1" ht="15" customHeight="1">
      <c r="B12" s="8"/>
      <c r="C12" s="86" t="s">
        <v>41</v>
      </c>
      <c r="E12" s="409">
        <v>6601</v>
      </c>
      <c r="F12" s="409">
        <v>6923</v>
      </c>
      <c r="G12" s="409">
        <v>6999</v>
      </c>
      <c r="H12" s="409">
        <v>7096</v>
      </c>
      <c r="I12" s="409">
        <v>7152</v>
      </c>
      <c r="J12" s="409">
        <v>7546</v>
      </c>
      <c r="K12" s="409">
        <v>7414</v>
      </c>
      <c r="L12" s="409">
        <v>7604</v>
      </c>
      <c r="M12" s="415">
        <v>7580</v>
      </c>
      <c r="N12" s="207"/>
    </row>
    <row r="13" spans="1:14" s="9" customFormat="1" ht="15" customHeight="1">
      <c r="B13" s="8"/>
      <c r="C13" s="9" t="s">
        <v>13</v>
      </c>
      <c r="E13" s="410">
        <v>75451</v>
      </c>
      <c r="F13" s="410">
        <v>77251</v>
      </c>
      <c r="G13" s="410">
        <v>77112</v>
      </c>
      <c r="H13" s="410">
        <v>78527</v>
      </c>
      <c r="I13" s="410">
        <v>79428</v>
      </c>
      <c r="J13" s="410">
        <v>83147</v>
      </c>
      <c r="K13" s="410">
        <v>80823</v>
      </c>
      <c r="L13" s="410">
        <v>82826</v>
      </c>
      <c r="M13" s="416">
        <v>79480</v>
      </c>
      <c r="N13" s="207"/>
    </row>
    <row r="14" spans="1:14" s="86" customFormat="1" ht="3.95" customHeight="1">
      <c r="B14" s="8"/>
      <c r="E14" s="409"/>
      <c r="F14" s="409"/>
      <c r="G14" s="409"/>
      <c r="H14" s="409"/>
      <c r="I14" s="409"/>
      <c r="J14" s="409"/>
      <c r="K14" s="409"/>
      <c r="L14" s="409"/>
      <c r="M14" s="415"/>
      <c r="N14" s="207"/>
    </row>
    <row r="15" spans="1:14" ht="15" customHeight="1">
      <c r="B15" s="132" t="s">
        <v>7</v>
      </c>
      <c r="E15" s="407"/>
      <c r="F15" s="407"/>
      <c r="G15" s="407"/>
      <c r="H15" s="407"/>
      <c r="I15" s="407"/>
      <c r="J15" s="407"/>
      <c r="K15" s="407"/>
      <c r="L15" s="407"/>
      <c r="M15" s="414"/>
    </row>
    <row r="16" spans="1:14" ht="3.95" customHeight="1">
      <c r="B16" s="134"/>
      <c r="C16" s="132"/>
      <c r="D16" s="132"/>
      <c r="E16" s="480"/>
      <c r="F16" s="480"/>
      <c r="G16" s="480"/>
      <c r="H16" s="480"/>
      <c r="I16" s="480"/>
      <c r="J16" s="480"/>
      <c r="K16" s="480"/>
      <c r="L16" s="480"/>
      <c r="M16" s="412"/>
    </row>
    <row r="17" spans="2:14" ht="15" customHeight="1">
      <c r="B17" s="134"/>
      <c r="C17" s="47" t="s">
        <v>298</v>
      </c>
      <c r="D17" s="47"/>
      <c r="E17" s="409">
        <v>19621</v>
      </c>
      <c r="F17" s="409">
        <v>19711</v>
      </c>
      <c r="G17" s="409">
        <v>21441</v>
      </c>
      <c r="H17" s="409">
        <v>22724</v>
      </c>
      <c r="I17" s="409">
        <v>22014</v>
      </c>
      <c r="J17" s="409">
        <v>23266</v>
      </c>
      <c r="K17" s="409">
        <v>24417</v>
      </c>
      <c r="L17" s="409">
        <v>25626</v>
      </c>
      <c r="M17" s="415">
        <v>24100</v>
      </c>
    </row>
    <row r="18" spans="2:14" ht="15" customHeight="1">
      <c r="B18" s="134"/>
      <c r="C18" s="207" t="s">
        <v>79</v>
      </c>
      <c r="E18" s="409">
        <v>25869</v>
      </c>
      <c r="F18" s="409">
        <v>28193</v>
      </c>
      <c r="G18" s="409">
        <v>28666</v>
      </c>
      <c r="H18" s="409">
        <v>29010</v>
      </c>
      <c r="I18" s="409">
        <v>28977</v>
      </c>
      <c r="J18" s="409">
        <v>31107</v>
      </c>
      <c r="K18" s="409">
        <v>31739</v>
      </c>
      <c r="L18" s="409">
        <v>31361</v>
      </c>
      <c r="M18" s="415">
        <v>30701</v>
      </c>
    </row>
    <row r="19" spans="2:14" ht="15" customHeight="1">
      <c r="B19" s="134"/>
      <c r="C19" s="207" t="s">
        <v>88</v>
      </c>
      <c r="E19" s="409">
        <v>24860</v>
      </c>
      <c r="F19" s="409">
        <v>26243</v>
      </c>
      <c r="G19" s="409">
        <v>26720</v>
      </c>
      <c r="H19" s="409">
        <v>27473</v>
      </c>
      <c r="I19" s="409">
        <v>27990</v>
      </c>
      <c r="J19" s="409">
        <v>29732</v>
      </c>
      <c r="K19" s="409">
        <v>30379</v>
      </c>
      <c r="L19" s="409">
        <v>30358</v>
      </c>
      <c r="M19" s="415">
        <v>30578</v>
      </c>
    </row>
    <row r="20" spans="2:14" ht="15" customHeight="1">
      <c r="B20" s="134"/>
      <c r="C20" s="207" t="s">
        <v>41</v>
      </c>
      <c r="E20" s="409">
        <v>5919</v>
      </c>
      <c r="F20" s="409">
        <v>6007</v>
      </c>
      <c r="G20" s="409">
        <v>6157</v>
      </c>
      <c r="H20" s="409">
        <v>6434</v>
      </c>
      <c r="I20" s="409">
        <v>6525</v>
      </c>
      <c r="J20" s="409">
        <v>6265</v>
      </c>
      <c r="K20" s="409">
        <v>6092</v>
      </c>
      <c r="L20" s="409">
        <v>6175</v>
      </c>
      <c r="M20" s="415">
        <v>6065</v>
      </c>
    </row>
    <row r="21" spans="2:14" s="132" customFormat="1" ht="15" customHeight="1">
      <c r="B21" s="134"/>
      <c r="C21" s="132" t="s">
        <v>13</v>
      </c>
      <c r="E21" s="410">
        <f>SUM(E17:E20)</f>
        <v>76269</v>
      </c>
      <c r="F21" s="410">
        <f t="shared" ref="F21:L21" si="0">SUM(F17:F20)</f>
        <v>80154</v>
      </c>
      <c r="G21" s="410">
        <f t="shared" si="0"/>
        <v>82984</v>
      </c>
      <c r="H21" s="410">
        <f t="shared" si="0"/>
        <v>85641</v>
      </c>
      <c r="I21" s="410">
        <f t="shared" si="0"/>
        <v>85506</v>
      </c>
      <c r="J21" s="410">
        <f t="shared" si="0"/>
        <v>90370</v>
      </c>
      <c r="K21" s="410">
        <f t="shared" si="0"/>
        <v>92627</v>
      </c>
      <c r="L21" s="410">
        <f t="shared" si="0"/>
        <v>93520</v>
      </c>
      <c r="M21" s="531">
        <v>91444</v>
      </c>
      <c r="N21" s="207"/>
    </row>
    <row r="22" spans="2:14" ht="3.95" customHeight="1">
      <c r="B22" s="134"/>
      <c r="E22" s="436"/>
      <c r="F22" s="436"/>
      <c r="G22" s="436"/>
      <c r="H22" s="436"/>
      <c r="I22" s="436"/>
      <c r="J22" s="436"/>
      <c r="K22" s="436"/>
      <c r="L22" s="436"/>
      <c r="M22" s="413"/>
    </row>
    <row r="23" spans="2:14" ht="15" customHeight="1">
      <c r="B23" s="134" t="s">
        <v>78</v>
      </c>
      <c r="C23" s="132"/>
      <c r="D23" s="132"/>
      <c r="E23" s="409">
        <v>41</v>
      </c>
      <c r="F23" s="409">
        <v>36</v>
      </c>
      <c r="G23" s="409">
        <v>34</v>
      </c>
      <c r="H23" s="409">
        <v>25</v>
      </c>
      <c r="I23" s="409">
        <v>20</v>
      </c>
      <c r="J23" s="409">
        <v>23</v>
      </c>
      <c r="K23" s="409">
        <v>29</v>
      </c>
      <c r="L23" s="409">
        <v>22</v>
      </c>
      <c r="M23" s="415">
        <v>20</v>
      </c>
    </row>
    <row r="24" spans="2:14" ht="3.95" customHeight="1">
      <c r="B24" s="134"/>
      <c r="E24" s="436"/>
      <c r="F24" s="436"/>
      <c r="G24" s="436"/>
      <c r="H24" s="436"/>
      <c r="I24" s="436"/>
      <c r="J24" s="436"/>
      <c r="K24" s="436"/>
      <c r="L24" s="436"/>
      <c r="M24" s="413"/>
    </row>
    <row r="25" spans="2:14" s="132" customFormat="1" ht="15" customHeight="1" thickBot="1">
      <c r="B25" s="134" t="s">
        <v>75</v>
      </c>
      <c r="E25" s="411">
        <f>E13+E21+E23</f>
        <v>151761</v>
      </c>
      <c r="F25" s="411">
        <f t="shared" ref="F25:L25" si="1">F13+F21+F23</f>
        <v>157441</v>
      </c>
      <c r="G25" s="411">
        <f t="shared" si="1"/>
        <v>160130</v>
      </c>
      <c r="H25" s="411">
        <f t="shared" si="1"/>
        <v>164193</v>
      </c>
      <c r="I25" s="411">
        <f t="shared" si="1"/>
        <v>164954</v>
      </c>
      <c r="J25" s="411">
        <f t="shared" si="1"/>
        <v>173540</v>
      </c>
      <c r="K25" s="411">
        <f t="shared" si="1"/>
        <v>173479</v>
      </c>
      <c r="L25" s="411">
        <f t="shared" si="1"/>
        <v>176368</v>
      </c>
      <c r="M25" s="533">
        <v>170944</v>
      </c>
      <c r="N25" s="207"/>
    </row>
    <row r="26" spans="2:14" s="86" customFormat="1" ht="3.95" customHeight="1" thickTop="1">
      <c r="B26" s="8"/>
      <c r="E26" s="409"/>
      <c r="F26" s="409"/>
      <c r="G26" s="409"/>
      <c r="H26" s="409"/>
      <c r="I26" s="409"/>
      <c r="J26" s="409"/>
      <c r="K26" s="409"/>
      <c r="L26" s="409"/>
      <c r="M26" s="415"/>
      <c r="N26" s="207"/>
    </row>
    <row r="27" spans="2:14" ht="15" customHeight="1">
      <c r="B27" s="132" t="s">
        <v>304</v>
      </c>
      <c r="E27" s="407"/>
      <c r="F27" s="407"/>
      <c r="G27" s="407"/>
      <c r="H27" s="407"/>
      <c r="I27" s="407"/>
      <c r="J27" s="407"/>
      <c r="K27" s="407"/>
      <c r="L27" s="407"/>
      <c r="M27" s="414"/>
    </row>
    <row r="28" spans="2:14" ht="15" customHeight="1">
      <c r="B28" s="134"/>
      <c r="C28" s="551" t="s">
        <v>317</v>
      </c>
      <c r="D28" s="47"/>
      <c r="E28" s="409">
        <v>0</v>
      </c>
      <c r="F28" s="409">
        <v>0</v>
      </c>
      <c r="G28" s="409">
        <v>0</v>
      </c>
      <c r="H28" s="409">
        <v>0</v>
      </c>
      <c r="I28" s="409">
        <v>0</v>
      </c>
      <c r="J28" s="409">
        <v>0</v>
      </c>
      <c r="K28" s="409">
        <v>0</v>
      </c>
      <c r="L28" s="409">
        <v>0</v>
      </c>
      <c r="M28" s="415">
        <v>3101</v>
      </c>
    </row>
    <row r="29" spans="2:14" ht="15" customHeight="1">
      <c r="C29" s="207" t="s">
        <v>315</v>
      </c>
      <c r="D29" s="47"/>
      <c r="E29" s="409">
        <v>174291</v>
      </c>
      <c r="F29" s="409">
        <v>180815</v>
      </c>
      <c r="G29" s="409">
        <v>177053</v>
      </c>
      <c r="H29" s="409">
        <v>181203</v>
      </c>
      <c r="I29" s="409">
        <v>186246</v>
      </c>
      <c r="J29" s="409">
        <v>187362</v>
      </c>
      <c r="K29" s="409">
        <v>183555</v>
      </c>
      <c r="L29" s="409">
        <v>189200</v>
      </c>
      <c r="M29" s="415">
        <v>210509</v>
      </c>
    </row>
    <row r="30" spans="2:14" ht="15" customHeight="1">
      <c r="C30" s="207" t="s">
        <v>303</v>
      </c>
      <c r="E30" s="556">
        <v>1452</v>
      </c>
      <c r="F30" s="556">
        <v>4672</v>
      </c>
      <c r="G30" s="556">
        <v>4971</v>
      </c>
      <c r="H30" s="556">
        <v>5173</v>
      </c>
      <c r="I30" s="556">
        <v>5179</v>
      </c>
      <c r="J30" s="556">
        <v>5451</v>
      </c>
      <c r="K30" s="556">
        <v>5675</v>
      </c>
      <c r="L30" s="556">
        <v>5732</v>
      </c>
      <c r="M30" s="415">
        <v>3453</v>
      </c>
    </row>
    <row r="31" spans="2:14" ht="15" customHeight="1">
      <c r="C31" s="207" t="s">
        <v>302</v>
      </c>
      <c r="E31" s="556">
        <v>7330</v>
      </c>
      <c r="F31" s="556">
        <v>7461</v>
      </c>
      <c r="G31" s="556">
        <v>9353</v>
      </c>
      <c r="H31" s="556">
        <v>8552</v>
      </c>
      <c r="I31" s="556">
        <v>8904</v>
      </c>
      <c r="J31" s="556">
        <v>9002</v>
      </c>
      <c r="K31" s="556">
        <v>9275</v>
      </c>
      <c r="L31" s="556">
        <v>9804</v>
      </c>
      <c r="M31" s="415">
        <v>9501</v>
      </c>
    </row>
    <row r="32" spans="2:14" s="86" customFormat="1" ht="12.75" customHeight="1">
      <c r="B32" s="8"/>
      <c r="C32" s="107"/>
      <c r="D32" s="107"/>
      <c r="E32" s="33"/>
      <c r="F32" s="48"/>
      <c r="G32" s="407"/>
      <c r="H32" s="407"/>
      <c r="I32" s="407"/>
      <c r="J32" s="407"/>
      <c r="K32" s="407"/>
      <c r="L32" s="407"/>
      <c r="M32" s="407"/>
      <c r="N32" s="207"/>
    </row>
    <row r="33" spans="2:14" s="132" customFormat="1" ht="12.75" customHeight="1">
      <c r="B33" s="551" t="s">
        <v>29</v>
      </c>
      <c r="E33" s="205"/>
      <c r="F33" s="34"/>
      <c r="G33" s="34"/>
      <c r="H33" s="34"/>
      <c r="I33" s="34"/>
      <c r="J33" s="34"/>
      <c r="K33" s="34"/>
      <c r="L33" s="34"/>
      <c r="M33" s="34"/>
      <c r="N33" s="207"/>
    </row>
    <row r="34" spans="2:14" ht="28.5" customHeight="1">
      <c r="B34" s="17" t="s">
        <v>30</v>
      </c>
      <c r="C34" s="603" t="s">
        <v>96</v>
      </c>
      <c r="D34" s="603"/>
      <c r="E34" s="603"/>
      <c r="F34" s="603"/>
      <c r="G34" s="603"/>
      <c r="H34" s="603"/>
      <c r="I34" s="603"/>
      <c r="J34" s="603"/>
      <c r="K34" s="603"/>
      <c r="L34" s="603"/>
      <c r="M34" s="603"/>
    </row>
    <row r="35" spans="2:14" ht="15" customHeight="1">
      <c r="B35" s="17" t="s">
        <v>31</v>
      </c>
      <c r="C35" s="162" t="s">
        <v>323</v>
      </c>
      <c r="D35" s="162"/>
      <c r="E35" s="162"/>
      <c r="F35" s="162"/>
      <c r="G35" s="162"/>
      <c r="H35" s="162"/>
      <c r="I35" s="162"/>
      <c r="J35" s="162"/>
      <c r="K35" s="162"/>
      <c r="L35" s="162"/>
      <c r="M35" s="162"/>
    </row>
    <row r="36" spans="2:14" ht="15" customHeight="1">
      <c r="B36" s="17" t="s">
        <v>67</v>
      </c>
      <c r="C36" s="162" t="s">
        <v>92</v>
      </c>
      <c r="D36" s="162"/>
      <c r="E36" s="162"/>
      <c r="F36" s="162"/>
      <c r="G36" s="162"/>
      <c r="H36" s="162"/>
      <c r="I36" s="162"/>
      <c r="J36" s="162"/>
      <c r="K36" s="162"/>
      <c r="L36" s="162"/>
      <c r="M36" s="162"/>
    </row>
    <row r="37" spans="2:14" ht="15" customHeight="1">
      <c r="B37" s="17" t="s">
        <v>76</v>
      </c>
      <c r="C37" s="162" t="s">
        <v>309</v>
      </c>
      <c r="D37" s="162"/>
      <c r="E37" s="162"/>
      <c r="F37" s="162"/>
      <c r="G37" s="162"/>
      <c r="H37" s="162"/>
      <c r="I37" s="162"/>
      <c r="J37" s="162"/>
      <c r="K37" s="162"/>
      <c r="L37" s="162"/>
      <c r="M37" s="162"/>
    </row>
    <row r="40" spans="2:14">
      <c r="E40" s="480"/>
    </row>
  </sheetData>
  <sheetProtection formatCells="0" formatColumns="0" formatRows="0" sort="0" autoFilter="0" pivotTables="0"/>
  <mergeCells count="2">
    <mergeCell ref="E1:M1"/>
    <mergeCell ref="C34:M34"/>
  </mergeCells>
  <conditionalFormatting sqref="S50:S51 S121:S122 F121:F122 E122:E123 E50:F51">
    <cfRule type="cellIs" dxfId="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2" orientation="landscape" r:id="rId1"/>
  <headerFooter alignWithMargins="0">
    <oddHeader>&amp;L&amp;"Vodafone Rg,Regular"Vodafone Group Plc&amp;C&amp;"Vodafone Rg,Regular"09  Mobile voice usage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zoomScale="85" zoomScaleNormal="85" zoomScaleSheetLayoutView="115" workbookViewId="0">
      <selection activeCell="K36" sqref="K36"/>
    </sheetView>
  </sheetViews>
  <sheetFormatPr defaultColWidth="9.140625" defaultRowHeight="12.75"/>
  <cols>
    <col min="1" max="1" width="5.42578125" style="207" customWidth="1"/>
    <col min="2" max="2" width="4.42578125" style="132" customWidth="1"/>
    <col min="3" max="3" width="32.7109375" style="207" customWidth="1"/>
    <col min="4" max="4" width="5.5703125" style="93" customWidth="1"/>
    <col min="5" max="5" width="11.140625" style="35" customWidth="1"/>
    <col min="6" max="6" width="11.140625" style="36" customWidth="1"/>
    <col min="7" max="13" width="11.140625" style="35" customWidth="1"/>
    <col min="14" max="17" width="10.42578125" style="207" customWidth="1"/>
    <col min="18" max="18" width="4.140625" style="207" customWidth="1"/>
    <col min="19" max="19" width="9.85546875" style="35" customWidth="1"/>
    <col min="20" max="22" width="10.42578125" style="35" customWidth="1"/>
    <col min="23" max="23" width="9.85546875" style="35" customWidth="1"/>
    <col min="24" max="26" width="10.42578125" style="35" customWidth="1"/>
    <col min="27" max="28" width="4.140625" style="207" customWidth="1"/>
    <col min="29" max="68" width="9.140625" style="207" customWidth="1"/>
    <col min="69" max="251" width="11.42578125" style="207" customWidth="1"/>
    <col min="252" max="16384" width="9.140625" style="207"/>
  </cols>
  <sheetData>
    <row r="1" spans="1:14" s="551" customFormat="1" ht="13.5" customHeight="1">
      <c r="A1" s="96" t="s">
        <v>156</v>
      </c>
      <c r="B1" s="6"/>
      <c r="D1" s="548"/>
      <c r="E1" s="602" t="s">
        <v>288</v>
      </c>
      <c r="F1" s="602"/>
      <c r="G1" s="602"/>
      <c r="H1" s="602"/>
      <c r="I1" s="602"/>
      <c r="J1" s="602"/>
      <c r="K1" s="602"/>
      <c r="L1" s="602"/>
      <c r="M1" s="602"/>
    </row>
    <row r="2" spans="1:14" s="28" customFormat="1" ht="12.75" customHeight="1">
      <c r="B2" s="46"/>
      <c r="D2" s="93"/>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1726</v>
      </c>
      <c r="F4" s="409">
        <v>1679</v>
      </c>
      <c r="G4" s="409">
        <v>1656</v>
      </c>
      <c r="H4" s="409">
        <v>1494</v>
      </c>
      <c r="I4" s="409">
        <v>1347</v>
      </c>
      <c r="J4" s="409">
        <v>1302</v>
      </c>
      <c r="K4" s="409">
        <v>1254</v>
      </c>
      <c r="L4" s="409">
        <v>1168</v>
      </c>
      <c r="M4" s="415">
        <v>1080</v>
      </c>
    </row>
    <row r="5" spans="1:14" s="86" customFormat="1" ht="15" customHeight="1">
      <c r="C5" s="203" t="s">
        <v>223</v>
      </c>
      <c r="D5" s="51"/>
      <c r="E5" s="419">
        <v>4327</v>
      </c>
      <c r="F5" s="419">
        <v>4139</v>
      </c>
      <c r="G5" s="419">
        <v>3760</v>
      </c>
      <c r="H5" s="419">
        <v>3612</v>
      </c>
      <c r="I5" s="419">
        <v>3326</v>
      </c>
      <c r="J5" s="419">
        <v>3083</v>
      </c>
      <c r="K5" s="419">
        <v>2904</v>
      </c>
      <c r="L5" s="419">
        <v>2787</v>
      </c>
      <c r="M5" s="423">
        <v>2527</v>
      </c>
      <c r="N5" s="207"/>
    </row>
    <row r="6" spans="1:14" ht="15" customHeight="1">
      <c r="B6" s="134"/>
      <c r="C6" s="207" t="s">
        <v>21</v>
      </c>
      <c r="E6" s="409">
        <v>8665</v>
      </c>
      <c r="F6" s="409">
        <v>8719</v>
      </c>
      <c r="G6" s="409">
        <v>8272</v>
      </c>
      <c r="H6" s="409">
        <v>8256</v>
      </c>
      <c r="I6" s="409">
        <v>7695</v>
      </c>
      <c r="J6" s="409">
        <v>7609</v>
      </c>
      <c r="K6" s="409">
        <v>7597</v>
      </c>
      <c r="L6" s="409">
        <v>7125</v>
      </c>
      <c r="M6" s="415">
        <v>6569</v>
      </c>
    </row>
    <row r="7" spans="1:14" s="86" customFormat="1" ht="15" customHeight="1">
      <c r="B7" s="8"/>
      <c r="C7" s="107" t="s">
        <v>26</v>
      </c>
      <c r="D7" s="52"/>
      <c r="E7" s="409">
        <v>332</v>
      </c>
      <c r="F7" s="409">
        <v>426</v>
      </c>
      <c r="G7" s="409">
        <v>443</v>
      </c>
      <c r="H7" s="409">
        <v>439</v>
      </c>
      <c r="I7" s="409">
        <v>448</v>
      </c>
      <c r="J7" s="409">
        <v>436</v>
      </c>
      <c r="K7" s="409">
        <v>414</v>
      </c>
      <c r="L7" s="409">
        <v>428</v>
      </c>
      <c r="M7" s="415">
        <v>384</v>
      </c>
      <c r="N7" s="207"/>
    </row>
    <row r="8" spans="1:14" ht="15" customHeight="1">
      <c r="B8" s="134"/>
      <c r="C8" s="207" t="s">
        <v>297</v>
      </c>
      <c r="E8" s="409">
        <v>346</v>
      </c>
      <c r="F8" s="409">
        <v>345</v>
      </c>
      <c r="G8" s="409">
        <v>333</v>
      </c>
      <c r="H8" s="409">
        <v>270</v>
      </c>
      <c r="I8" s="409">
        <v>268</v>
      </c>
      <c r="J8" s="409">
        <v>273</v>
      </c>
      <c r="K8" s="409">
        <v>236</v>
      </c>
      <c r="L8" s="409">
        <v>204</v>
      </c>
      <c r="M8" s="415">
        <v>0</v>
      </c>
    </row>
    <row r="9" spans="1:14" s="86" customFormat="1" ht="15" customHeight="1">
      <c r="B9" s="8"/>
      <c r="C9" s="86" t="s">
        <v>84</v>
      </c>
      <c r="D9" s="50"/>
      <c r="E9" s="409">
        <v>3188</v>
      </c>
      <c r="F9" s="409">
        <v>3341</v>
      </c>
      <c r="G9" s="409">
        <v>3332</v>
      </c>
      <c r="H9" s="409">
        <v>3105</v>
      </c>
      <c r="I9" s="409">
        <v>2793</v>
      </c>
      <c r="J9" s="409">
        <v>2739</v>
      </c>
      <c r="K9" s="409">
        <v>2738</v>
      </c>
      <c r="L9" s="409">
        <v>2587</v>
      </c>
      <c r="M9" s="415">
        <v>2298</v>
      </c>
      <c r="N9" s="207"/>
    </row>
    <row r="10" spans="1:14" ht="15" customHeight="1">
      <c r="B10" s="134"/>
      <c r="C10" s="207" t="s">
        <v>82</v>
      </c>
      <c r="E10" s="409">
        <v>1336</v>
      </c>
      <c r="F10" s="409">
        <v>1385</v>
      </c>
      <c r="G10" s="409">
        <v>1351</v>
      </c>
      <c r="H10" s="409">
        <v>1570</v>
      </c>
      <c r="I10" s="409">
        <v>1464</v>
      </c>
      <c r="J10" s="409">
        <v>1448</v>
      </c>
      <c r="K10" s="409">
        <v>1335</v>
      </c>
      <c r="L10" s="409">
        <v>1509</v>
      </c>
      <c r="M10" s="415">
        <v>1325</v>
      </c>
    </row>
    <row r="11" spans="1:14" s="86" customFormat="1" ht="15" customHeight="1">
      <c r="B11" s="8"/>
      <c r="C11" s="86" t="s">
        <v>83</v>
      </c>
      <c r="D11" s="50"/>
      <c r="E11" s="409">
        <v>289</v>
      </c>
      <c r="F11" s="409">
        <v>287</v>
      </c>
      <c r="G11" s="409">
        <v>296</v>
      </c>
      <c r="H11" s="409">
        <v>282</v>
      </c>
      <c r="I11" s="409">
        <v>272</v>
      </c>
      <c r="J11" s="409">
        <v>271</v>
      </c>
      <c r="K11" s="409">
        <v>266</v>
      </c>
      <c r="L11" s="409">
        <v>261</v>
      </c>
      <c r="M11" s="415">
        <v>253</v>
      </c>
      <c r="N11" s="207"/>
    </row>
    <row r="12" spans="1:14" ht="15" customHeight="1">
      <c r="B12" s="134"/>
      <c r="C12" s="207" t="s">
        <v>41</v>
      </c>
      <c r="E12" s="419">
        <v>2558</v>
      </c>
      <c r="F12" s="419">
        <v>2506</v>
      </c>
      <c r="G12" s="419">
        <v>2535</v>
      </c>
      <c r="H12" s="419">
        <v>2564</v>
      </c>
      <c r="I12" s="419">
        <v>2454</v>
      </c>
      <c r="J12" s="419">
        <v>2420</v>
      </c>
      <c r="K12" s="419">
        <v>2365</v>
      </c>
      <c r="L12" s="419">
        <v>2432</v>
      </c>
      <c r="M12" s="423">
        <v>2275</v>
      </c>
    </row>
    <row r="13" spans="1:14" s="132" customFormat="1" ht="15" customHeight="1">
      <c r="B13" s="134"/>
      <c r="C13" s="132" t="s">
        <v>13</v>
      </c>
      <c r="D13" s="49"/>
      <c r="E13" s="410">
        <v>22767</v>
      </c>
      <c r="F13" s="410">
        <v>22827</v>
      </c>
      <c r="G13" s="410">
        <v>21978</v>
      </c>
      <c r="H13" s="410">
        <v>21592</v>
      </c>
      <c r="I13" s="410">
        <v>20067</v>
      </c>
      <c r="J13" s="410">
        <v>19581</v>
      </c>
      <c r="K13" s="410">
        <v>19109</v>
      </c>
      <c r="L13" s="410">
        <v>18501</v>
      </c>
      <c r="M13" s="416">
        <v>16711</v>
      </c>
      <c r="N13" s="207"/>
    </row>
    <row r="14" spans="1:14" ht="3.95" customHeight="1">
      <c r="B14" s="134"/>
      <c r="E14" s="407"/>
      <c r="F14" s="407"/>
      <c r="G14" s="407"/>
      <c r="H14" s="407"/>
      <c r="I14" s="407"/>
      <c r="J14" s="407"/>
      <c r="K14" s="407"/>
      <c r="L14" s="407"/>
      <c r="M14" s="414"/>
    </row>
    <row r="15" spans="1:14" ht="15" customHeight="1">
      <c r="B15" s="132" t="s">
        <v>7</v>
      </c>
      <c r="E15" s="407"/>
      <c r="F15" s="407"/>
      <c r="G15" s="407"/>
      <c r="H15" s="407"/>
      <c r="I15" s="407"/>
      <c r="J15" s="407"/>
      <c r="K15" s="407"/>
      <c r="L15" s="407"/>
      <c r="M15" s="414"/>
    </row>
    <row r="16" spans="1:14" ht="15" customHeight="1">
      <c r="B16" s="134"/>
      <c r="C16" s="86" t="s">
        <v>298</v>
      </c>
      <c r="D16" s="50"/>
      <c r="E16" s="409">
        <v>6670</v>
      </c>
      <c r="F16" s="409">
        <v>7445</v>
      </c>
      <c r="G16" s="409">
        <v>7887</v>
      </c>
      <c r="H16" s="409">
        <v>8183</v>
      </c>
      <c r="I16" s="409">
        <v>7528</v>
      </c>
      <c r="J16" s="409">
        <v>7820</v>
      </c>
      <c r="K16" s="409">
        <v>9133</v>
      </c>
      <c r="L16" s="409">
        <v>9992</v>
      </c>
      <c r="M16" s="415">
        <v>11064</v>
      </c>
    </row>
    <row r="17" spans="2:14" ht="15" customHeight="1">
      <c r="B17" s="134"/>
      <c r="C17" s="207" t="s">
        <v>79</v>
      </c>
      <c r="E17" s="409">
        <v>14232</v>
      </c>
      <c r="F17" s="409">
        <v>14514</v>
      </c>
      <c r="G17" s="409">
        <v>16088</v>
      </c>
      <c r="H17" s="409">
        <v>16024</v>
      </c>
      <c r="I17" s="409">
        <v>15305</v>
      </c>
      <c r="J17" s="409">
        <v>16146</v>
      </c>
      <c r="K17" s="409">
        <v>17962</v>
      </c>
      <c r="L17" s="409">
        <v>16695</v>
      </c>
      <c r="M17" s="415">
        <v>15991</v>
      </c>
    </row>
    <row r="18" spans="2:14" ht="15" customHeight="1">
      <c r="B18" s="134"/>
      <c r="C18" s="86" t="s">
        <v>88</v>
      </c>
      <c r="D18" s="50"/>
      <c r="E18" s="409">
        <v>981</v>
      </c>
      <c r="F18" s="409">
        <v>1031</v>
      </c>
      <c r="G18" s="409">
        <v>914</v>
      </c>
      <c r="H18" s="409">
        <v>920</v>
      </c>
      <c r="I18" s="409">
        <v>821</v>
      </c>
      <c r="J18" s="409">
        <v>804</v>
      </c>
      <c r="K18" s="409">
        <v>812</v>
      </c>
      <c r="L18" s="409">
        <v>949</v>
      </c>
      <c r="M18" s="415">
        <v>788</v>
      </c>
    </row>
    <row r="19" spans="2:14" ht="15" customHeight="1">
      <c r="B19" s="134"/>
      <c r="C19" s="86" t="s">
        <v>153</v>
      </c>
      <c r="D19" s="50"/>
      <c r="E19" s="409">
        <v>1871</v>
      </c>
      <c r="F19" s="409">
        <v>1844</v>
      </c>
      <c r="G19" s="409">
        <v>1811</v>
      </c>
      <c r="H19" s="409">
        <v>1783</v>
      </c>
      <c r="I19" s="409">
        <v>1812</v>
      </c>
      <c r="J19" s="409">
        <v>1845</v>
      </c>
      <c r="K19" s="409">
        <v>1818</v>
      </c>
      <c r="L19" s="409">
        <v>1738</v>
      </c>
      <c r="M19" s="415">
        <v>1701</v>
      </c>
    </row>
    <row r="20" spans="2:14" s="132" customFormat="1" ht="15" customHeight="1">
      <c r="B20" s="134"/>
      <c r="C20" s="132" t="s">
        <v>13</v>
      </c>
      <c r="D20" s="49"/>
      <c r="E20" s="410">
        <v>23754</v>
      </c>
      <c r="F20" s="410">
        <v>24834</v>
      </c>
      <c r="G20" s="410">
        <v>26700</v>
      </c>
      <c r="H20" s="410">
        <v>26910</v>
      </c>
      <c r="I20" s="410">
        <v>25466</v>
      </c>
      <c r="J20" s="410">
        <v>26615</v>
      </c>
      <c r="K20" s="410">
        <v>29725</v>
      </c>
      <c r="L20" s="410">
        <v>29374</v>
      </c>
      <c r="M20" s="416">
        <v>29544</v>
      </c>
      <c r="N20" s="207"/>
    </row>
    <row r="21" spans="2:14" ht="3.95" customHeight="1">
      <c r="B21" s="134"/>
      <c r="E21" s="407"/>
      <c r="F21" s="407"/>
      <c r="G21" s="407"/>
      <c r="H21" s="407"/>
      <c r="I21" s="407"/>
      <c r="J21" s="407"/>
      <c r="K21" s="407"/>
      <c r="L21" s="407"/>
      <c r="M21" s="414"/>
    </row>
    <row r="22" spans="2:14" ht="15" customHeight="1">
      <c r="B22" s="134" t="s">
        <v>78</v>
      </c>
      <c r="E22" s="409">
        <v>15</v>
      </c>
      <c r="F22" s="409">
        <v>15</v>
      </c>
      <c r="G22" s="409">
        <v>14</v>
      </c>
      <c r="H22" s="409">
        <v>8</v>
      </c>
      <c r="I22" s="409">
        <v>7</v>
      </c>
      <c r="J22" s="409">
        <v>7</v>
      </c>
      <c r="K22" s="409">
        <v>10</v>
      </c>
      <c r="L22" s="409">
        <v>7</v>
      </c>
      <c r="M22" s="415">
        <v>7</v>
      </c>
    </row>
    <row r="23" spans="2:14" ht="3.95" customHeight="1">
      <c r="B23" s="134"/>
      <c r="E23" s="407"/>
      <c r="F23" s="407"/>
      <c r="G23" s="407"/>
      <c r="H23" s="407"/>
      <c r="I23" s="407"/>
      <c r="J23" s="407"/>
      <c r="K23" s="407"/>
      <c r="L23" s="407"/>
      <c r="M23" s="414"/>
    </row>
    <row r="24" spans="2:14" s="132" customFormat="1" ht="15" customHeight="1" thickBot="1">
      <c r="B24" s="132" t="s">
        <v>75</v>
      </c>
      <c r="D24" s="49"/>
      <c r="E24" s="411">
        <v>46536</v>
      </c>
      <c r="F24" s="411">
        <v>47676</v>
      </c>
      <c r="G24" s="411">
        <v>48692</v>
      </c>
      <c r="H24" s="411">
        <v>48510</v>
      </c>
      <c r="I24" s="411">
        <v>45540</v>
      </c>
      <c r="J24" s="411">
        <v>46203</v>
      </c>
      <c r="K24" s="411">
        <v>48844</v>
      </c>
      <c r="L24" s="411">
        <v>47882</v>
      </c>
      <c r="M24" s="417">
        <v>46262</v>
      </c>
      <c r="N24" s="207"/>
    </row>
    <row r="25" spans="2:14" ht="3.95" customHeight="1" thickTop="1">
      <c r="B25" s="134"/>
      <c r="E25" s="407"/>
      <c r="F25" s="407"/>
      <c r="G25" s="407"/>
      <c r="H25" s="407"/>
      <c r="I25" s="407"/>
      <c r="J25" s="407"/>
      <c r="K25" s="407"/>
      <c r="L25" s="407"/>
      <c r="M25" s="414"/>
    </row>
    <row r="26" spans="2:14" ht="15" customHeight="1">
      <c r="B26" s="132" t="s">
        <v>304</v>
      </c>
      <c r="E26" s="407"/>
      <c r="F26" s="407"/>
      <c r="G26" s="407"/>
      <c r="H26" s="407"/>
      <c r="I26" s="407"/>
      <c r="J26" s="407"/>
      <c r="K26" s="407"/>
      <c r="L26" s="407"/>
      <c r="M26" s="414"/>
    </row>
    <row r="27" spans="2:14" ht="15" customHeight="1">
      <c r="B27" s="134"/>
      <c r="C27" s="551" t="s">
        <v>317</v>
      </c>
      <c r="D27" s="50"/>
      <c r="E27" s="409">
        <v>0</v>
      </c>
      <c r="F27" s="409">
        <v>0</v>
      </c>
      <c r="G27" s="409">
        <v>0</v>
      </c>
      <c r="H27" s="409">
        <v>0</v>
      </c>
      <c r="I27" s="409">
        <v>0</v>
      </c>
      <c r="J27" s="409">
        <v>0</v>
      </c>
      <c r="K27" s="409">
        <v>0</v>
      </c>
      <c r="L27" s="409">
        <v>0</v>
      </c>
      <c r="M27" s="415">
        <v>189</v>
      </c>
    </row>
    <row r="28" spans="2:14" ht="15" customHeight="1">
      <c r="C28" s="207" t="s">
        <v>315</v>
      </c>
      <c r="D28" s="50"/>
      <c r="E28" s="409">
        <v>23323</v>
      </c>
      <c r="F28" s="409">
        <v>24737</v>
      </c>
      <c r="G28" s="409">
        <v>24710</v>
      </c>
      <c r="H28" s="409">
        <v>26108</v>
      </c>
      <c r="I28" s="409">
        <v>27675</v>
      </c>
      <c r="J28" s="409">
        <v>28352</v>
      </c>
      <c r="K28" s="409">
        <v>28420</v>
      </c>
      <c r="L28" s="409">
        <v>28286</v>
      </c>
      <c r="M28" s="415">
        <v>27678</v>
      </c>
    </row>
    <row r="29" spans="2:14" ht="15" customHeight="1">
      <c r="C29" s="207" t="s">
        <v>303</v>
      </c>
      <c r="E29" s="556">
        <v>3420</v>
      </c>
      <c r="F29" s="556">
        <v>3776</v>
      </c>
      <c r="G29" s="556">
        <v>5802</v>
      </c>
      <c r="H29" s="556">
        <v>4708</v>
      </c>
      <c r="I29" s="556">
        <v>4483</v>
      </c>
      <c r="J29" s="556">
        <v>4449</v>
      </c>
      <c r="K29" s="556">
        <v>4464</v>
      </c>
      <c r="L29" s="556">
        <v>4869</v>
      </c>
      <c r="M29" s="415">
        <v>5009</v>
      </c>
    </row>
    <row r="30" spans="2:14" ht="15" customHeight="1">
      <c r="C30" s="207" t="s">
        <v>302</v>
      </c>
      <c r="D30" s="50"/>
      <c r="E30" s="556">
        <v>0</v>
      </c>
      <c r="F30" s="556">
        <v>5990</v>
      </c>
      <c r="G30" s="556">
        <v>6583</v>
      </c>
      <c r="H30" s="556">
        <v>7640</v>
      </c>
      <c r="I30" s="556">
        <v>6161</v>
      </c>
      <c r="J30" s="556">
        <v>9253</v>
      </c>
      <c r="K30" s="556">
        <v>11680</v>
      </c>
      <c r="L30" s="556">
        <v>15679</v>
      </c>
      <c r="M30" s="415">
        <v>13622</v>
      </c>
    </row>
    <row r="31" spans="2:14" s="132" customFormat="1" ht="12.75" customHeight="1">
      <c r="B31" s="280"/>
      <c r="D31" s="49"/>
      <c r="E31" s="140"/>
      <c r="F31" s="140"/>
      <c r="G31" s="116"/>
      <c r="H31" s="116"/>
      <c r="I31" s="116"/>
      <c r="J31" s="116"/>
      <c r="K31" s="116"/>
      <c r="L31" s="116"/>
      <c r="M31" s="116"/>
      <c r="N31" s="207"/>
    </row>
    <row r="32" spans="2:14" s="132" customFormat="1" ht="15" customHeight="1">
      <c r="B32" s="551" t="s">
        <v>29</v>
      </c>
      <c r="D32" s="49"/>
      <c r="E32" s="205"/>
      <c r="F32" s="34"/>
      <c r="G32" s="34"/>
      <c r="H32" s="34"/>
      <c r="I32" s="34"/>
      <c r="J32" s="34"/>
      <c r="K32" s="34"/>
      <c r="L32" s="34"/>
      <c r="M32" s="34"/>
      <c r="N32" s="207"/>
    </row>
    <row r="33" spans="2:27" s="132" customFormat="1" ht="15" customHeight="1">
      <c r="B33" s="17" t="s">
        <v>30</v>
      </c>
      <c r="C33" s="162" t="s">
        <v>188</v>
      </c>
      <c r="D33" s="93"/>
      <c r="E33" s="205"/>
      <c r="F33" s="34"/>
      <c r="G33" s="34"/>
      <c r="H33" s="34"/>
      <c r="I33" s="34"/>
      <c r="J33" s="34"/>
      <c r="K33" s="34"/>
      <c r="L33" s="34"/>
      <c r="M33" s="34"/>
      <c r="N33" s="207"/>
    </row>
    <row r="34" spans="2:27" ht="15" customHeight="1">
      <c r="B34" s="17" t="s">
        <v>31</v>
      </c>
      <c r="C34" s="162" t="s">
        <v>323</v>
      </c>
      <c r="D34" s="162"/>
      <c r="E34" s="162"/>
      <c r="F34" s="162"/>
      <c r="G34" s="162"/>
      <c r="H34" s="162"/>
      <c r="I34" s="162"/>
      <c r="J34" s="162"/>
      <c r="K34" s="162"/>
      <c r="L34" s="162"/>
      <c r="M34" s="162"/>
      <c r="S34" s="207"/>
      <c r="AA34" s="35"/>
    </row>
    <row r="35" spans="2:27" s="132" customFormat="1" ht="15" customHeight="1">
      <c r="B35" s="17" t="s">
        <v>67</v>
      </c>
      <c r="C35" s="162" t="s">
        <v>92</v>
      </c>
      <c r="D35" s="93"/>
      <c r="E35" s="205"/>
      <c r="F35" s="34"/>
      <c r="G35" s="34"/>
      <c r="H35" s="34"/>
      <c r="I35" s="34"/>
      <c r="J35" s="34"/>
      <c r="K35" s="34"/>
      <c r="L35" s="34"/>
      <c r="M35" s="34"/>
      <c r="N35" s="207"/>
    </row>
    <row r="36" spans="2:27" ht="15" customHeight="1">
      <c r="B36" s="17" t="s">
        <v>76</v>
      </c>
      <c r="C36" s="162" t="s">
        <v>309</v>
      </c>
      <c r="D36" s="162"/>
      <c r="E36" s="162"/>
      <c r="F36" s="162"/>
      <c r="G36" s="162"/>
      <c r="H36" s="162"/>
      <c r="I36" s="162"/>
      <c r="J36" s="162"/>
      <c r="K36" s="162"/>
      <c r="L36" s="162"/>
      <c r="M36" s="162"/>
      <c r="S36" s="207"/>
      <c r="AA36" s="35"/>
    </row>
    <row r="37" spans="2:27" ht="12.75" customHeight="1">
      <c r="B37" s="17"/>
      <c r="C37" s="162"/>
      <c r="D37" s="162"/>
      <c r="E37" s="549"/>
      <c r="F37" s="549"/>
      <c r="G37" s="549"/>
      <c r="H37" s="549"/>
      <c r="I37" s="549"/>
      <c r="J37" s="549"/>
      <c r="K37" s="549"/>
      <c r="L37" s="549"/>
      <c r="M37" s="549"/>
    </row>
    <row r="42" spans="2:27" ht="12" customHeight="1"/>
    <row r="43" spans="2:27" ht="12" customHeight="1"/>
    <row r="44" spans="2:27" ht="12" customHeight="1"/>
    <row r="45" spans="2:27" ht="12" customHeight="1"/>
    <row r="46" spans="2:27" ht="12" customHeight="1"/>
    <row r="47" spans="2:27" ht="12" customHeight="1"/>
    <row r="48" spans="2:2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sheetProtection formatCells="0" formatColumns="0" formatRows="0" sort="0" autoFilter="0" pivotTables="0"/>
  <mergeCells count="1">
    <mergeCell ref="E1:M1"/>
  </mergeCells>
  <conditionalFormatting sqref="R51:R52 R122:R123 F122:F123 E123:E124 E51:F52">
    <cfRule type="cellIs" dxfId="7"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2" orientation="landscape" r:id="rId1"/>
  <headerFooter alignWithMargins="0">
    <oddHeader>&amp;L&amp;"Vodafone Rg,Regular"Vodafone Group Plc&amp;C&amp;"Vodafone Rg,Regular"10  Mobile message usage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zoomScale="85" zoomScaleNormal="85" zoomScaleSheetLayoutView="115" workbookViewId="0">
      <selection activeCell="K36" sqref="K36"/>
    </sheetView>
  </sheetViews>
  <sheetFormatPr defaultColWidth="9.140625" defaultRowHeight="12.75"/>
  <cols>
    <col min="1" max="1" width="5.42578125" style="207" customWidth="1"/>
    <col min="2" max="2" width="4.42578125" style="132" customWidth="1"/>
    <col min="3" max="3" width="27.5703125" style="207" customWidth="1"/>
    <col min="4" max="4" width="13" style="207" customWidth="1"/>
    <col min="5" max="5" width="11.140625" style="35" customWidth="1"/>
    <col min="6" max="6" width="11.140625" style="36" customWidth="1"/>
    <col min="7" max="12" width="11.140625" style="35" customWidth="1"/>
    <col min="13" max="17" width="10.42578125" style="207" customWidth="1"/>
    <col min="18" max="18" width="4.140625" style="207" customWidth="1"/>
    <col min="19" max="19" width="9.85546875" style="35" customWidth="1"/>
    <col min="20" max="22" width="10.42578125" style="35" customWidth="1"/>
    <col min="23" max="23" width="9.85546875" style="35" customWidth="1"/>
    <col min="24" max="26" width="10.42578125" style="35" customWidth="1"/>
    <col min="27" max="28" width="4.140625" style="207" customWidth="1"/>
    <col min="29" max="56" width="9.140625" style="207" customWidth="1"/>
    <col min="57" max="251" width="11.42578125" style="207" customWidth="1"/>
    <col min="252" max="16384" width="9.140625" style="207"/>
  </cols>
  <sheetData>
    <row r="1" spans="1:14" s="551" customFormat="1" ht="14.25" customHeight="1">
      <c r="A1" s="96" t="s">
        <v>156</v>
      </c>
      <c r="B1" s="6"/>
      <c r="E1" s="602" t="s">
        <v>261</v>
      </c>
      <c r="F1" s="602"/>
      <c r="G1" s="602"/>
      <c r="H1" s="602"/>
      <c r="I1" s="602"/>
      <c r="J1" s="602"/>
      <c r="K1" s="602"/>
      <c r="L1" s="602"/>
      <c r="M1" s="602"/>
    </row>
    <row r="2" spans="1:14" s="28" customFormat="1" ht="12.75" customHeight="1">
      <c r="B2" s="46"/>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46962</v>
      </c>
      <c r="F4" s="409">
        <v>48243</v>
      </c>
      <c r="G4" s="409">
        <v>52500</v>
      </c>
      <c r="H4" s="409">
        <v>58220</v>
      </c>
      <c r="I4" s="409">
        <v>60562</v>
      </c>
      <c r="J4" s="409">
        <v>66844</v>
      </c>
      <c r="K4" s="409">
        <v>72809</v>
      </c>
      <c r="L4" s="409">
        <v>79856</v>
      </c>
      <c r="M4" s="415">
        <v>94805</v>
      </c>
    </row>
    <row r="5" spans="1:14" s="86" customFormat="1" ht="15" customHeight="1">
      <c r="C5" s="32" t="s">
        <v>223</v>
      </c>
      <c r="D5" s="203"/>
      <c r="E5" s="409">
        <v>38536</v>
      </c>
      <c r="F5" s="409">
        <v>43874</v>
      </c>
      <c r="G5" s="409">
        <v>53386</v>
      </c>
      <c r="H5" s="409">
        <v>54124</v>
      </c>
      <c r="I5" s="409">
        <v>60604</v>
      </c>
      <c r="J5" s="409">
        <v>67028</v>
      </c>
      <c r="K5" s="409">
        <v>82879</v>
      </c>
      <c r="L5" s="409">
        <v>84362</v>
      </c>
      <c r="M5" s="415">
        <v>88122</v>
      </c>
      <c r="N5" s="207"/>
    </row>
    <row r="6" spans="1:14" ht="15" customHeight="1">
      <c r="B6" s="134"/>
      <c r="C6" s="207" t="s">
        <v>21</v>
      </c>
      <c r="E6" s="409">
        <v>21240</v>
      </c>
      <c r="F6" s="409">
        <v>26630</v>
      </c>
      <c r="G6" s="409">
        <v>33165</v>
      </c>
      <c r="H6" s="409">
        <v>36600</v>
      </c>
      <c r="I6" s="409">
        <v>38270</v>
      </c>
      <c r="J6" s="409">
        <v>43298</v>
      </c>
      <c r="K6" s="409">
        <v>48782</v>
      </c>
      <c r="L6" s="409">
        <v>52598</v>
      </c>
      <c r="M6" s="415">
        <v>55606</v>
      </c>
    </row>
    <row r="7" spans="1:14" s="86" customFormat="1" ht="15" customHeight="1">
      <c r="B7" s="8"/>
      <c r="C7" s="86" t="s">
        <v>26</v>
      </c>
      <c r="E7" s="409">
        <v>22864</v>
      </c>
      <c r="F7" s="409">
        <v>28559</v>
      </c>
      <c r="G7" s="409">
        <v>35233</v>
      </c>
      <c r="H7" s="409">
        <v>33890</v>
      </c>
      <c r="I7" s="409">
        <v>39269</v>
      </c>
      <c r="J7" s="409">
        <v>49913</v>
      </c>
      <c r="K7" s="409">
        <v>64267</v>
      </c>
      <c r="L7" s="409">
        <v>58255</v>
      </c>
      <c r="M7" s="415">
        <v>61800</v>
      </c>
      <c r="N7" s="207"/>
    </row>
    <row r="8" spans="1:14" ht="15" customHeight="1">
      <c r="B8" s="134"/>
      <c r="C8" s="207" t="s">
        <v>297</v>
      </c>
      <c r="E8" s="409">
        <v>6112</v>
      </c>
      <c r="F8" s="409">
        <v>7285</v>
      </c>
      <c r="G8" s="409">
        <v>9289</v>
      </c>
      <c r="H8" s="409">
        <v>8441</v>
      </c>
      <c r="I8" s="409">
        <v>8390</v>
      </c>
      <c r="J8" s="409">
        <v>9632</v>
      </c>
      <c r="K8" s="409">
        <v>12094</v>
      </c>
      <c r="L8" s="409">
        <v>13186</v>
      </c>
      <c r="M8" s="415">
        <v>0</v>
      </c>
    </row>
    <row r="9" spans="1:14" s="86" customFormat="1" ht="15" customHeight="1">
      <c r="B9" s="8"/>
      <c r="C9" s="86" t="s">
        <v>84</v>
      </c>
      <c r="E9" s="409">
        <v>6839</v>
      </c>
      <c r="F9" s="409">
        <v>7547</v>
      </c>
      <c r="G9" s="409">
        <v>10774</v>
      </c>
      <c r="H9" s="409">
        <v>10586</v>
      </c>
      <c r="I9" s="409">
        <v>12583</v>
      </c>
      <c r="J9" s="409">
        <v>14550</v>
      </c>
      <c r="K9" s="409">
        <v>19943</v>
      </c>
      <c r="L9" s="409">
        <v>19707</v>
      </c>
      <c r="M9" s="415">
        <v>22212</v>
      </c>
      <c r="N9" s="207"/>
    </row>
    <row r="10" spans="1:14" ht="15" customHeight="1">
      <c r="B10" s="134"/>
      <c r="C10" s="207" t="s">
        <v>82</v>
      </c>
      <c r="E10" s="409">
        <v>6091</v>
      </c>
      <c r="F10" s="409">
        <v>7542</v>
      </c>
      <c r="G10" s="409">
        <v>9415</v>
      </c>
      <c r="H10" s="409">
        <v>11451</v>
      </c>
      <c r="I10" s="409">
        <v>14220</v>
      </c>
      <c r="J10" s="409">
        <v>15480</v>
      </c>
      <c r="K10" s="409">
        <v>19067</v>
      </c>
      <c r="L10" s="409">
        <v>23714</v>
      </c>
      <c r="M10" s="415">
        <v>27167</v>
      </c>
    </row>
    <row r="11" spans="1:14" s="86" customFormat="1" ht="15" customHeight="1">
      <c r="B11" s="8"/>
      <c r="C11" s="86" t="s">
        <v>83</v>
      </c>
      <c r="E11" s="409">
        <v>1885</v>
      </c>
      <c r="F11" s="409">
        <v>2459</v>
      </c>
      <c r="G11" s="409">
        <v>3387</v>
      </c>
      <c r="H11" s="409">
        <v>2864</v>
      </c>
      <c r="I11" s="409">
        <v>3271</v>
      </c>
      <c r="J11" s="409">
        <v>4070</v>
      </c>
      <c r="K11" s="409">
        <v>6074</v>
      </c>
      <c r="L11" s="409">
        <v>5054</v>
      </c>
      <c r="M11" s="415">
        <v>6114</v>
      </c>
      <c r="N11" s="207"/>
    </row>
    <row r="12" spans="1:14" ht="15" customHeight="1">
      <c r="B12" s="134"/>
      <c r="C12" s="207" t="s">
        <v>41</v>
      </c>
      <c r="E12" s="409">
        <v>12919</v>
      </c>
      <c r="F12" s="409">
        <v>14639</v>
      </c>
      <c r="G12" s="409">
        <v>18328</v>
      </c>
      <c r="H12" s="409">
        <v>20836</v>
      </c>
      <c r="I12" s="409">
        <v>24442</v>
      </c>
      <c r="J12" s="409">
        <v>25483</v>
      </c>
      <c r="K12" s="409">
        <v>30309</v>
      </c>
      <c r="L12" s="409">
        <v>34513</v>
      </c>
      <c r="M12" s="415">
        <v>37173</v>
      </c>
    </row>
    <row r="13" spans="1:14" s="9" customFormat="1" ht="15" customHeight="1">
      <c r="B13" s="8"/>
      <c r="C13" s="9" t="s">
        <v>13</v>
      </c>
      <c r="E13" s="410">
        <v>163448</v>
      </c>
      <c r="F13" s="410">
        <v>186778</v>
      </c>
      <c r="G13" s="410">
        <v>225477</v>
      </c>
      <c r="H13" s="410">
        <v>237012</v>
      </c>
      <c r="I13" s="410">
        <v>261611</v>
      </c>
      <c r="J13" s="410">
        <v>296298</v>
      </c>
      <c r="K13" s="410">
        <v>356224</v>
      </c>
      <c r="L13" s="410">
        <v>371245</v>
      </c>
      <c r="M13" s="416">
        <v>392999</v>
      </c>
      <c r="N13" s="207"/>
    </row>
    <row r="14" spans="1:14" s="86" customFormat="1" ht="3.95" customHeight="1">
      <c r="B14" s="8"/>
      <c r="E14" s="409"/>
      <c r="F14" s="409"/>
      <c r="G14" s="409"/>
      <c r="H14" s="409"/>
      <c r="I14" s="409"/>
      <c r="J14" s="409"/>
      <c r="K14" s="409"/>
      <c r="L14" s="409"/>
      <c r="M14" s="415"/>
      <c r="N14" s="207"/>
    </row>
    <row r="15" spans="1:14" s="132" customFormat="1" ht="3.75" customHeight="1">
      <c r="B15" s="134"/>
      <c r="E15" s="406"/>
      <c r="F15" s="406"/>
      <c r="G15" s="406"/>
      <c r="H15" s="406"/>
      <c r="I15" s="406"/>
      <c r="J15" s="406"/>
      <c r="K15" s="406"/>
      <c r="L15" s="406"/>
      <c r="M15" s="405"/>
      <c r="N15" s="207"/>
    </row>
    <row r="16" spans="1:14" ht="15" customHeight="1">
      <c r="B16" s="132" t="s">
        <v>7</v>
      </c>
      <c r="E16" s="407"/>
      <c r="F16" s="407"/>
      <c r="G16" s="407"/>
      <c r="H16" s="407"/>
      <c r="I16" s="407"/>
      <c r="J16" s="407"/>
      <c r="K16" s="407"/>
      <c r="L16" s="407"/>
      <c r="M16" s="414"/>
    </row>
    <row r="17" spans="2:14" ht="3.75" customHeight="1">
      <c r="E17" s="407"/>
      <c r="F17" s="407"/>
      <c r="G17" s="407"/>
      <c r="H17" s="407"/>
      <c r="I17" s="407"/>
      <c r="J17" s="407"/>
      <c r="K17" s="407"/>
      <c r="L17" s="407"/>
      <c r="M17" s="414"/>
    </row>
    <row r="18" spans="2:14" ht="15" customHeight="1">
      <c r="B18" s="134"/>
      <c r="C18" s="86" t="s">
        <v>298</v>
      </c>
      <c r="D18" s="86"/>
      <c r="E18" s="409">
        <v>24655</v>
      </c>
      <c r="F18" s="409">
        <v>27937</v>
      </c>
      <c r="G18" s="409">
        <v>31464</v>
      </c>
      <c r="H18" s="409">
        <v>34300</v>
      </c>
      <c r="I18" s="409">
        <v>35879</v>
      </c>
      <c r="J18" s="409">
        <v>38855</v>
      </c>
      <c r="K18" s="409">
        <v>44430</v>
      </c>
      <c r="L18" s="409">
        <v>51597</v>
      </c>
      <c r="M18" s="415">
        <v>56210</v>
      </c>
    </row>
    <row r="19" spans="2:14" ht="15" customHeight="1">
      <c r="B19" s="134"/>
      <c r="C19" s="207" t="s">
        <v>79</v>
      </c>
      <c r="E19" s="409">
        <v>26737</v>
      </c>
      <c r="F19" s="409">
        <v>35602</v>
      </c>
      <c r="G19" s="409">
        <v>45098</v>
      </c>
      <c r="H19" s="409">
        <v>50278</v>
      </c>
      <c r="I19" s="409">
        <v>61125</v>
      </c>
      <c r="J19" s="409">
        <v>78426</v>
      </c>
      <c r="K19" s="409">
        <v>95851</v>
      </c>
      <c r="L19" s="409">
        <v>102570</v>
      </c>
      <c r="M19" s="415">
        <v>122523</v>
      </c>
    </row>
    <row r="20" spans="2:14" ht="15" customHeight="1">
      <c r="B20" s="134"/>
      <c r="C20" s="86" t="s">
        <v>88</v>
      </c>
      <c r="D20" s="86"/>
      <c r="E20" s="409">
        <v>16276</v>
      </c>
      <c r="F20" s="409">
        <v>18813</v>
      </c>
      <c r="G20" s="409">
        <v>23513</v>
      </c>
      <c r="H20" s="409">
        <v>25675</v>
      </c>
      <c r="I20" s="409">
        <v>28163</v>
      </c>
      <c r="J20" s="409">
        <v>32043</v>
      </c>
      <c r="K20" s="409">
        <v>39152</v>
      </c>
      <c r="L20" s="409">
        <v>39814</v>
      </c>
      <c r="M20" s="415">
        <v>42325</v>
      </c>
    </row>
    <row r="21" spans="2:14" ht="15" customHeight="1">
      <c r="B21" s="134"/>
      <c r="C21" s="86" t="s">
        <v>41</v>
      </c>
      <c r="D21" s="86"/>
      <c r="E21" s="409">
        <v>8969</v>
      </c>
      <c r="F21" s="409">
        <v>10326</v>
      </c>
      <c r="G21" s="409">
        <v>13452</v>
      </c>
      <c r="H21" s="409">
        <v>16838</v>
      </c>
      <c r="I21" s="409">
        <v>20184</v>
      </c>
      <c r="J21" s="409">
        <v>22577</v>
      </c>
      <c r="K21" s="409">
        <v>23746</v>
      </c>
      <c r="L21" s="409">
        <v>28606</v>
      </c>
      <c r="M21" s="415">
        <v>33478</v>
      </c>
    </row>
    <row r="22" spans="2:14" s="132" customFormat="1" ht="15" customHeight="1">
      <c r="B22" s="134"/>
      <c r="C22" s="9" t="s">
        <v>13</v>
      </c>
      <c r="E22" s="410">
        <v>76637</v>
      </c>
      <c r="F22" s="410">
        <v>92678</v>
      </c>
      <c r="G22" s="410">
        <v>113527</v>
      </c>
      <c r="H22" s="410">
        <v>127091</v>
      </c>
      <c r="I22" s="410">
        <v>145351</v>
      </c>
      <c r="J22" s="410">
        <v>171901</v>
      </c>
      <c r="K22" s="410">
        <v>203179</v>
      </c>
      <c r="L22" s="410">
        <v>222587</v>
      </c>
      <c r="M22" s="416">
        <v>254536</v>
      </c>
      <c r="N22" s="207"/>
    </row>
    <row r="23" spans="2:14" ht="3.95" customHeight="1">
      <c r="B23" s="134"/>
      <c r="E23" s="436"/>
      <c r="F23" s="436"/>
      <c r="G23" s="436"/>
      <c r="H23" s="436"/>
      <c r="I23" s="436"/>
      <c r="J23" s="436"/>
      <c r="K23" s="436"/>
      <c r="L23" s="436"/>
      <c r="M23" s="413"/>
    </row>
    <row r="24" spans="2:14" s="132" customFormat="1" ht="15" customHeight="1" thickBot="1">
      <c r="B24" s="134" t="s">
        <v>75</v>
      </c>
      <c r="E24" s="411">
        <v>240085</v>
      </c>
      <c r="F24" s="411">
        <v>279456</v>
      </c>
      <c r="G24" s="411">
        <v>339004</v>
      </c>
      <c r="H24" s="411">
        <v>364103</v>
      </c>
      <c r="I24" s="411">
        <v>406962</v>
      </c>
      <c r="J24" s="411">
        <v>468199</v>
      </c>
      <c r="K24" s="411">
        <v>559403</v>
      </c>
      <c r="L24" s="411">
        <v>593832</v>
      </c>
      <c r="M24" s="417">
        <v>647535</v>
      </c>
      <c r="N24" s="207"/>
    </row>
    <row r="25" spans="2:14" s="132" customFormat="1" ht="3.75" customHeight="1" thickTop="1">
      <c r="B25" s="134"/>
      <c r="E25" s="406"/>
      <c r="F25" s="406"/>
      <c r="G25" s="406"/>
      <c r="H25" s="406"/>
      <c r="I25" s="406"/>
      <c r="J25" s="406"/>
      <c r="K25" s="406"/>
      <c r="L25" s="406"/>
      <c r="M25" s="405"/>
      <c r="N25" s="207"/>
    </row>
    <row r="26" spans="2:14" ht="15" customHeight="1">
      <c r="B26" s="132" t="s">
        <v>304</v>
      </c>
      <c r="E26" s="407"/>
      <c r="F26" s="407"/>
      <c r="G26" s="407"/>
      <c r="H26" s="407"/>
      <c r="I26" s="407"/>
      <c r="J26" s="407"/>
      <c r="K26" s="407"/>
      <c r="L26" s="407"/>
      <c r="M26" s="414"/>
    </row>
    <row r="27" spans="2:14" ht="15" customHeight="1">
      <c r="B27" s="134"/>
      <c r="C27" s="551" t="s">
        <v>317</v>
      </c>
      <c r="D27" s="86"/>
      <c r="E27" s="409">
        <v>0</v>
      </c>
      <c r="F27" s="409">
        <v>0</v>
      </c>
      <c r="G27" s="409">
        <v>0</v>
      </c>
      <c r="H27" s="409">
        <v>0</v>
      </c>
      <c r="I27" s="409">
        <v>0</v>
      </c>
      <c r="J27" s="409">
        <v>0</v>
      </c>
      <c r="K27" s="409">
        <v>0</v>
      </c>
      <c r="L27" s="409">
        <v>0</v>
      </c>
      <c r="M27" s="571">
        <v>14821</v>
      </c>
    </row>
    <row r="28" spans="2:14" ht="15" customHeight="1">
      <c r="C28" s="207" t="s">
        <v>315</v>
      </c>
      <c r="D28" s="86"/>
      <c r="E28" s="409">
        <v>64399</v>
      </c>
      <c r="F28" s="409">
        <v>74733</v>
      </c>
      <c r="G28" s="409">
        <v>82583</v>
      </c>
      <c r="H28" s="409">
        <v>93712</v>
      </c>
      <c r="I28" s="409">
        <v>94390</v>
      </c>
      <c r="J28" s="409">
        <v>100541</v>
      </c>
      <c r="K28" s="409">
        <v>110430</v>
      </c>
      <c r="L28" s="409">
        <v>105457</v>
      </c>
      <c r="M28" s="571">
        <v>129424</v>
      </c>
    </row>
    <row r="29" spans="2:14" ht="15" customHeight="1">
      <c r="C29" s="207" t="s">
        <v>303</v>
      </c>
      <c r="E29" s="556" t="s">
        <v>329</v>
      </c>
      <c r="F29" s="556" t="s">
        <v>329</v>
      </c>
      <c r="G29" s="556" t="s">
        <v>329</v>
      </c>
      <c r="H29" s="556" t="s">
        <v>329</v>
      </c>
      <c r="I29" s="556" t="s">
        <v>329</v>
      </c>
      <c r="J29" s="556" t="s">
        <v>329</v>
      </c>
      <c r="K29" s="556" t="s">
        <v>329</v>
      </c>
      <c r="L29" s="556" t="s">
        <v>329</v>
      </c>
      <c r="M29" s="571" t="s">
        <v>329</v>
      </c>
    </row>
    <row r="30" spans="2:14" ht="15" customHeight="1">
      <c r="C30" s="207" t="s">
        <v>302</v>
      </c>
      <c r="D30" s="86"/>
      <c r="E30" s="556" t="s">
        <v>329</v>
      </c>
      <c r="F30" s="556" t="s">
        <v>329</v>
      </c>
      <c r="G30" s="556" t="s">
        <v>329</v>
      </c>
      <c r="H30" s="556" t="s">
        <v>329</v>
      </c>
      <c r="I30" s="556" t="s">
        <v>329</v>
      </c>
      <c r="J30" s="556" t="s">
        <v>329</v>
      </c>
      <c r="K30" s="556" t="s">
        <v>329</v>
      </c>
      <c r="L30" s="556" t="s">
        <v>329</v>
      </c>
      <c r="M30" s="571" t="s">
        <v>329</v>
      </c>
    </row>
    <row r="31" spans="2:14" s="132" customFormat="1" ht="15" customHeight="1">
      <c r="B31" s="280"/>
      <c r="D31" s="49"/>
      <c r="E31" s="140"/>
      <c r="F31" s="140"/>
      <c r="G31" s="116"/>
      <c r="H31" s="116"/>
      <c r="I31" s="116"/>
      <c r="J31" s="116"/>
      <c r="K31" s="116"/>
      <c r="L31" s="116"/>
      <c r="M31" s="207"/>
      <c r="N31" s="207"/>
    </row>
    <row r="32" spans="2:14" s="551" customFormat="1" ht="15" customHeight="1">
      <c r="E32" s="428"/>
      <c r="F32" s="428"/>
      <c r="G32" s="398"/>
      <c r="H32" s="398"/>
      <c r="I32" s="398"/>
      <c r="J32" s="398"/>
      <c r="K32" s="398"/>
      <c r="L32" s="398"/>
      <c r="N32" s="207"/>
    </row>
    <row r="33" spans="2:27" s="132" customFormat="1" ht="15" customHeight="1">
      <c r="B33" s="551" t="s">
        <v>29</v>
      </c>
      <c r="E33" s="205"/>
      <c r="F33" s="34"/>
      <c r="G33" s="34"/>
      <c r="H33" s="34"/>
      <c r="I33" s="34"/>
      <c r="J33" s="34"/>
      <c r="K33" s="34"/>
      <c r="L33" s="34"/>
      <c r="N33" s="207"/>
    </row>
    <row r="34" spans="2:27" s="132" customFormat="1" ht="28.5" customHeight="1">
      <c r="B34" s="17" t="s">
        <v>30</v>
      </c>
      <c r="C34" s="599" t="s">
        <v>221</v>
      </c>
      <c r="D34" s="599"/>
      <c r="E34" s="599"/>
      <c r="F34" s="599"/>
      <c r="G34" s="599"/>
      <c r="H34" s="599"/>
      <c r="I34" s="599"/>
      <c r="J34" s="599"/>
      <c r="K34" s="599"/>
      <c r="L34" s="599"/>
      <c r="M34" s="599"/>
      <c r="N34" s="207"/>
    </row>
    <row r="35" spans="2:27" ht="15" customHeight="1">
      <c r="B35" s="17" t="s">
        <v>31</v>
      </c>
      <c r="C35" s="208" t="s">
        <v>323</v>
      </c>
      <c r="D35" s="208"/>
      <c r="E35" s="208"/>
      <c r="F35" s="208"/>
      <c r="G35" s="208"/>
      <c r="H35" s="207"/>
      <c r="I35" s="207"/>
      <c r="J35" s="207"/>
      <c r="K35" s="207"/>
      <c r="L35" s="207"/>
    </row>
    <row r="36" spans="2:27" ht="15" customHeight="1">
      <c r="B36" s="17" t="s">
        <v>67</v>
      </c>
      <c r="C36" s="208" t="s">
        <v>92</v>
      </c>
      <c r="D36" s="208"/>
      <c r="E36" s="208"/>
      <c r="F36" s="208"/>
      <c r="G36" s="208"/>
      <c r="H36" s="207"/>
      <c r="I36" s="207"/>
      <c r="J36" s="207"/>
      <c r="K36" s="207"/>
      <c r="L36" s="207"/>
    </row>
    <row r="37" spans="2:27" ht="15" customHeight="1">
      <c r="B37" s="17" t="s">
        <v>76</v>
      </c>
      <c r="C37" s="162" t="s">
        <v>309</v>
      </c>
      <c r="D37" s="162"/>
      <c r="E37" s="162"/>
      <c r="F37" s="162"/>
      <c r="G37" s="162"/>
      <c r="H37" s="162"/>
      <c r="I37" s="162"/>
      <c r="J37" s="162"/>
      <c r="K37" s="162"/>
      <c r="L37" s="162"/>
      <c r="M37" s="162"/>
      <c r="S37" s="207"/>
      <c r="AA37" s="35"/>
    </row>
    <row r="42" spans="2:27" ht="12.75" customHeight="1"/>
    <row r="43" spans="2:27" ht="12.75" customHeight="1"/>
    <row r="44" spans="2:27" ht="12.75" customHeight="1"/>
    <row r="45" spans="2:27" ht="12.75" customHeight="1"/>
  </sheetData>
  <sheetProtection formatCells="0" formatColumns="0" formatRows="0" sort="0" autoFilter="0" pivotTables="0"/>
  <mergeCells count="2">
    <mergeCell ref="E1:M1"/>
    <mergeCell ref="C34:M34"/>
  </mergeCells>
  <conditionalFormatting sqref="R50:R51 R121:R122 F121:F122 E122:E123 E50:F51">
    <cfRule type="cellIs" dxfId="6"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1" orientation="landscape" r:id="rId1"/>
  <headerFooter alignWithMargins="0">
    <oddHeader>&amp;L&amp;"Vodafone Rg,Regular"Vodafone Group Plc&amp;C&amp;"Vodafone Rg,Regular"11 Mobile data usage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52" zoomScale="85" zoomScaleNormal="85" zoomScaleSheetLayoutView="85" workbookViewId="0">
      <selection activeCell="B61" sqref="B61"/>
    </sheetView>
  </sheetViews>
  <sheetFormatPr defaultColWidth="9.140625" defaultRowHeight="12.75"/>
  <cols>
    <col min="1" max="1" width="5.42578125" style="207" customWidth="1"/>
    <col min="2" max="2" width="3.5703125" style="132" customWidth="1"/>
    <col min="3" max="3" width="33" style="207" customWidth="1"/>
    <col min="4" max="4" width="10.42578125" style="207" customWidth="1"/>
    <col min="5" max="10" width="10.42578125" style="132" customWidth="1"/>
    <col min="11" max="15" width="9.140625" style="207" customWidth="1"/>
    <col min="16" max="250" width="11.42578125" style="207" customWidth="1"/>
    <col min="251" max="16384" width="9.140625" style="207"/>
  </cols>
  <sheetData>
    <row r="1" spans="1:12">
      <c r="A1" s="96" t="s">
        <v>156</v>
      </c>
      <c r="B1" s="6"/>
      <c r="D1" s="602" t="s">
        <v>210</v>
      </c>
      <c r="E1" s="602"/>
      <c r="F1" s="602"/>
      <c r="G1" s="602"/>
      <c r="H1" s="602"/>
      <c r="I1" s="602"/>
      <c r="J1" s="602"/>
      <c r="K1" s="602"/>
      <c r="L1" s="602"/>
    </row>
    <row r="2" spans="1:12" ht="12.75" customHeight="1">
      <c r="B2" s="30"/>
      <c r="C2" s="28"/>
      <c r="D2" s="401" t="s">
        <v>166</v>
      </c>
      <c r="E2" s="401" t="s">
        <v>176</v>
      </c>
      <c r="F2" s="401" t="s">
        <v>193</v>
      </c>
      <c r="G2" s="401" t="s">
        <v>202</v>
      </c>
      <c r="H2" s="401" t="s">
        <v>212</v>
      </c>
      <c r="I2" s="401" t="s">
        <v>219</v>
      </c>
      <c r="J2" s="401" t="s">
        <v>254</v>
      </c>
      <c r="K2" s="401" t="s">
        <v>260</v>
      </c>
      <c r="L2" s="403" t="s">
        <v>279</v>
      </c>
    </row>
    <row r="3" spans="1:12" ht="15.75" customHeight="1">
      <c r="B3" s="132" t="s">
        <v>151</v>
      </c>
      <c r="D3" s="35"/>
      <c r="E3" s="35"/>
      <c r="F3" s="35"/>
      <c r="G3" s="35"/>
      <c r="H3" s="35"/>
      <c r="I3" s="35"/>
      <c r="J3" s="35"/>
      <c r="K3" s="35"/>
      <c r="L3" s="76"/>
    </row>
    <row r="4" spans="1:12" ht="15.75" customHeight="1">
      <c r="C4" s="38" t="s">
        <v>97</v>
      </c>
      <c r="D4" s="428"/>
      <c r="E4" s="428"/>
      <c r="F4" s="428"/>
      <c r="G4" s="428"/>
      <c r="H4" s="428"/>
      <c r="I4" s="428"/>
      <c r="J4" s="428"/>
      <c r="K4" s="428"/>
      <c r="L4" s="77"/>
    </row>
    <row r="5" spans="1:12" ht="15.75" customHeight="1">
      <c r="C5" s="53" t="s">
        <v>13</v>
      </c>
      <c r="D5" s="420">
        <v>14.9</v>
      </c>
      <c r="E5" s="420">
        <v>15.3</v>
      </c>
      <c r="F5" s="420">
        <v>15.5</v>
      </c>
      <c r="G5" s="420">
        <v>15.3</v>
      </c>
      <c r="H5" s="420">
        <v>15.148989452065161</v>
      </c>
      <c r="I5" s="420">
        <v>15.2516687035247</v>
      </c>
      <c r="J5" s="420">
        <v>15.452907087709086</v>
      </c>
      <c r="K5" s="420">
        <v>15.217101237718174</v>
      </c>
      <c r="L5" s="421">
        <v>14.912000000000001</v>
      </c>
    </row>
    <row r="6" spans="1:12" ht="15.75" customHeight="1">
      <c r="C6" s="54" t="s">
        <v>11</v>
      </c>
      <c r="D6" s="420">
        <v>26</v>
      </c>
      <c r="E6" s="420">
        <v>25.9</v>
      </c>
      <c r="F6" s="420">
        <v>25.7</v>
      </c>
      <c r="G6" s="420">
        <v>25.4</v>
      </c>
      <c r="H6" s="420">
        <v>24.855322489665561</v>
      </c>
      <c r="I6" s="420">
        <v>24.957803554574635</v>
      </c>
      <c r="J6" s="420">
        <v>25.277491794136292</v>
      </c>
      <c r="K6" s="420">
        <v>25.082516860636858</v>
      </c>
      <c r="L6" s="421">
        <v>24.670999999999999</v>
      </c>
    </row>
    <row r="7" spans="1:12" ht="15.75" customHeight="1">
      <c r="C7" s="54" t="s">
        <v>93</v>
      </c>
      <c r="D7" s="420">
        <v>3.2</v>
      </c>
      <c r="E7" s="420">
        <v>3.4</v>
      </c>
      <c r="F7" s="420">
        <v>3.5</v>
      </c>
      <c r="G7" s="420">
        <v>3.4</v>
      </c>
      <c r="H7" s="420">
        <v>3.4669456587272047</v>
      </c>
      <c r="I7" s="420">
        <v>3.5007625083603049</v>
      </c>
      <c r="J7" s="420">
        <v>3.6012849609507471</v>
      </c>
      <c r="K7" s="420">
        <v>3.4020065373390054</v>
      </c>
      <c r="L7" s="421">
        <v>3.2090000000000001</v>
      </c>
    </row>
    <row r="8" spans="1:12" ht="15.75" customHeight="1">
      <c r="C8" s="132" t="s">
        <v>101</v>
      </c>
      <c r="D8" s="418"/>
      <c r="E8" s="418"/>
      <c r="F8" s="418"/>
      <c r="G8" s="418"/>
      <c r="H8" s="418"/>
      <c r="I8" s="418"/>
      <c r="J8" s="418"/>
      <c r="K8" s="418"/>
      <c r="L8" s="422"/>
    </row>
    <row r="9" spans="1:12" ht="15.75" customHeight="1">
      <c r="C9" s="53" t="s">
        <v>13</v>
      </c>
      <c r="D9" s="420">
        <v>13</v>
      </c>
      <c r="E9" s="420">
        <v>13.3</v>
      </c>
      <c r="F9" s="420">
        <v>13.8</v>
      </c>
      <c r="G9" s="420">
        <v>14</v>
      </c>
      <c r="H9" s="420">
        <v>13.65644093820605</v>
      </c>
      <c r="I9" s="420">
        <v>13.979902462677188</v>
      </c>
      <c r="J9" s="420">
        <v>14.681040111492807</v>
      </c>
      <c r="K9" s="420">
        <v>14.81074839651443</v>
      </c>
      <c r="L9" s="421">
        <v>14.512</v>
      </c>
    </row>
    <row r="10" spans="1:12" ht="15.75" customHeight="1">
      <c r="C10" s="54" t="s">
        <v>11</v>
      </c>
      <c r="D10" s="420">
        <v>22.5</v>
      </c>
      <c r="E10" s="420">
        <v>21.8</v>
      </c>
      <c r="F10" s="420">
        <v>21.1</v>
      </c>
      <c r="G10" s="420">
        <v>19.600000000000001</v>
      </c>
      <c r="H10" s="420">
        <v>19.065480915947401</v>
      </c>
      <c r="I10" s="420">
        <v>18.930429832494433</v>
      </c>
      <c r="J10" s="420">
        <v>19.621931952797883</v>
      </c>
      <c r="K10" s="420">
        <v>19.137232751204166</v>
      </c>
      <c r="L10" s="421">
        <v>18.835999999999999</v>
      </c>
    </row>
    <row r="11" spans="1:12" ht="15.75" customHeight="1">
      <c r="C11" s="54" t="s">
        <v>93</v>
      </c>
      <c r="D11" s="420">
        <v>10.8</v>
      </c>
      <c r="E11" s="420">
        <v>11.4</v>
      </c>
      <c r="F11" s="420">
        <v>12.2</v>
      </c>
      <c r="G11" s="420">
        <v>12.7</v>
      </c>
      <c r="H11" s="420">
        <v>12.425514366702737</v>
      </c>
      <c r="I11" s="420">
        <v>12.834195122839903</v>
      </c>
      <c r="J11" s="420">
        <v>13.523138991264336</v>
      </c>
      <c r="K11" s="420">
        <v>13.779602295535135</v>
      </c>
      <c r="L11" s="421">
        <v>13.467000000000001</v>
      </c>
    </row>
    <row r="12" spans="1:12" ht="15.75" customHeight="1">
      <c r="C12" s="132" t="s">
        <v>98</v>
      </c>
      <c r="D12" s="418"/>
      <c r="E12" s="418"/>
      <c r="F12" s="418"/>
      <c r="G12" s="418"/>
      <c r="H12" s="418"/>
      <c r="I12" s="418"/>
      <c r="J12" s="418"/>
      <c r="K12" s="418"/>
      <c r="L12" s="422"/>
    </row>
    <row r="13" spans="1:12" ht="15.75" customHeight="1">
      <c r="C13" s="53" t="s">
        <v>13</v>
      </c>
      <c r="D13" s="420">
        <v>17.399999999999999</v>
      </c>
      <c r="E13" s="420">
        <v>18.8</v>
      </c>
      <c r="F13" s="420">
        <v>18.8</v>
      </c>
      <c r="G13" s="420">
        <v>18.8</v>
      </c>
      <c r="H13" s="420">
        <v>18.600156048877011</v>
      </c>
      <c r="I13" s="420">
        <v>18.473346881959863</v>
      </c>
      <c r="J13" s="420">
        <v>18.907092345447783</v>
      </c>
      <c r="K13" s="420">
        <v>18.513187643818345</v>
      </c>
      <c r="L13" s="421">
        <v>18.155999999999999</v>
      </c>
    </row>
    <row r="14" spans="1:12" ht="15.75" customHeight="1">
      <c r="C14" s="54" t="s">
        <v>11</v>
      </c>
      <c r="D14" s="420">
        <v>26.7</v>
      </c>
      <c r="E14" s="420">
        <v>26.6</v>
      </c>
      <c r="F14" s="420">
        <v>26.4</v>
      </c>
      <c r="G14" s="420">
        <v>26.1</v>
      </c>
      <c r="H14" s="420">
        <v>25.883644539661564</v>
      </c>
      <c r="I14" s="420">
        <v>25.403537296505014</v>
      </c>
      <c r="J14" s="420">
        <v>25.667041624893827</v>
      </c>
      <c r="K14" s="420">
        <v>25.040576743499784</v>
      </c>
      <c r="L14" s="421">
        <v>24.684999999999999</v>
      </c>
    </row>
    <row r="15" spans="1:12" ht="15.75" customHeight="1">
      <c r="C15" s="54" t="s">
        <v>93</v>
      </c>
      <c r="D15" s="420">
        <v>3.4</v>
      </c>
      <c r="E15" s="420">
        <v>4</v>
      </c>
      <c r="F15" s="420">
        <v>4.3</v>
      </c>
      <c r="G15" s="420">
        <v>4.5999999999999996</v>
      </c>
      <c r="H15" s="420">
        <v>4.1164260208117955</v>
      </c>
      <c r="I15" s="420">
        <v>4.1328894409477712</v>
      </c>
      <c r="J15" s="420">
        <v>4.477233412617891</v>
      </c>
      <c r="K15" s="420">
        <v>4.3401430231997695</v>
      </c>
      <c r="L15" s="421">
        <v>4.0309999999999997</v>
      </c>
    </row>
    <row r="16" spans="1:12" ht="15.75" customHeight="1">
      <c r="C16" s="132" t="s">
        <v>102</v>
      </c>
      <c r="D16" s="418"/>
      <c r="E16" s="418"/>
      <c r="F16" s="418"/>
      <c r="G16" s="418"/>
      <c r="H16" s="418"/>
      <c r="I16" s="418"/>
      <c r="J16" s="418"/>
      <c r="K16" s="418"/>
      <c r="L16" s="422"/>
    </row>
    <row r="17" spans="2:12" ht="15.75" customHeight="1">
      <c r="C17" s="53" t="s">
        <v>13</v>
      </c>
      <c r="D17" s="420">
        <v>16.899999999999999</v>
      </c>
      <c r="E17" s="420">
        <v>16.899999999999999</v>
      </c>
      <c r="F17" s="420">
        <v>17.3</v>
      </c>
      <c r="G17" s="420">
        <v>16.600000000000001</v>
      </c>
      <c r="H17" s="420">
        <v>15.994476981503745</v>
      </c>
      <c r="I17" s="420">
        <v>16.572832898707826</v>
      </c>
      <c r="J17" s="420">
        <v>16.819731336614883</v>
      </c>
      <c r="K17" s="420">
        <v>16.387479561658864</v>
      </c>
      <c r="L17" s="421">
        <v>16.018000000000001</v>
      </c>
    </row>
    <row r="18" spans="2:12" ht="15.75" customHeight="1">
      <c r="C18" s="54" t="s">
        <v>11</v>
      </c>
      <c r="D18" s="420">
        <v>20.9</v>
      </c>
      <c r="E18" s="420">
        <v>20.100000000000001</v>
      </c>
      <c r="F18" s="420">
        <v>20.5</v>
      </c>
      <c r="G18" s="420">
        <v>19.600000000000001</v>
      </c>
      <c r="H18" s="420">
        <v>18.802196209999028</v>
      </c>
      <c r="I18" s="420">
        <v>19.372400634090749</v>
      </c>
      <c r="J18" s="420">
        <v>19.616033672800906</v>
      </c>
      <c r="K18" s="420">
        <v>19.118323974792698</v>
      </c>
      <c r="L18" s="421">
        <v>18.552</v>
      </c>
    </row>
    <row r="19" spans="2:12" ht="15.75" customHeight="1">
      <c r="C19" s="54" t="s">
        <v>93</v>
      </c>
      <c r="D19" s="420">
        <v>5</v>
      </c>
      <c r="E19" s="420">
        <v>5.8</v>
      </c>
      <c r="F19" s="420">
        <v>6.3</v>
      </c>
      <c r="G19" s="420">
        <v>5.9</v>
      </c>
      <c r="H19" s="420">
        <v>5.7315901302276684</v>
      </c>
      <c r="I19" s="420">
        <v>6.1371957380509352</v>
      </c>
      <c r="J19" s="420">
        <v>6.4773441906455878</v>
      </c>
      <c r="K19" s="420">
        <v>6.1185107550147526</v>
      </c>
      <c r="L19" s="421">
        <v>6.1420000000000003</v>
      </c>
    </row>
    <row r="20" spans="2:12" ht="15.75" customHeight="1">
      <c r="C20" s="132" t="s">
        <v>300</v>
      </c>
      <c r="D20" s="420"/>
      <c r="E20" s="420"/>
      <c r="F20" s="420"/>
      <c r="G20" s="420"/>
      <c r="H20" s="420"/>
      <c r="I20" s="420"/>
      <c r="J20" s="420"/>
      <c r="K20" s="420"/>
      <c r="L20" s="421"/>
    </row>
    <row r="21" spans="2:12" ht="15.75" customHeight="1">
      <c r="C21" s="53" t="s">
        <v>13</v>
      </c>
      <c r="D21" s="420">
        <v>25.4</v>
      </c>
      <c r="E21" s="420">
        <v>25.1</v>
      </c>
      <c r="F21" s="420">
        <v>26</v>
      </c>
      <c r="G21" s="420">
        <v>25.3</v>
      </c>
      <c r="H21" s="420">
        <v>24.365308410545218</v>
      </c>
      <c r="I21" s="420">
        <v>24.073990758159646</v>
      </c>
      <c r="J21" s="420">
        <v>24.582385638927466</v>
      </c>
      <c r="K21" s="420">
        <v>23.799684806199163</v>
      </c>
      <c r="L21" s="325">
        <v>0</v>
      </c>
    </row>
    <row r="22" spans="2:12" ht="15.75" customHeight="1">
      <c r="C22" s="54" t="s">
        <v>11</v>
      </c>
      <c r="D22" s="420">
        <v>32.700000000000003</v>
      </c>
      <c r="E22" s="420">
        <v>32.1</v>
      </c>
      <c r="F22" s="420">
        <v>33.200000000000003</v>
      </c>
      <c r="G22" s="420">
        <v>32.1</v>
      </c>
      <c r="H22" s="420">
        <v>30.490982056666404</v>
      </c>
      <c r="I22" s="420">
        <v>30.454578632072089</v>
      </c>
      <c r="J22" s="420">
        <v>30.840029543522991</v>
      </c>
      <c r="K22" s="420">
        <v>29.684218288693501</v>
      </c>
      <c r="L22" s="325">
        <v>0</v>
      </c>
    </row>
    <row r="23" spans="2:12" ht="15.75" customHeight="1">
      <c r="C23" s="54" t="s">
        <v>93</v>
      </c>
      <c r="D23" s="420">
        <v>3.6</v>
      </c>
      <c r="E23" s="420">
        <v>4.0999999999999996</v>
      </c>
      <c r="F23" s="420">
        <v>4</v>
      </c>
      <c r="G23" s="420">
        <v>3.9</v>
      </c>
      <c r="H23" s="420">
        <v>4.1020270679795647</v>
      </c>
      <c r="I23" s="420">
        <v>3.5414704027345656</v>
      </c>
      <c r="J23" s="420">
        <v>3.8482974298386146</v>
      </c>
      <c r="K23" s="420">
        <v>3.3498249645225107</v>
      </c>
      <c r="L23" s="325">
        <v>0</v>
      </c>
    </row>
    <row r="24" spans="2:12" ht="15.75" customHeight="1">
      <c r="C24" s="132" t="s">
        <v>104</v>
      </c>
      <c r="D24" s="420"/>
      <c r="E24" s="420"/>
      <c r="F24" s="420"/>
      <c r="G24" s="420"/>
      <c r="H24" s="420"/>
      <c r="I24" s="420"/>
      <c r="J24" s="420"/>
      <c r="K24" s="420"/>
      <c r="L24" s="421"/>
    </row>
    <row r="25" spans="2:12" ht="15.75" customHeight="1">
      <c r="C25" s="53" t="s">
        <v>13</v>
      </c>
      <c r="D25" s="420">
        <v>11.6</v>
      </c>
      <c r="E25" s="420">
        <v>12.1</v>
      </c>
      <c r="F25" s="420">
        <v>12.4</v>
      </c>
      <c r="G25" s="420">
        <v>12</v>
      </c>
      <c r="H25" s="420">
        <v>11.879747961484346</v>
      </c>
      <c r="I25" s="420">
        <v>11.66965732068496</v>
      </c>
      <c r="J25" s="420">
        <v>12.146937738123729</v>
      </c>
      <c r="K25" s="420">
        <v>11.679661226353739</v>
      </c>
      <c r="L25" s="421">
        <v>11.685</v>
      </c>
    </row>
    <row r="26" spans="2:12" ht="15.75" customHeight="1">
      <c r="B26" s="280"/>
      <c r="C26" s="54" t="s">
        <v>11</v>
      </c>
      <c r="D26" s="420">
        <v>22.4</v>
      </c>
      <c r="E26" s="420">
        <v>22.2</v>
      </c>
      <c r="F26" s="420">
        <v>21.5</v>
      </c>
      <c r="G26" s="420">
        <v>20.5</v>
      </c>
      <c r="H26" s="420">
        <v>20.470232423623749</v>
      </c>
      <c r="I26" s="420">
        <v>19.981532298434423</v>
      </c>
      <c r="J26" s="420">
        <v>20.192086238925537</v>
      </c>
      <c r="K26" s="420">
        <v>19.739413254965186</v>
      </c>
      <c r="L26" s="421">
        <v>19.46</v>
      </c>
    </row>
    <row r="27" spans="2:12" ht="15.75" customHeight="1">
      <c r="C27" s="54" t="s">
        <v>93</v>
      </c>
      <c r="D27" s="420">
        <v>7.1</v>
      </c>
      <c r="E27" s="420">
        <v>7.1</v>
      </c>
      <c r="F27" s="420">
        <v>7.5</v>
      </c>
      <c r="G27" s="420">
        <v>7.1</v>
      </c>
      <c r="H27" s="420">
        <v>6.5670412533315368</v>
      </c>
      <c r="I27" s="420">
        <v>6.3085939747728341</v>
      </c>
      <c r="J27" s="420">
        <v>6.9447790969547336</v>
      </c>
      <c r="K27" s="420">
        <v>6.3993489590204407</v>
      </c>
      <c r="L27" s="421">
        <v>6.5</v>
      </c>
    </row>
    <row r="28" spans="2:12" ht="15.75" customHeight="1">
      <c r="C28" s="132" t="s">
        <v>103</v>
      </c>
      <c r="D28" s="420"/>
      <c r="E28" s="420"/>
      <c r="F28" s="420"/>
      <c r="G28" s="420"/>
      <c r="H28" s="420"/>
      <c r="I28" s="420"/>
      <c r="J28" s="420"/>
      <c r="K28" s="420"/>
      <c r="L28" s="421"/>
    </row>
    <row r="29" spans="2:12" ht="15.75" customHeight="1">
      <c r="C29" s="53" t="s">
        <v>13</v>
      </c>
      <c r="D29" s="420">
        <v>8.9</v>
      </c>
      <c r="E29" s="420">
        <v>8.9</v>
      </c>
      <c r="F29" s="420">
        <v>9.1999999999999993</v>
      </c>
      <c r="G29" s="420">
        <v>8.1999999999999993</v>
      </c>
      <c r="H29" s="420">
        <v>7.7800792481821466</v>
      </c>
      <c r="I29" s="420">
        <v>7.8498750184996426</v>
      </c>
      <c r="J29" s="420">
        <v>8.224694001594246</v>
      </c>
      <c r="K29" s="420">
        <v>8.0714114985345162</v>
      </c>
      <c r="L29" s="421">
        <v>8.1790000000000003</v>
      </c>
    </row>
    <row r="30" spans="2:12" ht="15.75" customHeight="1">
      <c r="C30" s="54" t="s">
        <v>11</v>
      </c>
      <c r="D30" s="420">
        <v>22.2</v>
      </c>
      <c r="E30" s="420">
        <v>21.7</v>
      </c>
      <c r="F30" s="420">
        <v>22.1</v>
      </c>
      <c r="G30" s="420">
        <v>21.3</v>
      </c>
      <c r="H30" s="420">
        <v>21.524628756671756</v>
      </c>
      <c r="I30" s="420">
        <v>21.238999333138008</v>
      </c>
      <c r="J30" s="420">
        <v>22.119903282437459</v>
      </c>
      <c r="K30" s="420">
        <v>21.336645049913304</v>
      </c>
      <c r="L30" s="421">
        <v>21.085000000000001</v>
      </c>
    </row>
    <row r="31" spans="2:12" ht="15.75" customHeight="1">
      <c r="C31" s="54" t="s">
        <v>93</v>
      </c>
      <c r="D31" s="420">
        <v>2.9</v>
      </c>
      <c r="E31" s="420">
        <v>3.1</v>
      </c>
      <c r="F31" s="420">
        <v>3.3</v>
      </c>
      <c r="G31" s="420">
        <v>2.8</v>
      </c>
      <c r="H31" s="420">
        <v>2.4960973497444461</v>
      </c>
      <c r="I31" s="420">
        <v>2.7218870428919115</v>
      </c>
      <c r="J31" s="420">
        <v>2.9935815366808702</v>
      </c>
      <c r="K31" s="420">
        <v>2.8426372672237763</v>
      </c>
      <c r="L31" s="421">
        <v>2.7349999999999999</v>
      </c>
    </row>
    <row r="32" spans="2:12" ht="15.75" customHeight="1">
      <c r="C32" s="132" t="s">
        <v>100</v>
      </c>
      <c r="D32" s="420"/>
      <c r="E32" s="420"/>
      <c r="F32" s="420"/>
      <c r="G32" s="420"/>
      <c r="H32" s="420"/>
      <c r="I32" s="420"/>
      <c r="J32" s="420"/>
      <c r="K32" s="420"/>
      <c r="L32" s="421"/>
    </row>
    <row r="33" spans="2:12" ht="15.75" customHeight="1">
      <c r="C33" s="53" t="s">
        <v>13</v>
      </c>
      <c r="D33" s="420">
        <v>6</v>
      </c>
      <c r="E33" s="420">
        <v>6.1</v>
      </c>
      <c r="F33" s="420">
        <v>6.2</v>
      </c>
      <c r="G33" s="420">
        <v>6.2</v>
      </c>
      <c r="H33" s="420">
        <v>6.1507238056715323</v>
      </c>
      <c r="I33" s="420">
        <v>6.0709321715178888</v>
      </c>
      <c r="J33" s="420">
        <v>6.1961051469551656</v>
      </c>
      <c r="K33" s="420">
        <v>6.1563376759765207</v>
      </c>
      <c r="L33" s="421">
        <v>6.008</v>
      </c>
    </row>
    <row r="34" spans="2:12" ht="15.75" customHeight="1">
      <c r="C34" s="54" t="s">
        <v>11</v>
      </c>
      <c r="D34" s="420">
        <v>11.4</v>
      </c>
      <c r="E34" s="420">
        <v>11.6</v>
      </c>
      <c r="F34" s="420">
        <v>11.8</v>
      </c>
      <c r="G34" s="420">
        <v>11.8</v>
      </c>
      <c r="H34" s="420">
        <v>11.645744046252505</v>
      </c>
      <c r="I34" s="420">
        <v>11.707853541590547</v>
      </c>
      <c r="J34" s="420">
        <v>11.869442468145165</v>
      </c>
      <c r="K34" s="420">
        <v>11.800334452074555</v>
      </c>
      <c r="L34" s="421">
        <v>11.67</v>
      </c>
    </row>
    <row r="35" spans="2:12" ht="15.75" customHeight="1">
      <c r="C35" s="54" t="s">
        <v>93</v>
      </c>
      <c r="D35" s="420">
        <v>2.1</v>
      </c>
      <c r="E35" s="420">
        <v>2.2000000000000002</v>
      </c>
      <c r="F35" s="420">
        <v>2.2999999999999998</v>
      </c>
      <c r="G35" s="420">
        <v>2.2000000000000002</v>
      </c>
      <c r="H35" s="420">
        <v>2.3320506337251117</v>
      </c>
      <c r="I35" s="420">
        <v>2.1371206082732108</v>
      </c>
      <c r="J35" s="420">
        <v>2.264668813506368</v>
      </c>
      <c r="K35" s="420">
        <v>2.2463193335535139</v>
      </c>
      <c r="L35" s="421">
        <v>2.0920000000000001</v>
      </c>
    </row>
    <row r="36" spans="2:12" ht="15.75" customHeight="1">
      <c r="C36" s="54"/>
      <c r="D36" s="420"/>
      <c r="E36" s="420"/>
      <c r="F36" s="420"/>
      <c r="G36" s="420"/>
      <c r="H36" s="420"/>
      <c r="I36" s="420"/>
      <c r="J36" s="420"/>
      <c r="K36" s="420"/>
      <c r="L36" s="421"/>
    </row>
    <row r="37" spans="2:12" ht="15.75" customHeight="1">
      <c r="B37" s="132" t="s">
        <v>7</v>
      </c>
      <c r="C37" s="132"/>
      <c r="D37" s="418"/>
      <c r="E37" s="418"/>
      <c r="F37" s="418"/>
      <c r="G37" s="418"/>
      <c r="H37" s="418"/>
      <c r="I37" s="418"/>
      <c r="J37" s="418"/>
      <c r="K37" s="418"/>
      <c r="L37" s="422"/>
    </row>
    <row r="38" spans="2:12" ht="15.75" customHeight="1">
      <c r="B38" s="134"/>
      <c r="C38" s="38" t="s">
        <v>299</v>
      </c>
      <c r="D38" s="420"/>
      <c r="E38" s="420"/>
      <c r="F38" s="420"/>
      <c r="G38" s="420"/>
      <c r="H38" s="419"/>
      <c r="I38" s="419"/>
      <c r="J38" s="419"/>
      <c r="K38" s="419"/>
      <c r="L38" s="423"/>
    </row>
    <row r="39" spans="2:12" ht="15.75" customHeight="1">
      <c r="B39" s="134"/>
      <c r="C39" s="53" t="s">
        <v>13</v>
      </c>
      <c r="D39" s="419">
        <v>67.599999999999994</v>
      </c>
      <c r="E39" s="419">
        <v>68.8</v>
      </c>
      <c r="F39" s="419">
        <v>69.400000000000006</v>
      </c>
      <c r="G39" s="419">
        <v>70.8</v>
      </c>
      <c r="H39" s="419">
        <v>69.779479164944448</v>
      </c>
      <c r="I39" s="419">
        <v>70.977587064278936</v>
      </c>
      <c r="J39" s="419">
        <v>73.268136889364541</v>
      </c>
      <c r="K39" s="419">
        <v>72.797376122727258</v>
      </c>
      <c r="L39" s="423">
        <v>68.462000000000003</v>
      </c>
    </row>
    <row r="40" spans="2:12" ht="15.75" customHeight="1">
      <c r="B40" s="134"/>
      <c r="C40" s="54" t="s">
        <v>11</v>
      </c>
      <c r="D40" s="419">
        <v>370.9</v>
      </c>
      <c r="E40" s="419">
        <v>380.9</v>
      </c>
      <c r="F40" s="419">
        <v>393.7</v>
      </c>
      <c r="G40" s="419">
        <v>410.1</v>
      </c>
      <c r="H40" s="419">
        <v>402.3558287193174</v>
      </c>
      <c r="I40" s="419">
        <v>402.62067346460879</v>
      </c>
      <c r="J40" s="419">
        <v>418.19724242291113</v>
      </c>
      <c r="K40" s="419">
        <v>408.50813664942297</v>
      </c>
      <c r="L40" s="423">
        <v>386.46899999999999</v>
      </c>
    </row>
    <row r="41" spans="2:12" ht="15.75" customHeight="1">
      <c r="B41" s="134"/>
      <c r="C41" s="54" t="s">
        <v>93</v>
      </c>
      <c r="D41" s="419">
        <v>42.8</v>
      </c>
      <c r="E41" s="419">
        <v>43.8</v>
      </c>
      <c r="F41" s="419">
        <v>44.3</v>
      </c>
      <c r="G41" s="419">
        <v>45.2</v>
      </c>
      <c r="H41" s="419">
        <v>44.228527372037838</v>
      </c>
      <c r="I41" s="419">
        <v>44.623552247168313</v>
      </c>
      <c r="J41" s="419">
        <v>46.185854051934363</v>
      </c>
      <c r="K41" s="419">
        <v>46.316337571200428</v>
      </c>
      <c r="L41" s="423">
        <v>43.610999999999997</v>
      </c>
    </row>
    <row r="42" spans="2:12" ht="15.75" customHeight="1">
      <c r="C42" s="132" t="s">
        <v>99</v>
      </c>
      <c r="D42" s="420"/>
      <c r="E42" s="420"/>
      <c r="F42" s="420"/>
      <c r="G42" s="420"/>
      <c r="H42" s="420"/>
      <c r="I42" s="420"/>
      <c r="J42" s="420"/>
      <c r="K42" s="420"/>
      <c r="L42" s="421"/>
    </row>
    <row r="43" spans="2:12" ht="15.75" customHeight="1">
      <c r="C43" s="53" t="s">
        <v>13</v>
      </c>
      <c r="D43" s="420">
        <v>22.9</v>
      </c>
      <c r="E43" s="420">
        <v>24.2</v>
      </c>
      <c r="F43" s="420">
        <v>25.9</v>
      </c>
      <c r="G43" s="420">
        <v>25.8</v>
      </c>
      <c r="H43" s="420">
        <v>25.809106753529985</v>
      </c>
      <c r="I43" s="420">
        <v>26.736208458057558</v>
      </c>
      <c r="J43" s="420">
        <v>28.088638062634153</v>
      </c>
      <c r="K43" s="420">
        <v>28.098083740222293</v>
      </c>
      <c r="L43" s="421">
        <v>28.079000000000001</v>
      </c>
    </row>
    <row r="44" spans="2:12" ht="15.75" customHeight="1">
      <c r="C44" s="54" t="s">
        <v>11</v>
      </c>
      <c r="D44" s="420">
        <v>37.5</v>
      </c>
      <c r="E44" s="420">
        <v>38.700000000000003</v>
      </c>
      <c r="F44" s="420">
        <v>40.9</v>
      </c>
      <c r="G44" s="420">
        <v>41.2</v>
      </c>
      <c r="H44" s="420">
        <v>40.983441626953045</v>
      </c>
      <c r="I44" s="420">
        <v>41.804246048701408</v>
      </c>
      <c r="J44" s="420">
        <v>43.046408759302643</v>
      </c>
      <c r="K44" s="420">
        <v>43.242586333399423</v>
      </c>
      <c r="L44" s="421">
        <v>43.158999999999999</v>
      </c>
    </row>
    <row r="45" spans="2:12" ht="15.75" customHeight="1">
      <c r="C45" s="54" t="s">
        <v>93</v>
      </c>
      <c r="D45" s="420">
        <v>12.7</v>
      </c>
      <c r="E45" s="420">
        <v>13.7</v>
      </c>
      <c r="F45" s="420">
        <v>14.7</v>
      </c>
      <c r="G45" s="420">
        <v>14.2</v>
      </c>
      <c r="H45" s="420">
        <v>13.944159948696379</v>
      </c>
      <c r="I45" s="420">
        <v>14.401032954441362</v>
      </c>
      <c r="J45" s="420">
        <v>15.485996892930054</v>
      </c>
      <c r="K45" s="420">
        <v>15.036407414874652</v>
      </c>
      <c r="L45" s="421">
        <v>14.685</v>
      </c>
    </row>
    <row r="46" spans="2:12" ht="15.75" customHeight="1">
      <c r="C46" s="132" t="s">
        <v>105</v>
      </c>
      <c r="D46" s="418"/>
      <c r="E46" s="418"/>
      <c r="F46" s="418"/>
      <c r="G46" s="418"/>
      <c r="H46" s="418"/>
      <c r="I46" s="418"/>
      <c r="J46" s="418"/>
      <c r="K46" s="418"/>
      <c r="L46" s="422"/>
    </row>
    <row r="47" spans="2:12" ht="15.75" customHeight="1">
      <c r="C47" s="53" t="s">
        <v>13</v>
      </c>
      <c r="D47" s="420">
        <v>31.3</v>
      </c>
      <c r="E47" s="420">
        <v>26.3</v>
      </c>
      <c r="F47" s="420">
        <v>28.1</v>
      </c>
      <c r="G47" s="420">
        <v>27.8</v>
      </c>
      <c r="H47" s="420">
        <v>28.279621216817937</v>
      </c>
      <c r="I47" s="420">
        <v>29.291804502424561</v>
      </c>
      <c r="J47" s="420">
        <v>31.687194809528958</v>
      </c>
      <c r="K47" s="420">
        <v>32.522662901444633</v>
      </c>
      <c r="L47" s="421">
        <v>32.488999999999997</v>
      </c>
    </row>
    <row r="48" spans="2:12" ht="15.75" customHeight="1">
      <c r="C48" s="54" t="s">
        <v>11</v>
      </c>
      <c r="D48" s="420">
        <v>90.9</v>
      </c>
      <c r="E48" s="420">
        <v>92</v>
      </c>
      <c r="F48" s="420">
        <v>94.2</v>
      </c>
      <c r="G48" s="420">
        <v>91.9</v>
      </c>
      <c r="H48" s="420">
        <v>91.923949255936236</v>
      </c>
      <c r="I48" s="420">
        <v>93.976412971641494</v>
      </c>
      <c r="J48" s="420">
        <v>94.535920240808522</v>
      </c>
      <c r="K48" s="420">
        <v>94.926630013662717</v>
      </c>
      <c r="L48" s="421">
        <v>92.957999999999998</v>
      </c>
    </row>
    <row r="49" spans="2:12" ht="15.75" customHeight="1">
      <c r="C49" s="54" t="s">
        <v>93</v>
      </c>
      <c r="D49" s="420">
        <v>27.3</v>
      </c>
      <c r="E49" s="420">
        <v>21.9</v>
      </c>
      <c r="F49" s="420">
        <v>23.6</v>
      </c>
      <c r="G49" s="420">
        <v>23.4</v>
      </c>
      <c r="H49" s="420">
        <v>23.806561796634949</v>
      </c>
      <c r="I49" s="420">
        <v>24.742397160048803</v>
      </c>
      <c r="J49" s="420">
        <v>27.247716642144386</v>
      </c>
      <c r="K49" s="420">
        <v>27.935015487572471</v>
      </c>
      <c r="L49" s="421">
        <v>27.91</v>
      </c>
    </row>
    <row r="50" spans="2:12" ht="15.75" customHeight="1">
      <c r="C50" s="54"/>
      <c r="D50" s="420"/>
      <c r="E50" s="420"/>
      <c r="F50" s="420"/>
      <c r="G50" s="420"/>
      <c r="H50" s="420"/>
      <c r="I50" s="420"/>
      <c r="J50" s="420"/>
      <c r="K50" s="420"/>
      <c r="L50" s="421"/>
    </row>
    <row r="51" spans="2:12" ht="15.75" customHeight="1">
      <c r="B51" s="49" t="s">
        <v>305</v>
      </c>
      <c r="C51" s="49"/>
      <c r="D51" s="138"/>
      <c r="E51" s="418"/>
      <c r="F51" s="418"/>
      <c r="G51" s="418"/>
      <c r="H51" s="418"/>
      <c r="I51" s="418"/>
      <c r="J51" s="418"/>
    </row>
    <row r="52" spans="2:12" ht="15.75" customHeight="1">
      <c r="C52" s="132" t="s">
        <v>306</v>
      </c>
      <c r="D52" s="420"/>
      <c r="E52" s="420"/>
      <c r="F52" s="420"/>
      <c r="G52" s="420"/>
      <c r="H52" s="420"/>
      <c r="I52" s="420"/>
      <c r="J52" s="420"/>
      <c r="K52" s="420"/>
      <c r="L52" s="421"/>
    </row>
    <row r="53" spans="2:12" ht="15.75" customHeight="1">
      <c r="C53" s="53" t="s">
        <v>13</v>
      </c>
      <c r="D53" s="409">
        <v>0</v>
      </c>
      <c r="E53" s="409">
        <v>0</v>
      </c>
      <c r="F53" s="409">
        <v>0</v>
      </c>
      <c r="G53" s="409">
        <v>0</v>
      </c>
      <c r="H53" s="409">
        <v>0</v>
      </c>
      <c r="I53" s="409">
        <v>0</v>
      </c>
      <c r="J53" s="409">
        <v>0</v>
      </c>
      <c r="K53" s="409">
        <v>0</v>
      </c>
      <c r="L53" s="325">
        <v>22.417000000000002</v>
      </c>
    </row>
    <row r="54" spans="2:12" ht="15.75" customHeight="1">
      <c r="C54" s="54" t="s">
        <v>11</v>
      </c>
      <c r="D54" s="409">
        <v>0</v>
      </c>
      <c r="E54" s="409">
        <v>0</v>
      </c>
      <c r="F54" s="409">
        <v>0</v>
      </c>
      <c r="G54" s="409">
        <v>0</v>
      </c>
      <c r="H54" s="409">
        <v>0</v>
      </c>
      <c r="I54" s="409">
        <v>0</v>
      </c>
      <c r="J54" s="409">
        <v>0</v>
      </c>
      <c r="K54" s="409">
        <v>0</v>
      </c>
      <c r="L54" s="325">
        <v>27.321999999999999</v>
      </c>
    </row>
    <row r="55" spans="2:12" ht="15.75" customHeight="1">
      <c r="C55" s="54" t="s">
        <v>93</v>
      </c>
      <c r="D55" s="409">
        <v>0</v>
      </c>
      <c r="E55" s="409">
        <v>0</v>
      </c>
      <c r="F55" s="409">
        <v>0</v>
      </c>
      <c r="G55" s="409">
        <v>0</v>
      </c>
      <c r="H55" s="409">
        <v>0</v>
      </c>
      <c r="I55" s="409">
        <v>0</v>
      </c>
      <c r="J55" s="409">
        <v>0</v>
      </c>
      <c r="K55" s="409">
        <v>0</v>
      </c>
      <c r="L55" s="325">
        <v>3.181</v>
      </c>
    </row>
    <row r="56" spans="2:12" ht="15.75" customHeight="1">
      <c r="C56" s="38" t="s">
        <v>316</v>
      </c>
      <c r="D56" s="418"/>
      <c r="E56" s="418"/>
      <c r="F56" s="418"/>
      <c r="G56" s="418"/>
      <c r="H56" s="418"/>
      <c r="I56" s="418"/>
      <c r="J56" s="418"/>
      <c r="K56" s="418"/>
      <c r="L56" s="422"/>
    </row>
    <row r="57" spans="2:12" ht="15.75" customHeight="1">
      <c r="C57" s="53" t="s">
        <v>13</v>
      </c>
      <c r="D57" s="419">
        <v>183.9</v>
      </c>
      <c r="E57" s="419">
        <v>183.5</v>
      </c>
      <c r="F57" s="419">
        <v>177.7</v>
      </c>
      <c r="G57" s="419">
        <v>174.9</v>
      </c>
      <c r="H57" s="419">
        <v>176.84460893289739</v>
      </c>
      <c r="I57" s="419">
        <v>176.36731154986472</v>
      </c>
      <c r="J57" s="419">
        <v>170.88808092001523</v>
      </c>
      <c r="K57" s="419">
        <v>158.02602741396416</v>
      </c>
      <c r="L57" s="423">
        <v>142.41800000000001</v>
      </c>
    </row>
    <row r="58" spans="2:12" ht="15.75" customHeight="1">
      <c r="C58" s="54" t="s">
        <v>11</v>
      </c>
      <c r="D58" s="419">
        <v>653.20000000000005</v>
      </c>
      <c r="E58" s="419">
        <v>653.70000000000005</v>
      </c>
      <c r="F58" s="419">
        <v>623</v>
      </c>
      <c r="G58" s="419">
        <v>620.70000000000005</v>
      </c>
      <c r="H58" s="419">
        <v>611.64612208307324</v>
      </c>
      <c r="I58" s="419">
        <v>627.14348190140072</v>
      </c>
      <c r="J58" s="419">
        <v>618.56137700771944</v>
      </c>
      <c r="K58" s="419">
        <v>593.1260885639573</v>
      </c>
      <c r="L58" s="423">
        <v>554.274</v>
      </c>
    </row>
    <row r="59" spans="2:12" ht="15.75" customHeight="1">
      <c r="C59" s="54" t="s">
        <v>93</v>
      </c>
      <c r="D59" s="419">
        <v>150.30000000000001</v>
      </c>
      <c r="E59" s="419">
        <v>149.30000000000001</v>
      </c>
      <c r="F59" s="419">
        <v>144.19999999999999</v>
      </c>
      <c r="G59" s="419">
        <v>141</v>
      </c>
      <c r="H59" s="419">
        <v>143.59039098652153</v>
      </c>
      <c r="I59" s="419">
        <v>140.93021317143072</v>
      </c>
      <c r="J59" s="419">
        <v>134.10911742854941</v>
      </c>
      <c r="K59" s="419">
        <v>121.65488088798448</v>
      </c>
      <c r="L59" s="423">
        <v>108.658</v>
      </c>
    </row>
    <row r="60" spans="2:12" ht="3.75" customHeight="1">
      <c r="B60" s="134"/>
      <c r="C60" s="54"/>
      <c r="D60" s="138"/>
      <c r="E60" s="418"/>
      <c r="F60" s="418"/>
      <c r="G60" s="418"/>
      <c r="H60" s="418"/>
      <c r="I60" s="418"/>
      <c r="J60" s="418"/>
    </row>
    <row r="61" spans="2:12" ht="15.75" customHeight="1">
      <c r="B61" s="551" t="s">
        <v>29</v>
      </c>
      <c r="D61" s="55"/>
      <c r="E61" s="56"/>
      <c r="F61" s="56"/>
      <c r="G61" s="56"/>
      <c r="H61" s="56"/>
      <c r="I61" s="56"/>
      <c r="J61" s="56"/>
    </row>
    <row r="62" spans="2:12" ht="15.75" customHeight="1">
      <c r="B62" s="202" t="s">
        <v>30</v>
      </c>
      <c r="C62" s="208" t="s">
        <v>323</v>
      </c>
    </row>
    <row r="63" spans="2:12" ht="15.75" customHeight="1">
      <c r="B63" s="202" t="s">
        <v>31</v>
      </c>
      <c r="C63" s="208" t="s">
        <v>92</v>
      </c>
    </row>
    <row r="64" spans="2:12" ht="15.75" customHeight="1">
      <c r="B64" s="202" t="s">
        <v>67</v>
      </c>
      <c r="C64" s="208" t="s">
        <v>309</v>
      </c>
    </row>
  </sheetData>
  <sheetProtection formatCells="0" formatColumns="0" formatRows="0" sort="0" autoFilter="0" pivotTables="0"/>
  <mergeCells count="1">
    <mergeCell ref="D1:L1"/>
  </mergeCells>
  <conditionalFormatting sqref="P51 P60">
    <cfRule type="cellIs" dxfId="5" priority="6"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Rg,Regular"12 Mobile ARPU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9"/>
  <sheetViews>
    <sheetView showGridLines="0" view="pageBreakPreview" zoomScale="115" zoomScaleNormal="85" zoomScaleSheetLayoutView="115" workbookViewId="0">
      <selection activeCell="D21" sqref="D21"/>
    </sheetView>
  </sheetViews>
  <sheetFormatPr defaultColWidth="9.140625" defaultRowHeight="12.75"/>
  <cols>
    <col min="1" max="1" width="5.42578125" style="207" customWidth="1"/>
    <col min="2" max="2" width="3.5703125" style="134" customWidth="1"/>
    <col min="3" max="3" width="23.42578125" style="207" customWidth="1"/>
    <col min="4" max="11" width="10.42578125" style="132" customWidth="1"/>
    <col min="12" max="12" width="10.42578125" style="9" customWidth="1"/>
    <col min="13" max="21" width="9.140625" style="207" customWidth="1"/>
    <col min="22" max="240" width="11.42578125" style="207" customWidth="1"/>
    <col min="241" max="16384" width="9.140625" style="207"/>
  </cols>
  <sheetData>
    <row r="1" spans="1:12" ht="15" customHeight="1">
      <c r="A1" s="96" t="s">
        <v>156</v>
      </c>
      <c r="B1" s="6"/>
      <c r="D1" s="598" t="s">
        <v>287</v>
      </c>
      <c r="E1" s="598"/>
      <c r="F1" s="598"/>
      <c r="G1" s="598"/>
      <c r="H1" s="598"/>
      <c r="I1" s="598"/>
      <c r="J1" s="598"/>
      <c r="K1" s="598"/>
      <c r="L1" s="598"/>
    </row>
    <row r="2" spans="1:12" s="29" customFormat="1" ht="15" customHeight="1">
      <c r="B2" s="30"/>
      <c r="D2" s="401" t="s">
        <v>166</v>
      </c>
      <c r="E2" s="401" t="s">
        <v>176</v>
      </c>
      <c r="F2" s="401" t="s">
        <v>193</v>
      </c>
      <c r="G2" s="401" t="s">
        <v>202</v>
      </c>
      <c r="H2" s="401" t="s">
        <v>212</v>
      </c>
      <c r="I2" s="401" t="s">
        <v>219</v>
      </c>
      <c r="J2" s="401" t="s">
        <v>254</v>
      </c>
      <c r="K2" s="401" t="s">
        <v>260</v>
      </c>
      <c r="L2" s="84" t="s">
        <v>279</v>
      </c>
    </row>
    <row r="3" spans="1:12" ht="15" customHeight="1">
      <c r="D3" s="35"/>
      <c r="E3" s="424"/>
      <c r="F3" s="424"/>
      <c r="G3" s="424"/>
      <c r="H3" s="424"/>
      <c r="I3" s="424"/>
      <c r="J3" s="424"/>
      <c r="K3" s="424"/>
      <c r="L3" s="425"/>
    </row>
    <row r="4" spans="1:12" s="551" customFormat="1" ht="15" customHeight="1">
      <c r="B4" s="551" t="s">
        <v>19</v>
      </c>
      <c r="D4" s="424">
        <v>0.51700000000000002</v>
      </c>
      <c r="E4" s="424">
        <v>0.53700000000000003</v>
      </c>
      <c r="F4" s="424">
        <v>0.57899999999999996</v>
      </c>
      <c r="G4" s="424">
        <v>0.57399999999999995</v>
      </c>
      <c r="H4" s="424">
        <v>0.59099999999999997</v>
      </c>
      <c r="I4" s="424">
        <v>0.60299999999999998</v>
      </c>
      <c r="J4" s="424">
        <v>0.61199999999999999</v>
      </c>
      <c r="K4" s="424">
        <v>0.623</v>
      </c>
      <c r="L4" s="425">
        <v>0.63300000000000001</v>
      </c>
    </row>
    <row r="5" spans="1:12" s="551" customFormat="1" ht="15" customHeight="1">
      <c r="B5" s="551" t="s">
        <v>223</v>
      </c>
      <c r="D5" s="424">
        <v>0.503</v>
      </c>
      <c r="E5" s="424">
        <v>0.52800000000000002</v>
      </c>
      <c r="F5" s="424">
        <v>0.55500000000000005</v>
      </c>
      <c r="G5" s="424">
        <v>0.58099999999999996</v>
      </c>
      <c r="H5" s="424">
        <v>0.60499999999999998</v>
      </c>
      <c r="I5" s="424">
        <v>0.626</v>
      </c>
      <c r="J5" s="424">
        <v>0.64400000000000002</v>
      </c>
      <c r="K5" s="424">
        <v>0.66100000000000003</v>
      </c>
      <c r="L5" s="425">
        <v>0.67500000000000004</v>
      </c>
    </row>
    <row r="6" spans="1:12" s="551" customFormat="1" ht="15" customHeight="1">
      <c r="B6" s="551" t="s">
        <v>21</v>
      </c>
      <c r="D6" s="424">
        <v>0.68200000000000005</v>
      </c>
      <c r="E6" s="424">
        <v>0.69799999999999995</v>
      </c>
      <c r="F6" s="424">
        <v>0.71099999999999997</v>
      </c>
      <c r="G6" s="424">
        <v>0.71699999999999997</v>
      </c>
      <c r="H6" s="424">
        <v>0.70499999999999996</v>
      </c>
      <c r="I6" s="424">
        <v>0.71699999999999997</v>
      </c>
      <c r="J6" s="424">
        <v>0.71699999999999997</v>
      </c>
      <c r="K6" s="424">
        <v>0.73699999999999999</v>
      </c>
      <c r="L6" s="425">
        <v>0.74099999999999999</v>
      </c>
    </row>
    <row r="7" spans="1:12" s="551" customFormat="1" ht="15" customHeight="1">
      <c r="B7" s="551" t="s">
        <v>26</v>
      </c>
      <c r="D7" s="424">
        <v>0.59799999999999998</v>
      </c>
      <c r="E7" s="424">
        <v>0.6</v>
      </c>
      <c r="F7" s="424">
        <v>0.60499999999999998</v>
      </c>
      <c r="G7" s="424">
        <v>0.627</v>
      </c>
      <c r="H7" s="424">
        <v>0.63800000000000001</v>
      </c>
      <c r="I7" s="424">
        <v>0.76500000000000001</v>
      </c>
      <c r="J7" s="424">
        <v>0.755</v>
      </c>
      <c r="K7" s="424">
        <v>0.77400000000000002</v>
      </c>
      <c r="L7" s="547">
        <v>0.78</v>
      </c>
    </row>
    <row r="8" spans="1:12" s="551" customFormat="1" ht="15" customHeight="1">
      <c r="B8" s="551" t="s">
        <v>84</v>
      </c>
      <c r="D8" s="424">
        <v>0.49099999999999999</v>
      </c>
      <c r="E8" s="424">
        <v>0.51800000000000002</v>
      </c>
      <c r="F8" s="424">
        <v>0.55300000000000005</v>
      </c>
      <c r="G8" s="424">
        <v>0.57799999999999996</v>
      </c>
      <c r="H8" s="424">
        <v>0.59399999999999997</v>
      </c>
      <c r="I8" s="424">
        <v>0.61399999999999999</v>
      </c>
      <c r="J8" s="424">
        <v>0.63200000000000001</v>
      </c>
      <c r="K8" s="424">
        <v>0.64500000000000002</v>
      </c>
      <c r="L8" s="425">
        <v>0.65600000000000003</v>
      </c>
    </row>
    <row r="9" spans="1:12" s="551" customFormat="1" ht="15" customHeight="1">
      <c r="B9" s="551" t="s">
        <v>83</v>
      </c>
      <c r="D9" s="424">
        <v>0.317</v>
      </c>
      <c r="E9" s="424">
        <v>0.33200000000000002</v>
      </c>
      <c r="F9" s="424">
        <v>0.373</v>
      </c>
      <c r="G9" s="424">
        <v>0.32800000000000001</v>
      </c>
      <c r="H9" s="424">
        <v>0.34100000000000003</v>
      </c>
      <c r="I9" s="424">
        <v>0.34799999999999998</v>
      </c>
      <c r="J9" s="424">
        <v>0.38500000000000001</v>
      </c>
      <c r="K9" s="424">
        <v>0.40799999999999997</v>
      </c>
      <c r="L9" s="425">
        <v>0.42499999999999999</v>
      </c>
    </row>
    <row r="10" spans="1:12" s="134" customFormat="1" ht="15" customHeight="1">
      <c r="B10" s="134" t="s">
        <v>151</v>
      </c>
      <c r="D10" s="426">
        <v>0.51700000000000002</v>
      </c>
      <c r="E10" s="426">
        <v>0.53500000000000003</v>
      </c>
      <c r="F10" s="426">
        <v>0.56000000000000005</v>
      </c>
      <c r="G10" s="426">
        <v>0.56999999999999995</v>
      </c>
      <c r="H10" s="426">
        <v>0.58099999999999996</v>
      </c>
      <c r="I10" s="426">
        <v>0.60699999999999998</v>
      </c>
      <c r="J10" s="426">
        <v>0.61499999999999999</v>
      </c>
      <c r="K10" s="426">
        <v>0.63200000000000001</v>
      </c>
      <c r="L10" s="427">
        <v>0.66600000000000004</v>
      </c>
    </row>
    <row r="11" spans="1:12" s="551" customFormat="1" ht="15" customHeight="1">
      <c r="B11" s="551" t="s">
        <v>79</v>
      </c>
      <c r="D11" s="424">
        <v>0.46200000000000002</v>
      </c>
      <c r="E11" s="424">
        <v>0.497</v>
      </c>
      <c r="F11" s="424">
        <v>0.53100000000000003</v>
      </c>
      <c r="G11" s="424">
        <v>0.56699999999999995</v>
      </c>
      <c r="H11" s="424">
        <v>0.63600000000000001</v>
      </c>
      <c r="I11" s="424">
        <v>0.65</v>
      </c>
      <c r="J11" s="424">
        <v>0.69599999999999995</v>
      </c>
      <c r="K11" s="424">
        <v>0.71299999999999997</v>
      </c>
      <c r="L11" s="425">
        <v>0.72099999999999997</v>
      </c>
    </row>
    <row r="12" spans="1:12" s="551" customFormat="1" ht="15" customHeight="1">
      <c r="D12" s="141"/>
      <c r="E12" s="424"/>
      <c r="F12" s="424"/>
      <c r="G12" s="424"/>
      <c r="H12" s="424"/>
      <c r="I12" s="424"/>
      <c r="J12" s="424"/>
      <c r="K12" s="424"/>
      <c r="L12" s="424"/>
    </row>
    <row r="13" spans="1:12" s="551" customFormat="1" ht="15" customHeight="1">
      <c r="B13" s="551" t="s">
        <v>29</v>
      </c>
      <c r="D13" s="408"/>
      <c r="E13" s="436"/>
      <c r="F13" s="408"/>
      <c r="G13" s="436"/>
      <c r="H13" s="436"/>
      <c r="I13" s="436"/>
      <c r="J13" s="436"/>
      <c r="K13" s="436"/>
      <c r="L13" s="408"/>
    </row>
    <row r="14" spans="1:12" s="134" customFormat="1" ht="15" customHeight="1">
      <c r="B14" s="51">
        <v>1</v>
      </c>
      <c r="C14" s="211" t="s">
        <v>106</v>
      </c>
      <c r="D14" s="58"/>
      <c r="E14" s="430"/>
      <c r="F14" s="58"/>
      <c r="G14" s="430"/>
      <c r="H14" s="430"/>
      <c r="I14" s="430"/>
      <c r="J14" s="430"/>
      <c r="K14" s="430"/>
      <c r="L14" s="58"/>
    </row>
    <row r="15" spans="1:12" ht="15.75" customHeight="1">
      <c r="B15" s="202" t="s">
        <v>31</v>
      </c>
      <c r="C15" s="208" t="s">
        <v>323</v>
      </c>
      <c r="D15" s="207"/>
      <c r="K15" s="207"/>
      <c r="L15" s="207"/>
    </row>
    <row r="16" spans="1:12" s="551" customFormat="1" ht="12.75" customHeight="1"/>
    <row r="17" spans="2:2" s="551" customFormat="1" ht="12.75" customHeight="1"/>
    <row r="18" spans="2:2" s="550" customFormat="1" ht="12.75" customHeight="1"/>
    <row r="19" spans="2:2" s="551" customFormat="1" ht="12.75" customHeight="1"/>
    <row r="20" spans="2:2" s="551" customFormat="1"/>
    <row r="21" spans="2:2" s="551" customFormat="1"/>
    <row r="22" spans="2:2" s="551" customFormat="1"/>
    <row r="23" spans="2:2" s="551" customFormat="1"/>
    <row r="24" spans="2:2" s="551" customFormat="1">
      <c r="B24" s="279"/>
    </row>
    <row r="25" spans="2:2" s="551" customFormat="1"/>
    <row r="26" spans="2:2" s="551" customFormat="1"/>
    <row r="27" spans="2:2" s="551" customFormat="1"/>
    <row r="28" spans="2:2" s="551" customFormat="1"/>
    <row r="29" spans="2:2" s="551" customFormat="1"/>
    <row r="30" spans="2:2" s="551" customFormat="1"/>
    <row r="31" spans="2:2" s="551" customFormat="1"/>
    <row r="32" spans="2:2" s="134" customFormat="1"/>
    <row r="33" s="134" customFormat="1"/>
    <row r="34" s="551" customFormat="1"/>
    <row r="35" s="551" customFormat="1"/>
    <row r="36" s="551" customFormat="1"/>
    <row r="37" s="551" customFormat="1"/>
    <row r="38" s="551" customFormat="1"/>
    <row r="39" s="551" customFormat="1"/>
    <row r="40" s="551" customFormat="1"/>
    <row r="41" s="551" customFormat="1"/>
    <row r="42" s="551" customFormat="1"/>
    <row r="43" s="551" customFormat="1"/>
    <row r="44" s="134" customFormat="1"/>
    <row r="45" s="551" customFormat="1"/>
    <row r="46" s="551" customFormat="1"/>
    <row r="47" s="551" customFormat="1"/>
    <row r="48" s="551" customFormat="1"/>
    <row r="49" s="551" customFormat="1"/>
    <row r="50" s="551" customFormat="1"/>
    <row r="51" s="551" customFormat="1"/>
    <row r="52" s="551" customFormat="1"/>
    <row r="53" s="134" customFormat="1"/>
    <row r="54" s="551" customFormat="1"/>
    <row r="55" s="134" customFormat="1"/>
    <row r="56" s="551" customFormat="1"/>
    <row r="57" s="551" customFormat="1"/>
    <row r="58" s="551" customFormat="1"/>
    <row r="59" s="551" customFormat="1"/>
    <row r="60" s="551" customFormat="1"/>
    <row r="61" s="551" customFormat="1"/>
    <row r="62" s="551" customFormat="1"/>
    <row r="63" s="551" customFormat="1"/>
    <row r="64" s="134" customFormat="1"/>
    <row r="65" spans="3:10" s="551" customFormat="1"/>
    <row r="66" spans="3:10" s="551" customFormat="1"/>
    <row r="67" spans="3:10" s="551" customFormat="1"/>
    <row r="68" spans="3:10" s="551" customFormat="1"/>
    <row r="69" spans="3:10" s="551" customFormat="1"/>
    <row r="70" spans="3:10" s="134" customFormat="1"/>
    <row r="71" spans="3:10" s="134" customFormat="1"/>
    <row r="72" spans="3:10" s="134" customFormat="1"/>
    <row r="73" spans="3:10" s="551" customFormat="1"/>
    <row r="74" spans="3:10" s="551" customFormat="1"/>
    <row r="75" spans="3:10" s="551" customFormat="1">
      <c r="C75" s="604"/>
      <c r="D75" s="604"/>
      <c r="E75" s="604"/>
      <c r="F75" s="604"/>
      <c r="G75" s="604"/>
      <c r="H75" s="604"/>
      <c r="I75" s="604"/>
      <c r="J75" s="604"/>
    </row>
    <row r="76" spans="3:10" s="551" customFormat="1">
      <c r="C76" s="604"/>
      <c r="D76" s="604"/>
      <c r="E76" s="604"/>
      <c r="F76" s="604"/>
      <c r="G76" s="604"/>
      <c r="H76" s="604"/>
      <c r="I76" s="604"/>
      <c r="J76" s="604"/>
    </row>
    <row r="77" spans="3:10" s="551" customFormat="1" ht="14.25" customHeight="1">
      <c r="C77" s="604"/>
      <c r="D77" s="604"/>
      <c r="E77" s="604"/>
      <c r="F77" s="604"/>
      <c r="G77" s="604"/>
      <c r="H77" s="604"/>
      <c r="I77" s="604"/>
      <c r="J77" s="604"/>
    </row>
    <row r="78" spans="3:10" s="551" customFormat="1" ht="14.25" customHeight="1">
      <c r="C78" s="604"/>
      <c r="D78" s="604"/>
      <c r="E78" s="604"/>
      <c r="F78" s="604"/>
      <c r="G78" s="604"/>
      <c r="H78" s="604"/>
      <c r="I78" s="604"/>
      <c r="J78" s="604"/>
    </row>
    <row r="79" spans="3:10" s="551" customFormat="1"/>
    <row r="80" spans="3:10" s="551" customFormat="1"/>
    <row r="81" s="551" customFormat="1"/>
    <row r="82" s="551" customFormat="1"/>
    <row r="83" s="551" customFormat="1"/>
    <row r="84" s="551" customFormat="1"/>
    <row r="85" s="551" customFormat="1"/>
    <row r="86" s="551" customFormat="1"/>
    <row r="87" s="551" customFormat="1"/>
    <row r="88" s="551" customFormat="1"/>
    <row r="89" s="551" customFormat="1"/>
    <row r="90" s="551" customFormat="1"/>
    <row r="91" s="551" customFormat="1"/>
    <row r="92" s="551" customFormat="1"/>
    <row r="93" s="551" customFormat="1"/>
    <row r="94" s="551" customFormat="1"/>
    <row r="95" s="551" customFormat="1"/>
    <row r="96" s="551" customFormat="1"/>
    <row r="97" s="551" customFormat="1"/>
    <row r="98" s="551" customFormat="1"/>
    <row r="99" s="551" customFormat="1"/>
    <row r="100" s="551" customFormat="1"/>
    <row r="101" s="551" customFormat="1"/>
    <row r="102" s="551" customFormat="1"/>
    <row r="103" s="551" customFormat="1"/>
    <row r="104" s="551" customFormat="1"/>
    <row r="105" s="551" customFormat="1"/>
    <row r="106" s="551" customFormat="1"/>
    <row r="107" s="551" customFormat="1"/>
    <row r="108" s="551" customFormat="1"/>
    <row r="109" s="551" customFormat="1"/>
    <row r="110" s="551" customFormat="1"/>
    <row r="111" s="551" customFormat="1"/>
    <row r="112" s="551" customFormat="1"/>
    <row r="113" s="551" customFormat="1"/>
    <row r="114" s="551" customFormat="1"/>
    <row r="115" s="551" customFormat="1"/>
    <row r="116" s="551" customFormat="1"/>
    <row r="117" s="551" customFormat="1"/>
    <row r="118" s="551" customFormat="1"/>
    <row r="119" s="551" customFormat="1"/>
    <row r="120" s="551" customFormat="1"/>
    <row r="121" s="551" customFormat="1"/>
    <row r="122" s="551" customFormat="1"/>
    <row r="123" s="551" customFormat="1"/>
    <row r="124" s="551" customFormat="1"/>
    <row r="125" s="551" customFormat="1"/>
    <row r="126" s="551" customFormat="1"/>
    <row r="127" s="551" customFormat="1"/>
    <row r="128" s="551" customFormat="1"/>
    <row r="129" s="551" customFormat="1"/>
    <row r="130" s="551" customFormat="1"/>
    <row r="131" s="551" customFormat="1"/>
    <row r="132" s="551" customFormat="1"/>
    <row r="133" s="551" customFormat="1"/>
    <row r="134" s="551" customFormat="1"/>
    <row r="135" s="551" customFormat="1"/>
    <row r="136" s="551" customFormat="1"/>
    <row r="137" s="551" customFormat="1"/>
    <row r="138" s="551" customFormat="1"/>
    <row r="139" s="551" customFormat="1"/>
    <row r="140" s="551" customFormat="1"/>
    <row r="141" s="551" customFormat="1"/>
    <row r="142" s="551" customFormat="1"/>
    <row r="143" s="551" customFormat="1"/>
    <row r="144" s="551" customFormat="1"/>
    <row r="145" s="551" customFormat="1"/>
    <row r="146" s="551" customFormat="1"/>
    <row r="147" s="551" customFormat="1"/>
    <row r="148" s="551" customFormat="1"/>
    <row r="149" s="551" customFormat="1"/>
  </sheetData>
  <sheetProtection formatCells="0" formatColumns="0" formatRows="0" sort="0" autoFilter="0" pivotTables="0"/>
  <mergeCells count="3">
    <mergeCell ref="D1:L1"/>
    <mergeCell ref="C75:J76"/>
    <mergeCell ref="C77:J78"/>
  </mergeCells>
  <conditionalFormatting sqref="D67:G68">
    <cfRule type="cellIs" dxfId="4" priority="5" stopIfTrue="1" operator="lessThan">
      <formula>0</formula>
    </cfRule>
  </conditionalFormatting>
  <conditionalFormatting sqref="H67:H68 J67:J68">
    <cfRule type="cellIs" dxfId="3" priority="4" stopIfTrue="1" operator="lessThan">
      <formula>0</formula>
    </cfRule>
  </conditionalFormatting>
  <conditionalFormatting sqref="I67:I68">
    <cfRule type="cellIs" dxfId="2" priority="3" stopIfTrue="1" operator="lessThan">
      <formula>0</formula>
    </cfRule>
  </conditionalFormatting>
  <conditionalFormatting sqref="K67:K68">
    <cfRule type="cellIs" dxfId="1" priority="2" stopIfTrue="1" operator="lessThan">
      <formula>0</formula>
    </cfRule>
  </conditionalFormatting>
  <conditionalFormatting sqref="L67:L68">
    <cfRule type="cellIs" dxfId="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orientation="landscape" r:id="rId1"/>
  <headerFooter alignWithMargins="0">
    <oddHeader>&amp;L&amp;"Vodafone Rg,Regular"Vodafone Group Plc&amp;C&amp;"Vodafone Rg,Regular"13 Smartphones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showGridLines="0" tabSelected="1" view="pageBreakPreview" zoomScale="85" zoomScaleNormal="85" zoomScaleSheetLayoutView="85" workbookViewId="0">
      <selection activeCell="Y16" sqref="Y16"/>
    </sheetView>
  </sheetViews>
  <sheetFormatPr defaultColWidth="9.140625" defaultRowHeight="12.75"/>
  <cols>
    <col min="1" max="1" width="5.42578125" style="95" customWidth="1"/>
    <col min="2" max="2" width="22.42578125" style="95" customWidth="1"/>
    <col min="3" max="3" width="12.5703125" style="95" customWidth="1"/>
    <col min="4" max="253" width="11.42578125" style="95" customWidth="1"/>
    <col min="254" max="16384" width="9.140625" style="95"/>
  </cols>
  <sheetData>
    <row r="1" spans="1:15" ht="17.25" customHeight="1">
      <c r="A1" s="96" t="s">
        <v>156</v>
      </c>
      <c r="B1" s="60"/>
      <c r="C1" s="60"/>
      <c r="D1" s="61"/>
      <c r="E1" s="61"/>
      <c r="F1" s="61"/>
      <c r="G1" s="61"/>
      <c r="H1" s="61"/>
      <c r="I1" s="97"/>
      <c r="J1" s="97"/>
      <c r="K1" s="97"/>
      <c r="L1" s="97"/>
      <c r="M1" s="97"/>
      <c r="N1" s="97"/>
    </row>
    <row r="2" spans="1:15" ht="12.75" customHeight="1">
      <c r="B2" s="611" t="s">
        <v>235</v>
      </c>
      <c r="C2" s="611"/>
      <c r="D2" s="611"/>
      <c r="E2" s="61"/>
      <c r="F2" s="61"/>
      <c r="G2" s="61"/>
      <c r="H2" s="61"/>
      <c r="I2" s="97"/>
      <c r="J2" s="97"/>
      <c r="K2" s="97"/>
      <c r="L2" s="97"/>
      <c r="M2" s="97"/>
      <c r="N2" s="97"/>
    </row>
    <row r="3" spans="1:15" ht="6" customHeight="1">
      <c r="B3" s="220"/>
      <c r="C3" s="220"/>
      <c r="D3" s="61"/>
      <c r="E3" s="61"/>
      <c r="F3" s="61"/>
      <c r="G3" s="61"/>
      <c r="H3" s="61"/>
      <c r="I3" s="97"/>
      <c r="J3" s="97"/>
      <c r="K3" s="97"/>
      <c r="L3" s="97"/>
      <c r="M3" s="97"/>
      <c r="N3" s="97"/>
    </row>
    <row r="4" spans="1:15" ht="15" customHeight="1">
      <c r="B4" s="60"/>
      <c r="C4" s="83"/>
      <c r="D4" s="612" t="s">
        <v>155</v>
      </c>
      <c r="E4" s="613"/>
      <c r="F4" s="614"/>
      <c r="G4" s="608" t="s">
        <v>167</v>
      </c>
      <c r="H4" s="609"/>
      <c r="I4" s="610"/>
      <c r="J4" s="608" t="s">
        <v>214</v>
      </c>
      <c r="K4" s="609"/>
      <c r="L4" s="610"/>
    </row>
    <row r="5" spans="1:15" ht="15" customHeight="1">
      <c r="B5" s="60"/>
      <c r="C5" s="64"/>
      <c r="D5" s="237" t="s">
        <v>109</v>
      </c>
      <c r="E5" s="237" t="s">
        <v>110</v>
      </c>
      <c r="F5" s="237" t="s">
        <v>111</v>
      </c>
      <c r="G5" s="237" t="s">
        <v>109</v>
      </c>
      <c r="H5" s="237" t="s">
        <v>110</v>
      </c>
      <c r="I5" s="237" t="s">
        <v>111</v>
      </c>
      <c r="J5" s="237" t="s">
        <v>109</v>
      </c>
      <c r="K5" s="237" t="s">
        <v>110</v>
      </c>
      <c r="L5" s="237" t="s">
        <v>111</v>
      </c>
    </row>
    <row r="6" spans="1:15" ht="15" customHeight="1">
      <c r="B6" s="62" t="s">
        <v>236</v>
      </c>
      <c r="C6" s="63"/>
      <c r="D6" s="239">
        <v>0.8</v>
      </c>
      <c r="E6" s="239">
        <v>0.77</v>
      </c>
      <c r="F6" s="239">
        <v>0.79</v>
      </c>
      <c r="G6" s="239">
        <v>0.72</v>
      </c>
      <c r="H6" s="239">
        <v>0.75</v>
      </c>
      <c r="I6" s="239">
        <v>0.73</v>
      </c>
      <c r="J6" s="539">
        <v>0.82</v>
      </c>
      <c r="K6" s="319">
        <v>0.86</v>
      </c>
      <c r="L6" s="319">
        <v>0.84</v>
      </c>
    </row>
    <row r="7" spans="1:15" ht="15" customHeight="1">
      <c r="B7" s="62" t="s">
        <v>237</v>
      </c>
      <c r="C7" s="63"/>
      <c r="D7" s="240">
        <v>9.59</v>
      </c>
      <c r="E7" s="240">
        <v>8.69</v>
      </c>
      <c r="F7" s="240">
        <v>9.14</v>
      </c>
      <c r="G7" s="240">
        <v>8.57</v>
      </c>
      <c r="H7" s="240">
        <v>8.75</v>
      </c>
      <c r="I7" s="240">
        <v>8.66</v>
      </c>
      <c r="J7" s="540">
        <v>9.9700000000000006</v>
      </c>
      <c r="K7" s="320">
        <v>17.239999999999998</v>
      </c>
      <c r="L7" s="320">
        <v>13.6</v>
      </c>
    </row>
    <row r="8" spans="1:15" ht="15" customHeight="1">
      <c r="B8" s="62" t="s">
        <v>238</v>
      </c>
      <c r="C8" s="63"/>
      <c r="D8" s="240">
        <v>81.13</v>
      </c>
      <c r="E8" s="240">
        <v>73.72</v>
      </c>
      <c r="F8" s="240">
        <v>77.42</v>
      </c>
      <c r="G8" s="240">
        <v>71.239999999999995</v>
      </c>
      <c r="H8" s="240">
        <v>73.260000000000005</v>
      </c>
      <c r="I8" s="240">
        <v>72.25</v>
      </c>
      <c r="J8" s="540">
        <v>75.14</v>
      </c>
      <c r="K8" s="320">
        <v>72.010000000000005</v>
      </c>
      <c r="L8" s="320">
        <v>73.58</v>
      </c>
    </row>
    <row r="9" spans="1:15" ht="15" customHeight="1">
      <c r="B9" s="62" t="s">
        <v>239</v>
      </c>
      <c r="C9" s="63"/>
      <c r="D9" s="240">
        <v>2.88</v>
      </c>
      <c r="E9" s="240">
        <v>2.8</v>
      </c>
      <c r="F9" s="240">
        <v>2.84</v>
      </c>
      <c r="G9" s="240">
        <v>3.06</v>
      </c>
      <c r="H9" s="240">
        <v>3.22</v>
      </c>
      <c r="I9" s="240">
        <v>3.14</v>
      </c>
      <c r="J9" s="540">
        <v>3.29</v>
      </c>
      <c r="K9" s="320">
        <v>3.74</v>
      </c>
      <c r="L9" s="320">
        <v>3.51</v>
      </c>
    </row>
    <row r="10" spans="1:15" ht="15" customHeight="1">
      <c r="B10" s="62" t="s">
        <v>240</v>
      </c>
      <c r="C10" s="63"/>
      <c r="D10" s="241">
        <v>14.36</v>
      </c>
      <c r="E10" s="241">
        <v>13.62</v>
      </c>
      <c r="F10" s="241">
        <v>13.99</v>
      </c>
      <c r="G10" s="241">
        <v>13.92</v>
      </c>
      <c r="H10" s="241">
        <v>16.510000000000002</v>
      </c>
      <c r="I10" s="241">
        <v>15.21</v>
      </c>
      <c r="J10" s="541">
        <v>16.329999999999998</v>
      </c>
      <c r="K10" s="321">
        <v>14.54</v>
      </c>
      <c r="L10" s="321">
        <v>15.43</v>
      </c>
    </row>
    <row r="11" spans="1:15" ht="15" customHeight="1">
      <c r="B11" s="60"/>
      <c r="C11" s="60"/>
      <c r="D11" s="61"/>
      <c r="E11" s="61"/>
      <c r="F11" s="61"/>
      <c r="G11" s="61"/>
      <c r="H11" s="61"/>
      <c r="I11" s="97"/>
      <c r="J11" s="97"/>
      <c r="K11" s="97"/>
      <c r="L11" s="97"/>
      <c r="M11" s="97"/>
      <c r="N11" s="97"/>
    </row>
    <row r="12" spans="1:15" ht="15" customHeight="1">
      <c r="B12" s="60"/>
      <c r="C12" s="82"/>
      <c r="D12" s="608" t="s">
        <v>155</v>
      </c>
      <c r="E12" s="609"/>
      <c r="F12" s="609"/>
      <c r="G12" s="610"/>
      <c r="H12" s="608" t="s">
        <v>167</v>
      </c>
      <c r="I12" s="609"/>
      <c r="J12" s="609"/>
      <c r="K12" s="609"/>
      <c r="L12" s="605" t="s">
        <v>214</v>
      </c>
      <c r="M12" s="606"/>
      <c r="N12" s="606"/>
      <c r="O12" s="607"/>
    </row>
    <row r="13" spans="1:15" ht="15" customHeight="1">
      <c r="B13" s="60"/>
      <c r="C13" s="64"/>
      <c r="D13" s="237" t="s">
        <v>116</v>
      </c>
      <c r="E13" s="237" t="s">
        <v>117</v>
      </c>
      <c r="F13" s="237" t="s">
        <v>118</v>
      </c>
      <c r="G13" s="237" t="s">
        <v>119</v>
      </c>
      <c r="H13" s="237" t="s">
        <v>116</v>
      </c>
      <c r="I13" s="237" t="s">
        <v>117</v>
      </c>
      <c r="J13" s="237" t="s">
        <v>118</v>
      </c>
      <c r="K13" s="237" t="s">
        <v>119</v>
      </c>
      <c r="L13" s="315" t="s">
        <v>116</v>
      </c>
      <c r="M13" s="315" t="s">
        <v>117</v>
      </c>
      <c r="N13" s="315" t="s">
        <v>118</v>
      </c>
      <c r="O13" s="238" t="s">
        <v>119</v>
      </c>
    </row>
    <row r="14" spans="1:15" ht="15" customHeight="1">
      <c r="B14" s="62" t="s">
        <v>236</v>
      </c>
      <c r="C14" s="63"/>
      <c r="D14" s="239">
        <v>0.81</v>
      </c>
      <c r="E14" s="239">
        <v>0.79</v>
      </c>
      <c r="F14" s="239">
        <v>0.79</v>
      </c>
      <c r="G14" s="239">
        <v>0.74</v>
      </c>
      <c r="H14" s="239">
        <v>0.72</v>
      </c>
      <c r="I14" s="239">
        <v>0.72</v>
      </c>
      <c r="J14" s="239">
        <v>0.72</v>
      </c>
      <c r="K14" s="239">
        <v>0.77</v>
      </c>
      <c r="L14" s="316">
        <v>0.79</v>
      </c>
      <c r="M14" s="316">
        <v>0.85</v>
      </c>
      <c r="N14" s="316">
        <v>0.87</v>
      </c>
      <c r="O14" s="110">
        <v>0.86</v>
      </c>
    </row>
    <row r="15" spans="1:15" ht="15" customHeight="1">
      <c r="B15" s="62" t="s">
        <v>237</v>
      </c>
      <c r="C15" s="63"/>
      <c r="D15" s="240">
        <v>9.6999999999999993</v>
      </c>
      <c r="E15" s="240">
        <v>9.4700000000000006</v>
      </c>
      <c r="F15" s="240">
        <v>8.93</v>
      </c>
      <c r="G15" s="240">
        <v>8.4499999999999993</v>
      </c>
      <c r="H15" s="240">
        <v>8.44</v>
      </c>
      <c r="I15" s="240">
        <v>8.6999999999999993</v>
      </c>
      <c r="J15" s="240">
        <v>8.6300000000000008</v>
      </c>
      <c r="K15" s="240">
        <v>8.8699999999999992</v>
      </c>
      <c r="L15" s="317">
        <v>10.029999999999999</v>
      </c>
      <c r="M15" s="317">
        <v>9.91</v>
      </c>
      <c r="N15" s="317">
        <v>15.53</v>
      </c>
      <c r="O15" s="111">
        <v>18.940000000000001</v>
      </c>
    </row>
    <row r="16" spans="1:15" ht="15" customHeight="1">
      <c r="B16" s="62" t="s">
        <v>238</v>
      </c>
      <c r="C16" s="63"/>
      <c r="D16" s="240">
        <v>81.97</v>
      </c>
      <c r="E16" s="240">
        <v>80.290000000000006</v>
      </c>
      <c r="F16" s="240">
        <v>77.37</v>
      </c>
      <c r="G16" s="240">
        <v>70.069999999999993</v>
      </c>
      <c r="H16" s="240">
        <v>70.209999999999994</v>
      </c>
      <c r="I16" s="240">
        <v>72.28</v>
      </c>
      <c r="J16" s="240">
        <v>72.12</v>
      </c>
      <c r="K16" s="240">
        <v>74.41</v>
      </c>
      <c r="L16" s="317">
        <v>75.56</v>
      </c>
      <c r="M16" s="317">
        <v>74.72</v>
      </c>
      <c r="N16" s="317">
        <v>72.7</v>
      </c>
      <c r="O16" s="111">
        <v>71.319999999999993</v>
      </c>
    </row>
    <row r="17" spans="2:15" ht="15" customHeight="1">
      <c r="B17" s="62" t="s">
        <v>239</v>
      </c>
      <c r="C17" s="63"/>
      <c r="D17" s="240">
        <v>2.9</v>
      </c>
      <c r="E17" s="240">
        <v>2.87</v>
      </c>
      <c r="F17" s="240">
        <v>2.82</v>
      </c>
      <c r="G17" s="240">
        <v>2.77</v>
      </c>
      <c r="H17" s="240">
        <v>2.95</v>
      </c>
      <c r="I17" s="240">
        <v>3.18</v>
      </c>
      <c r="J17" s="240">
        <v>3.18</v>
      </c>
      <c r="K17" s="240">
        <v>3.25</v>
      </c>
      <c r="L17" s="317">
        <v>3.27</v>
      </c>
      <c r="M17" s="317">
        <v>3.31</v>
      </c>
      <c r="N17" s="317">
        <v>3.54</v>
      </c>
      <c r="O17" s="111">
        <v>3.93</v>
      </c>
    </row>
    <row r="18" spans="2:15" ht="15" customHeight="1">
      <c r="B18" s="62" t="s">
        <v>240</v>
      </c>
      <c r="C18" s="63"/>
      <c r="D18" s="241">
        <v>14.46</v>
      </c>
      <c r="E18" s="241">
        <v>14.26</v>
      </c>
      <c r="F18" s="241">
        <v>14.01</v>
      </c>
      <c r="G18" s="241">
        <v>13.22</v>
      </c>
      <c r="H18" s="241">
        <v>13.37</v>
      </c>
      <c r="I18" s="241">
        <v>14.47</v>
      </c>
      <c r="J18" s="241">
        <v>15.56</v>
      </c>
      <c r="K18" s="241">
        <v>17.45</v>
      </c>
      <c r="L18" s="318">
        <v>16.940000000000001</v>
      </c>
      <c r="M18" s="318">
        <v>15.72</v>
      </c>
      <c r="N18" s="318">
        <v>14.99</v>
      </c>
      <c r="O18" s="112">
        <v>14.09</v>
      </c>
    </row>
    <row r="19" spans="2:15" ht="15" customHeight="1">
      <c r="B19" s="60"/>
      <c r="C19" s="65"/>
      <c r="D19" s="64"/>
      <c r="E19" s="64"/>
      <c r="F19" s="64"/>
      <c r="G19" s="64"/>
      <c r="H19" s="64"/>
      <c r="I19" s="97"/>
      <c r="J19" s="97"/>
      <c r="K19" s="97"/>
      <c r="L19" s="97"/>
      <c r="M19" s="97"/>
      <c r="N19" s="97"/>
    </row>
    <row r="20" spans="2:15" ht="15" customHeight="1">
      <c r="B20" s="611" t="s">
        <v>234</v>
      </c>
      <c r="C20" s="611"/>
      <c r="D20" s="61"/>
      <c r="E20" s="61"/>
      <c r="F20" s="61"/>
      <c r="G20" s="61"/>
      <c r="H20" s="61"/>
      <c r="I20" s="97"/>
      <c r="J20" s="97"/>
      <c r="K20" s="97"/>
      <c r="L20" s="97"/>
      <c r="M20" s="97"/>
      <c r="N20" s="97"/>
    </row>
    <row r="21" spans="2:15" ht="6" customHeight="1">
      <c r="B21" s="94"/>
      <c r="C21" s="94"/>
      <c r="D21" s="61"/>
      <c r="E21" s="61"/>
      <c r="F21" s="61"/>
      <c r="G21" s="61"/>
      <c r="H21" s="61"/>
      <c r="I21" s="97"/>
      <c r="J21" s="97"/>
      <c r="K21" s="97"/>
      <c r="L21" s="97"/>
      <c r="M21" s="97"/>
      <c r="N21" s="97"/>
    </row>
    <row r="22" spans="2:15" ht="15" customHeight="1">
      <c r="B22" s="157" t="s">
        <v>217</v>
      </c>
      <c r="D22" s="66" t="s">
        <v>214</v>
      </c>
    </row>
    <row r="23" spans="2:15" ht="15" customHeight="1">
      <c r="B23" s="62" t="s">
        <v>236</v>
      </c>
      <c r="D23" s="128">
        <v>0.79</v>
      </c>
    </row>
    <row r="24" spans="2:15" ht="15" customHeight="1">
      <c r="B24" s="62" t="s">
        <v>112</v>
      </c>
      <c r="D24" s="128">
        <v>9.8000000000000007</v>
      </c>
    </row>
    <row r="25" spans="2:15" ht="15" customHeight="1">
      <c r="B25" s="62" t="s">
        <v>113</v>
      </c>
      <c r="D25" s="128">
        <v>76.400000000000006</v>
      </c>
    </row>
    <row r="26" spans="2:15" ht="15" customHeight="1">
      <c r="B26" s="62" t="s">
        <v>114</v>
      </c>
      <c r="D26" s="128">
        <v>3.2</v>
      </c>
    </row>
    <row r="27" spans="2:15" ht="15" customHeight="1">
      <c r="B27" s="62" t="s">
        <v>115</v>
      </c>
      <c r="D27" s="129">
        <v>16.5</v>
      </c>
    </row>
  </sheetData>
  <sheetProtection formatCells="0" formatColumns="0" formatRows="0" sort="0" autoFilter="0" pivotTables="0"/>
  <mergeCells count="8">
    <mergeCell ref="L12:O12"/>
    <mergeCell ref="J4:L4"/>
    <mergeCell ref="B2:D2"/>
    <mergeCell ref="B20:C20"/>
    <mergeCell ref="D4:F4"/>
    <mergeCell ref="D12:G12"/>
    <mergeCell ref="H12:K12"/>
    <mergeCell ref="G4:I4"/>
  </mergeCells>
  <hyperlinks>
    <hyperlink ref="A1" location="Index!A1" display="Index"/>
  </hyperlinks>
  <pageMargins left="0.74803149606299213" right="0.74803149606299213" top="0.98425196850393704" bottom="0.98425196850393704" header="0.51181102362204722" footer="0.51181102362204722"/>
  <pageSetup paperSize="9" scale="74"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87"/>
  <sheetViews>
    <sheetView showGridLines="0" view="pageBreakPreview" topLeftCell="A61" zoomScaleNormal="100" zoomScaleSheetLayoutView="100" workbookViewId="0">
      <selection activeCell="B75" sqref="B75"/>
    </sheetView>
  </sheetViews>
  <sheetFormatPr defaultColWidth="9.140625" defaultRowHeight="12.75"/>
  <cols>
    <col min="1" max="1" width="33.5703125" style="70" customWidth="1"/>
    <col min="2" max="2" width="137.7109375" style="70" customWidth="1"/>
    <col min="3" max="156" width="11.42578125" style="70" customWidth="1"/>
    <col min="157" max="16384" width="9.140625" style="70"/>
  </cols>
  <sheetData>
    <row r="1" spans="1:2">
      <c r="A1" s="73" t="s">
        <v>156</v>
      </c>
    </row>
    <row r="2" spans="1:2">
      <c r="A2" s="73"/>
    </row>
    <row r="3" spans="1:2" ht="14.25">
      <c r="A3" s="89" t="s">
        <v>120</v>
      </c>
      <c r="B3" s="78"/>
    </row>
    <row r="4" spans="1:2">
      <c r="A4" s="67"/>
      <c r="B4" s="79"/>
    </row>
    <row r="5" spans="1:2" s="68" customFormat="1" ht="25.5">
      <c r="A5" s="69" t="s">
        <v>121</v>
      </c>
      <c r="B5" s="542" t="s">
        <v>122</v>
      </c>
    </row>
    <row r="6" spans="1:2">
      <c r="A6" s="69"/>
      <c r="B6" s="543"/>
    </row>
    <row r="7" spans="1:2">
      <c r="A7" s="69" t="s">
        <v>123</v>
      </c>
      <c r="B7" s="543" t="s">
        <v>124</v>
      </c>
    </row>
    <row r="8" spans="1:2">
      <c r="A8" s="69"/>
      <c r="B8" s="543"/>
    </row>
    <row r="9" spans="1:2" ht="28.5" customHeight="1">
      <c r="A9" s="69" t="s">
        <v>43</v>
      </c>
      <c r="B9" s="543" t="s">
        <v>197</v>
      </c>
    </row>
    <row r="10" spans="1:2">
      <c r="A10" s="69"/>
      <c r="B10" s="543"/>
    </row>
    <row r="11" spans="1:2">
      <c r="A11" s="69" t="s">
        <v>125</v>
      </c>
      <c r="B11" s="543" t="s">
        <v>195</v>
      </c>
    </row>
    <row r="12" spans="1:2">
      <c r="A12" s="69"/>
      <c r="B12" s="543"/>
    </row>
    <row r="13" spans="1:2" ht="16.149999999999999" customHeight="1">
      <c r="A13" s="69" t="s">
        <v>258</v>
      </c>
      <c r="B13" s="543" t="s">
        <v>177</v>
      </c>
    </row>
    <row r="14" spans="1:2">
      <c r="A14" s="69"/>
      <c r="B14" s="543"/>
    </row>
    <row r="15" spans="1:2" ht="25.5">
      <c r="A15" s="69" t="s">
        <v>211</v>
      </c>
      <c r="B15" s="543" t="s">
        <v>269</v>
      </c>
    </row>
    <row r="16" spans="1:2">
      <c r="A16" s="69"/>
      <c r="B16" s="543"/>
    </row>
    <row r="17" spans="1:2">
      <c r="A17" s="69" t="s">
        <v>126</v>
      </c>
      <c r="B17" s="543" t="s">
        <v>178</v>
      </c>
    </row>
    <row r="18" spans="1:2">
      <c r="A18" s="69"/>
      <c r="B18" s="543"/>
    </row>
    <row r="19" spans="1:2">
      <c r="A19" s="69" t="s">
        <v>36</v>
      </c>
      <c r="B19" s="543" t="s">
        <v>179</v>
      </c>
    </row>
    <row r="20" spans="1:2">
      <c r="A20" s="69"/>
      <c r="B20" s="543"/>
    </row>
    <row r="21" spans="1:2" ht="18.75" customHeight="1">
      <c r="A21" s="69" t="s">
        <v>127</v>
      </c>
      <c r="B21" s="543" t="s">
        <v>175</v>
      </c>
    </row>
    <row r="22" spans="1:2">
      <c r="A22" s="69"/>
      <c r="B22" s="543"/>
    </row>
    <row r="23" spans="1:2" ht="25.5">
      <c r="A23" s="69" t="s">
        <v>128</v>
      </c>
      <c r="B23" s="543" t="s">
        <v>180</v>
      </c>
    </row>
    <row r="24" spans="1:2">
      <c r="A24" s="69"/>
      <c r="B24" s="543"/>
    </row>
    <row r="25" spans="1:2">
      <c r="A25" s="69" t="s">
        <v>35</v>
      </c>
      <c r="B25" s="543" t="s">
        <v>129</v>
      </c>
    </row>
    <row r="26" spans="1:2">
      <c r="A26" s="69"/>
      <c r="B26" s="543"/>
    </row>
    <row r="27" spans="1:2" ht="29.25" customHeight="1">
      <c r="A27" s="69" t="s">
        <v>285</v>
      </c>
      <c r="B27" s="543" t="s">
        <v>292</v>
      </c>
    </row>
    <row r="28" spans="1:2">
      <c r="A28" s="69"/>
      <c r="B28" s="543"/>
    </row>
    <row r="29" spans="1:2">
      <c r="A29" s="69" t="s">
        <v>244</v>
      </c>
      <c r="B29" s="543" t="s">
        <v>245</v>
      </c>
    </row>
    <row r="30" spans="1:2">
      <c r="A30" s="69"/>
      <c r="B30" s="543"/>
    </row>
    <row r="31" spans="1:2" ht="25.5">
      <c r="A31" s="69" t="s">
        <v>61</v>
      </c>
      <c r="B31" s="543" t="s">
        <v>243</v>
      </c>
    </row>
    <row r="32" spans="1:2">
      <c r="A32" s="69"/>
      <c r="B32" s="543"/>
    </row>
    <row r="33" spans="1:2">
      <c r="A33" s="69" t="s">
        <v>130</v>
      </c>
      <c r="B33" s="543" t="s">
        <v>181</v>
      </c>
    </row>
    <row r="34" spans="1:2">
      <c r="A34" s="69"/>
      <c r="B34" s="543"/>
    </row>
    <row r="35" spans="1:2" ht="25.5">
      <c r="A35" s="69" t="s">
        <v>131</v>
      </c>
      <c r="B35" s="543" t="s">
        <v>186</v>
      </c>
    </row>
    <row r="36" spans="1:2">
      <c r="A36" s="69"/>
      <c r="B36" s="543"/>
    </row>
    <row r="37" spans="1:2" ht="28.5" customHeight="1">
      <c r="A37" s="69" t="s">
        <v>10</v>
      </c>
      <c r="B37" s="543" t="s">
        <v>196</v>
      </c>
    </row>
    <row r="38" spans="1:2">
      <c r="A38" s="69"/>
      <c r="B38" s="543"/>
    </row>
    <row r="39" spans="1:2">
      <c r="A39" s="69" t="s">
        <v>132</v>
      </c>
      <c r="B39" s="543" t="s">
        <v>133</v>
      </c>
    </row>
    <row r="40" spans="1:2">
      <c r="A40" s="69"/>
      <c r="B40" s="543"/>
    </row>
    <row r="41" spans="1:2">
      <c r="A41" s="69" t="s">
        <v>134</v>
      </c>
      <c r="B41" s="543" t="s">
        <v>135</v>
      </c>
    </row>
    <row r="42" spans="1:2">
      <c r="A42" s="69"/>
      <c r="B42" s="543"/>
    </row>
    <row r="43" spans="1:2">
      <c r="A43" s="69" t="s">
        <v>15</v>
      </c>
      <c r="B43" s="543" t="s">
        <v>136</v>
      </c>
    </row>
    <row r="44" spans="1:2">
      <c r="A44" s="69"/>
      <c r="B44" s="543"/>
    </row>
    <row r="45" spans="1:2">
      <c r="A45" s="69" t="s">
        <v>246</v>
      </c>
      <c r="B45" s="543" t="s">
        <v>247</v>
      </c>
    </row>
    <row r="46" spans="1:2">
      <c r="A46" s="69"/>
      <c r="B46" s="543"/>
    </row>
    <row r="47" spans="1:2">
      <c r="A47" s="69" t="s">
        <v>137</v>
      </c>
      <c r="B47" s="543" t="s">
        <v>182</v>
      </c>
    </row>
    <row r="48" spans="1:2">
      <c r="A48" s="69"/>
      <c r="B48" s="543"/>
    </row>
    <row r="49" spans="1:2">
      <c r="A49" s="69" t="s">
        <v>138</v>
      </c>
      <c r="B49" s="543" t="s">
        <v>139</v>
      </c>
    </row>
    <row r="50" spans="1:2">
      <c r="A50" s="69"/>
      <c r="B50" s="543"/>
    </row>
    <row r="51" spans="1:2" ht="25.5">
      <c r="A51" s="69" t="s">
        <v>57</v>
      </c>
      <c r="B51" s="543" t="s">
        <v>183</v>
      </c>
    </row>
    <row r="52" spans="1:2">
      <c r="A52" s="69"/>
      <c r="B52" s="543"/>
    </row>
    <row r="53" spans="1:2" ht="20.25" customHeight="1">
      <c r="A53" s="69" t="s">
        <v>140</v>
      </c>
      <c r="B53" s="543" t="s">
        <v>192</v>
      </c>
    </row>
    <row r="54" spans="1:2" ht="42" customHeight="1">
      <c r="A54" s="69"/>
      <c r="B54" s="543" t="s">
        <v>270</v>
      </c>
    </row>
    <row r="55" spans="1:2" ht="27.75" customHeight="1">
      <c r="A55" s="69"/>
      <c r="B55" s="543" t="s">
        <v>272</v>
      </c>
    </row>
    <row r="56" spans="1:2" ht="65.25" customHeight="1">
      <c r="A56" s="69"/>
      <c r="B56" s="543" t="s">
        <v>242</v>
      </c>
    </row>
    <row r="57" spans="1:2" ht="29.25" customHeight="1">
      <c r="A57" s="69"/>
      <c r="B57" s="543" t="s">
        <v>271</v>
      </c>
    </row>
    <row r="58" spans="1:2" ht="8.4499999999999993" customHeight="1">
      <c r="A58" s="69"/>
      <c r="B58" s="543"/>
    </row>
    <row r="59" spans="1:2">
      <c r="A59" s="69" t="s">
        <v>34</v>
      </c>
      <c r="B59" s="543" t="s">
        <v>248</v>
      </c>
    </row>
    <row r="60" spans="1:2" ht="7.15" customHeight="1">
      <c r="A60" s="69"/>
      <c r="B60" s="543"/>
    </row>
    <row r="61" spans="1:2">
      <c r="A61" s="69" t="s">
        <v>141</v>
      </c>
      <c r="B61" s="545" t="s">
        <v>290</v>
      </c>
    </row>
    <row r="62" spans="1:2">
      <c r="A62" s="69"/>
      <c r="B62" s="543"/>
    </row>
    <row r="63" spans="1:2" ht="25.5">
      <c r="A63" s="69" t="s">
        <v>142</v>
      </c>
      <c r="B63" s="543" t="s">
        <v>143</v>
      </c>
    </row>
    <row r="64" spans="1:2">
      <c r="A64" s="69"/>
      <c r="B64" s="543"/>
    </row>
    <row r="65" spans="1:2">
      <c r="A65" s="69" t="s">
        <v>249</v>
      </c>
      <c r="B65" s="543" t="s">
        <v>250</v>
      </c>
    </row>
    <row r="66" spans="1:2">
      <c r="A66" s="69"/>
      <c r="B66" s="543"/>
    </row>
    <row r="67" spans="1:2" ht="17.25" customHeight="1">
      <c r="A67" s="69" t="s">
        <v>144</v>
      </c>
      <c r="B67" s="543" t="s">
        <v>291</v>
      </c>
    </row>
    <row r="68" spans="1:2">
      <c r="A68" s="69"/>
      <c r="B68" s="543"/>
    </row>
    <row r="69" spans="1:2" ht="27.75" customHeight="1">
      <c r="A69" s="69" t="s">
        <v>18</v>
      </c>
      <c r="B69" s="543" t="s">
        <v>189</v>
      </c>
    </row>
    <row r="70" spans="1:2">
      <c r="B70" s="544"/>
    </row>
    <row r="71" spans="1:2">
      <c r="A71" s="69" t="s">
        <v>145</v>
      </c>
      <c r="B71" s="543" t="s">
        <v>146</v>
      </c>
    </row>
    <row r="72" spans="1:2">
      <c r="B72" s="544"/>
    </row>
    <row r="73" spans="1:2">
      <c r="A73" s="69" t="s">
        <v>147</v>
      </c>
      <c r="B73" s="543" t="s">
        <v>106</v>
      </c>
    </row>
    <row r="387" spans="3:3">
      <c r="C387" s="70" t="s">
        <v>324</v>
      </c>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paperSize="9" scale="58"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55"/>
  <sheetViews>
    <sheetView showGridLines="0" topLeftCell="A155" zoomScale="85" zoomScaleNormal="85" zoomScaleSheetLayoutView="70" workbookViewId="0">
      <selection activeCell="K36" sqref="K36"/>
    </sheetView>
  </sheetViews>
  <sheetFormatPr defaultColWidth="9.140625" defaultRowHeight="12.75"/>
  <cols>
    <col min="1" max="1" width="5" style="152" customWidth="1"/>
    <col min="2" max="2" width="3.140625" style="142" customWidth="1"/>
    <col min="3" max="3" width="27.7109375" style="142" customWidth="1"/>
    <col min="4" max="4" width="3.85546875" style="142" customWidth="1"/>
    <col min="5" max="5" width="6.140625" style="152" customWidth="1"/>
    <col min="6" max="6" width="0.42578125" style="267" customWidth="1"/>
    <col min="7" max="13" width="8.7109375" style="268" customWidth="1"/>
    <col min="14" max="15" width="8.7109375" style="260" customWidth="1"/>
    <col min="16" max="16" width="5.140625" style="260" customWidth="1"/>
    <col min="17" max="17" width="8.7109375" style="268" customWidth="1"/>
    <col min="18" max="19" width="8.7109375" style="260" customWidth="1"/>
    <col min="20" max="20" width="8.7109375" style="268" customWidth="1"/>
    <col min="21" max="92" width="9.140625" style="152" customWidth="1"/>
    <col min="93" max="227" width="11.42578125" style="152" customWidth="1"/>
    <col min="228" max="16384" width="9.140625" style="152"/>
  </cols>
  <sheetData>
    <row r="1" spans="1:30">
      <c r="A1" s="227" t="s">
        <v>156</v>
      </c>
      <c r="E1" s="142"/>
      <c r="F1" s="247"/>
      <c r="G1" s="245"/>
      <c r="H1" s="245"/>
      <c r="I1" s="245"/>
      <c r="J1" s="245"/>
      <c r="K1" s="245"/>
      <c r="L1" s="245"/>
      <c r="M1" s="245"/>
      <c r="N1" s="246"/>
      <c r="O1" s="246"/>
      <c r="P1" s="246"/>
      <c r="Q1" s="269"/>
      <c r="R1" s="270"/>
      <c r="S1" s="270"/>
      <c r="T1" s="269"/>
    </row>
    <row r="2" spans="1:30" ht="14.25">
      <c r="A2" s="227"/>
      <c r="E2" s="142"/>
      <c r="F2" s="247"/>
      <c r="G2" s="245"/>
      <c r="H2" s="245"/>
      <c r="I2" s="245"/>
      <c r="J2" s="245"/>
      <c r="K2" s="245"/>
      <c r="L2" s="245"/>
      <c r="M2" s="246"/>
      <c r="N2" s="246"/>
      <c r="O2" s="246"/>
      <c r="P2" s="246"/>
      <c r="Q2" s="576" t="s">
        <v>289</v>
      </c>
      <c r="R2" s="576"/>
      <c r="S2" s="576"/>
      <c r="T2" s="576"/>
    </row>
    <row r="3" spans="1:30">
      <c r="B3" s="150"/>
      <c r="E3" s="142"/>
      <c r="F3" s="271"/>
      <c r="G3" s="248" t="s">
        <v>166</v>
      </c>
      <c r="H3" s="248" t="s">
        <v>176</v>
      </c>
      <c r="I3" s="248" t="s">
        <v>193</v>
      </c>
      <c r="J3" s="248" t="s">
        <v>202</v>
      </c>
      <c r="K3" s="248" t="s">
        <v>212</v>
      </c>
      <c r="L3" s="271" t="s">
        <v>219</v>
      </c>
      <c r="M3" s="271" t="s">
        <v>254</v>
      </c>
      <c r="N3" s="271" t="s">
        <v>260</v>
      </c>
      <c r="O3" s="249" t="s">
        <v>279</v>
      </c>
      <c r="Q3" s="271" t="s">
        <v>219</v>
      </c>
      <c r="R3" s="271" t="s">
        <v>254</v>
      </c>
      <c r="S3" s="271" t="s">
        <v>260</v>
      </c>
      <c r="T3" s="249" t="s">
        <v>279</v>
      </c>
    </row>
    <row r="4" spans="1:30">
      <c r="E4" s="142"/>
      <c r="F4" s="288"/>
      <c r="G4" s="250" t="s">
        <v>218</v>
      </c>
      <c r="H4" s="250" t="s">
        <v>218</v>
      </c>
      <c r="I4" s="250" t="s">
        <v>218</v>
      </c>
      <c r="J4" s="250" t="s">
        <v>218</v>
      </c>
      <c r="K4" s="251" t="s">
        <v>218</v>
      </c>
      <c r="L4" s="286" t="s">
        <v>218</v>
      </c>
      <c r="M4" s="286" t="s">
        <v>218</v>
      </c>
      <c r="N4" s="286" t="s">
        <v>218</v>
      </c>
      <c r="O4" s="252" t="s">
        <v>218</v>
      </c>
      <c r="Q4" s="271" t="s">
        <v>191</v>
      </c>
      <c r="R4" s="271" t="s">
        <v>191</v>
      </c>
      <c r="S4" s="271" t="s">
        <v>191</v>
      </c>
      <c r="T4" s="249" t="s">
        <v>191</v>
      </c>
    </row>
    <row r="5" spans="1:30" ht="18">
      <c r="B5" s="163" t="s">
        <v>222</v>
      </c>
      <c r="E5" s="164"/>
      <c r="F5" s="289"/>
      <c r="G5" s="250"/>
      <c r="H5" s="250"/>
      <c r="I5" s="250"/>
      <c r="J5" s="250"/>
      <c r="K5" s="251"/>
      <c r="L5" s="286"/>
      <c r="M5" s="286"/>
      <c r="N5" s="286"/>
      <c r="O5" s="252"/>
      <c r="Q5" s="271"/>
      <c r="R5" s="271"/>
      <c r="S5" s="271"/>
      <c r="T5" s="249"/>
    </row>
    <row r="6" spans="1:30" ht="15.75">
      <c r="B6" s="578" t="s">
        <v>227</v>
      </c>
      <c r="C6" s="578"/>
      <c r="D6" s="228"/>
      <c r="E6" s="142"/>
      <c r="F6" s="253"/>
      <c r="G6" s="254"/>
      <c r="H6" s="254"/>
      <c r="I6" s="254"/>
      <c r="J6" s="254"/>
      <c r="K6" s="254"/>
      <c r="L6" s="244"/>
      <c r="M6" s="244"/>
      <c r="N6" s="244"/>
      <c r="O6" s="255"/>
      <c r="Q6" s="244"/>
      <c r="R6" s="244"/>
      <c r="S6" s="244"/>
      <c r="T6" s="255"/>
    </row>
    <row r="7" spans="1:30">
      <c r="B7" s="213"/>
      <c r="C7" s="142" t="s">
        <v>151</v>
      </c>
      <c r="E7" s="142"/>
      <c r="F7" s="274"/>
      <c r="G7" s="323">
        <v>9084</v>
      </c>
      <c r="H7" s="323">
        <v>9005</v>
      </c>
      <c r="I7" s="323">
        <v>9235</v>
      </c>
      <c r="J7" s="323">
        <v>9304</v>
      </c>
      <c r="K7" s="323">
        <v>8918</v>
      </c>
      <c r="L7" s="323">
        <v>8715</v>
      </c>
      <c r="M7" s="505">
        <v>8828</v>
      </c>
      <c r="N7" s="505">
        <v>8878</v>
      </c>
      <c r="O7" s="512">
        <v>8129</v>
      </c>
      <c r="Q7" s="324">
        <v>-1.3</v>
      </c>
      <c r="R7" s="525">
        <v>0.4</v>
      </c>
      <c r="S7" s="525">
        <v>-0.3</v>
      </c>
      <c r="T7" s="325">
        <v>-0.8</v>
      </c>
    </row>
    <row r="8" spans="1:30">
      <c r="B8" s="213"/>
      <c r="C8" s="142" t="s">
        <v>7</v>
      </c>
      <c r="E8" s="142"/>
      <c r="F8" s="274"/>
      <c r="G8" s="323">
        <v>3211</v>
      </c>
      <c r="H8" s="323">
        <v>3087</v>
      </c>
      <c r="I8" s="323">
        <v>3022</v>
      </c>
      <c r="J8" s="323">
        <v>3059</v>
      </c>
      <c r="K8" s="323">
        <v>2723</v>
      </c>
      <c r="L8" s="323">
        <v>2848</v>
      </c>
      <c r="M8" s="505">
        <v>3038</v>
      </c>
      <c r="N8" s="505">
        <v>3035</v>
      </c>
      <c r="O8" s="512">
        <v>2852</v>
      </c>
      <c r="Q8" s="324">
        <v>9.5</v>
      </c>
      <c r="R8" s="525">
        <v>8.3000000000000007</v>
      </c>
      <c r="S8" s="525">
        <v>7.7</v>
      </c>
      <c r="T8" s="325">
        <v>4.3</v>
      </c>
    </row>
    <row r="9" spans="1:30">
      <c r="B9" s="213"/>
      <c r="C9" s="579" t="s">
        <v>8</v>
      </c>
      <c r="D9" s="579"/>
      <c r="E9" s="579"/>
      <c r="F9" s="274"/>
      <c r="G9" s="323">
        <v>445</v>
      </c>
      <c r="H9" s="323">
        <v>349</v>
      </c>
      <c r="I9" s="323">
        <v>384</v>
      </c>
      <c r="J9" s="323">
        <v>359</v>
      </c>
      <c r="K9" s="323">
        <v>365</v>
      </c>
      <c r="L9" s="323">
        <v>302</v>
      </c>
      <c r="M9" s="505">
        <v>320</v>
      </c>
      <c r="N9" s="505">
        <v>326</v>
      </c>
      <c r="O9" s="512">
        <v>360</v>
      </c>
      <c r="Q9" s="324"/>
      <c r="R9" s="525"/>
      <c r="S9" s="525"/>
      <c r="T9" s="325"/>
    </row>
    <row r="10" spans="1:30" ht="13.5" thickBot="1">
      <c r="B10" s="213"/>
      <c r="C10" s="131" t="s">
        <v>9</v>
      </c>
      <c r="D10" s="131"/>
      <c r="E10" s="131"/>
      <c r="F10" s="290"/>
      <c r="G10" s="326">
        <v>12740</v>
      </c>
      <c r="H10" s="326">
        <v>12441</v>
      </c>
      <c r="I10" s="326">
        <v>12641</v>
      </c>
      <c r="J10" s="326">
        <v>12722</v>
      </c>
      <c r="K10" s="326">
        <v>12006</v>
      </c>
      <c r="L10" s="326">
        <v>11865</v>
      </c>
      <c r="M10" s="506">
        <v>12186</v>
      </c>
      <c r="N10" s="506">
        <v>12239</v>
      </c>
      <c r="O10" s="513">
        <v>11341</v>
      </c>
      <c r="Q10" s="327">
        <v>0.8</v>
      </c>
      <c r="R10" s="526">
        <v>1.7999999999999998</v>
      </c>
      <c r="S10" s="526">
        <v>1.5</v>
      </c>
      <c r="T10" s="328">
        <v>0.2</v>
      </c>
      <c r="V10" s="155"/>
      <c r="W10" s="155"/>
      <c r="X10" s="155"/>
      <c r="Y10" s="155"/>
      <c r="Z10" s="155"/>
      <c r="AA10" s="155"/>
      <c r="AB10" s="155"/>
      <c r="AC10" s="155"/>
      <c r="AD10" s="155"/>
    </row>
    <row r="11" spans="1:30" ht="13.5" thickTop="1">
      <c r="B11" s="213"/>
      <c r="C11" s="228"/>
      <c r="D11" s="228"/>
      <c r="E11" s="142"/>
      <c r="F11" s="274"/>
      <c r="G11" s="323"/>
      <c r="H11" s="323"/>
      <c r="I11" s="323"/>
      <c r="J11" s="323"/>
      <c r="K11" s="323"/>
      <c r="L11" s="323"/>
      <c r="M11" s="505"/>
      <c r="N11" s="505"/>
      <c r="O11" s="512"/>
      <c r="Q11" s="322"/>
      <c r="R11" s="504"/>
      <c r="S11" s="536"/>
      <c r="T11" s="329"/>
    </row>
    <row r="12" spans="1:30">
      <c r="C12" s="142" t="s">
        <v>10</v>
      </c>
      <c r="E12" s="142"/>
      <c r="F12" s="277"/>
      <c r="G12" s="330"/>
      <c r="H12" s="330"/>
      <c r="I12" s="330"/>
      <c r="J12" s="330"/>
      <c r="K12" s="330"/>
      <c r="L12" s="330"/>
      <c r="M12" s="353"/>
      <c r="N12" s="353"/>
      <c r="O12" s="514"/>
      <c r="Q12" s="331"/>
      <c r="R12" s="527"/>
      <c r="S12" s="527"/>
      <c r="T12" s="332"/>
    </row>
    <row r="13" spans="1:30">
      <c r="C13" s="165" t="s">
        <v>11</v>
      </c>
      <c r="E13" s="142"/>
      <c r="F13" s="277"/>
      <c r="G13" s="330">
        <v>4174</v>
      </c>
      <c r="H13" s="330">
        <v>4064</v>
      </c>
      <c r="I13" s="330">
        <v>4077</v>
      </c>
      <c r="J13" s="330">
        <v>4087</v>
      </c>
      <c r="K13" s="330">
        <v>4025</v>
      </c>
      <c r="L13" s="330">
        <v>3967</v>
      </c>
      <c r="M13" s="353">
        <v>3973</v>
      </c>
      <c r="N13" s="353">
        <v>3959</v>
      </c>
      <c r="O13" s="514">
        <v>3728</v>
      </c>
      <c r="Q13" s="331"/>
      <c r="R13" s="527"/>
      <c r="S13" s="527"/>
      <c r="T13" s="332"/>
    </row>
    <row r="14" spans="1:30">
      <c r="C14" s="165" t="s">
        <v>12</v>
      </c>
      <c r="E14" s="142"/>
      <c r="F14" s="277"/>
      <c r="G14" s="335">
        <v>923</v>
      </c>
      <c r="H14" s="335">
        <v>922</v>
      </c>
      <c r="I14" s="335">
        <v>1001</v>
      </c>
      <c r="J14" s="335">
        <v>1092</v>
      </c>
      <c r="K14" s="335">
        <v>1082</v>
      </c>
      <c r="L14" s="335">
        <v>1089</v>
      </c>
      <c r="M14" s="507">
        <v>1155</v>
      </c>
      <c r="N14" s="507">
        <v>1127</v>
      </c>
      <c r="O14" s="515">
        <v>1088</v>
      </c>
      <c r="Q14" s="331"/>
      <c r="R14" s="527"/>
      <c r="S14" s="527"/>
      <c r="T14" s="332"/>
    </row>
    <row r="15" spans="1:30">
      <c r="C15" s="165" t="s">
        <v>13</v>
      </c>
      <c r="E15" s="142"/>
      <c r="F15" s="277"/>
      <c r="G15" s="330">
        <v>5097</v>
      </c>
      <c r="H15" s="330">
        <v>4986</v>
      </c>
      <c r="I15" s="330">
        <v>5078</v>
      </c>
      <c r="J15" s="330">
        <v>5179</v>
      </c>
      <c r="K15" s="330">
        <v>5107</v>
      </c>
      <c r="L15" s="330">
        <v>5056</v>
      </c>
      <c r="M15" s="330">
        <v>5128</v>
      </c>
      <c r="N15" s="330">
        <v>5086</v>
      </c>
      <c r="O15" s="516">
        <v>4816</v>
      </c>
      <c r="Q15" s="324">
        <v>6</v>
      </c>
      <c r="R15" s="525">
        <v>5.2</v>
      </c>
      <c r="S15" s="525">
        <v>3.3000000000000003</v>
      </c>
      <c r="T15" s="325">
        <v>2.4</v>
      </c>
      <c r="V15" s="155"/>
      <c r="W15" s="155"/>
      <c r="X15" s="155"/>
      <c r="Y15" s="155"/>
      <c r="Z15" s="155"/>
      <c r="AA15" s="155"/>
      <c r="AB15" s="155"/>
      <c r="AC15" s="155"/>
      <c r="AD15" s="155"/>
    </row>
    <row r="16" spans="1:30">
      <c r="C16" s="142" t="s">
        <v>14</v>
      </c>
      <c r="E16" s="142"/>
      <c r="F16" s="277"/>
      <c r="G16" s="330"/>
      <c r="H16" s="330"/>
      <c r="I16" s="330"/>
      <c r="J16" s="330"/>
      <c r="K16" s="330"/>
      <c r="L16" s="330"/>
      <c r="M16" s="353"/>
      <c r="N16" s="353"/>
      <c r="O16" s="514"/>
      <c r="Q16" s="324"/>
      <c r="R16" s="525"/>
      <c r="S16" s="525"/>
      <c r="T16" s="325"/>
    </row>
    <row r="17" spans="1:30">
      <c r="C17" s="165" t="s">
        <v>11</v>
      </c>
      <c r="E17" s="142"/>
      <c r="F17" s="277"/>
      <c r="G17" s="330">
        <v>1152</v>
      </c>
      <c r="H17" s="330">
        <v>1188</v>
      </c>
      <c r="I17" s="330">
        <v>1205</v>
      </c>
      <c r="J17" s="330">
        <v>1108</v>
      </c>
      <c r="K17" s="330">
        <v>974</v>
      </c>
      <c r="L17" s="330">
        <v>1000</v>
      </c>
      <c r="M17" s="330">
        <v>1075</v>
      </c>
      <c r="N17" s="330">
        <v>986</v>
      </c>
      <c r="O17" s="516">
        <v>846</v>
      </c>
      <c r="Q17" s="324"/>
      <c r="R17" s="525"/>
      <c r="S17" s="525"/>
      <c r="T17" s="325"/>
    </row>
    <row r="18" spans="1:30">
      <c r="C18" s="165" t="s">
        <v>12</v>
      </c>
      <c r="E18" s="142"/>
      <c r="F18" s="277"/>
      <c r="G18" s="335">
        <v>1239</v>
      </c>
      <c r="H18" s="335">
        <v>1280</v>
      </c>
      <c r="I18" s="335">
        <v>1264</v>
      </c>
      <c r="J18" s="335">
        <v>1170</v>
      </c>
      <c r="K18" s="335">
        <v>1037</v>
      </c>
      <c r="L18" s="335">
        <v>1027</v>
      </c>
      <c r="M18" s="335">
        <v>1104</v>
      </c>
      <c r="N18" s="335">
        <v>1050</v>
      </c>
      <c r="O18" s="517">
        <v>984</v>
      </c>
      <c r="Q18" s="324"/>
      <c r="R18" s="525"/>
      <c r="S18" s="525"/>
      <c r="T18" s="325"/>
    </row>
    <row r="19" spans="1:30">
      <c r="C19" s="165" t="s">
        <v>13</v>
      </c>
      <c r="E19" s="142"/>
      <c r="F19" s="277"/>
      <c r="G19" s="337">
        <v>2391</v>
      </c>
      <c r="H19" s="337">
        <v>2468</v>
      </c>
      <c r="I19" s="337">
        <v>2469</v>
      </c>
      <c r="J19" s="337">
        <v>2278</v>
      </c>
      <c r="K19" s="337">
        <v>2011</v>
      </c>
      <c r="L19" s="337">
        <v>2027</v>
      </c>
      <c r="M19" s="330">
        <v>2179</v>
      </c>
      <c r="N19" s="330">
        <v>2036</v>
      </c>
      <c r="O19" s="516">
        <v>1830</v>
      </c>
      <c r="Q19" s="324">
        <v>-11</v>
      </c>
      <c r="R19" s="525">
        <v>-6.7</v>
      </c>
      <c r="S19" s="525">
        <v>-4.2</v>
      </c>
      <c r="T19" s="325">
        <v>-1.5</v>
      </c>
      <c r="V19" s="155"/>
      <c r="W19" s="155"/>
      <c r="X19" s="155"/>
      <c r="Y19" s="155"/>
      <c r="Z19" s="155"/>
      <c r="AA19" s="155"/>
      <c r="AB19" s="155"/>
      <c r="AC19" s="155"/>
      <c r="AD19" s="155"/>
    </row>
    <row r="20" spans="1:30">
      <c r="C20" s="142" t="s">
        <v>15</v>
      </c>
      <c r="E20" s="142"/>
      <c r="F20" s="277"/>
      <c r="G20" s="330">
        <v>762</v>
      </c>
      <c r="H20" s="330">
        <v>668</v>
      </c>
      <c r="I20" s="330">
        <v>656</v>
      </c>
      <c r="J20" s="330">
        <v>658</v>
      </c>
      <c r="K20" s="330">
        <v>619</v>
      </c>
      <c r="L20" s="330">
        <v>627</v>
      </c>
      <c r="M20" s="353">
        <v>611</v>
      </c>
      <c r="N20" s="353">
        <v>594</v>
      </c>
      <c r="O20" s="514">
        <v>518</v>
      </c>
      <c r="Q20" s="324">
        <v>0</v>
      </c>
      <c r="R20" s="525">
        <v>-1.7000000000000002</v>
      </c>
      <c r="S20" s="525">
        <v>-1.5</v>
      </c>
      <c r="T20" s="325">
        <v>-7.3999999999999995</v>
      </c>
    </row>
    <row r="21" spans="1:30">
      <c r="C21" s="142" t="s">
        <v>16</v>
      </c>
      <c r="E21" s="142"/>
      <c r="F21" s="277"/>
      <c r="G21" s="330">
        <v>2647</v>
      </c>
      <c r="H21" s="330">
        <v>2535</v>
      </c>
      <c r="I21" s="330">
        <v>2636</v>
      </c>
      <c r="J21" s="330">
        <v>2555</v>
      </c>
      <c r="K21" s="330">
        <v>2621</v>
      </c>
      <c r="L21" s="330">
        <v>2512</v>
      </c>
      <c r="M21" s="353">
        <v>2516</v>
      </c>
      <c r="N21" s="353">
        <v>2592</v>
      </c>
      <c r="O21" s="514">
        <v>2604</v>
      </c>
      <c r="Q21" s="324">
        <v>1.9</v>
      </c>
      <c r="R21" s="525">
        <v>2.8000000000000003</v>
      </c>
      <c r="S21" s="525">
        <v>4.5999999999999996</v>
      </c>
      <c r="T21" s="325">
        <v>2.4</v>
      </c>
    </row>
    <row r="22" spans="1:30">
      <c r="C22" s="142" t="s">
        <v>17</v>
      </c>
      <c r="E22" s="142"/>
      <c r="F22" s="277"/>
      <c r="G22" s="330">
        <v>467</v>
      </c>
      <c r="H22" s="330">
        <v>480</v>
      </c>
      <c r="I22" s="330">
        <v>568</v>
      </c>
      <c r="J22" s="330">
        <v>516</v>
      </c>
      <c r="K22" s="330">
        <v>530</v>
      </c>
      <c r="L22" s="330">
        <v>552</v>
      </c>
      <c r="M22" s="353">
        <v>603</v>
      </c>
      <c r="N22" s="353">
        <v>547</v>
      </c>
      <c r="O22" s="514">
        <v>553</v>
      </c>
      <c r="Q22" s="324">
        <v>21</v>
      </c>
      <c r="R22" s="525">
        <v>10.5</v>
      </c>
      <c r="S22" s="525">
        <v>9.7000000000000011</v>
      </c>
      <c r="T22" s="325">
        <v>8.9</v>
      </c>
    </row>
    <row r="23" spans="1:30" s="10" customFormat="1" ht="13.5" thickBot="1">
      <c r="A23" s="152"/>
      <c r="B23" s="131"/>
      <c r="C23" s="131" t="s">
        <v>18</v>
      </c>
      <c r="D23" s="131"/>
      <c r="E23" s="131"/>
      <c r="F23" s="287"/>
      <c r="G23" s="339">
        <v>11364</v>
      </c>
      <c r="H23" s="339">
        <v>11137</v>
      </c>
      <c r="I23" s="339">
        <v>11407</v>
      </c>
      <c r="J23" s="339">
        <v>11186</v>
      </c>
      <c r="K23" s="339">
        <v>10888</v>
      </c>
      <c r="L23" s="339">
        <v>10774</v>
      </c>
      <c r="M23" s="339">
        <v>11037</v>
      </c>
      <c r="N23" s="339">
        <v>10855</v>
      </c>
      <c r="O23" s="518">
        <v>10321</v>
      </c>
      <c r="P23" s="260"/>
      <c r="Q23" s="327">
        <v>1.7000000000000002</v>
      </c>
      <c r="R23" s="526">
        <v>2</v>
      </c>
      <c r="S23" s="526">
        <v>2.1</v>
      </c>
      <c r="T23" s="328">
        <v>1.5</v>
      </c>
      <c r="U23" s="152"/>
      <c r="V23" s="155"/>
      <c r="W23" s="155"/>
      <c r="X23" s="155"/>
      <c r="Y23" s="155"/>
      <c r="Z23" s="155"/>
      <c r="AA23" s="155"/>
      <c r="AB23" s="155"/>
      <c r="AC23" s="155"/>
      <c r="AD23" s="155"/>
    </row>
    <row r="24" spans="1:30" ht="13.5" thickTop="1">
      <c r="E24" s="142"/>
      <c r="F24" s="277"/>
      <c r="G24" s="330"/>
      <c r="H24" s="330"/>
      <c r="I24" s="330"/>
      <c r="J24" s="330"/>
      <c r="K24" s="330"/>
      <c r="L24" s="330"/>
      <c r="M24" s="330"/>
      <c r="N24" s="330"/>
      <c r="O24" s="516"/>
      <c r="Q24" s="324"/>
      <c r="R24" s="525"/>
      <c r="S24" s="525"/>
      <c r="T24" s="325"/>
    </row>
    <row r="25" spans="1:30">
      <c r="E25" s="142"/>
      <c r="F25" s="273"/>
      <c r="G25" s="334"/>
      <c r="H25" s="334"/>
      <c r="I25" s="334"/>
      <c r="J25" s="334"/>
      <c r="K25" s="334"/>
      <c r="L25" s="334"/>
      <c r="M25" s="353"/>
      <c r="N25" s="353"/>
      <c r="O25" s="514"/>
      <c r="Q25" s="324"/>
      <c r="R25" s="525"/>
      <c r="S25" s="525"/>
      <c r="T25" s="325"/>
    </row>
    <row r="26" spans="1:30" s="10" customFormat="1">
      <c r="A26" s="152"/>
      <c r="B26" s="283" t="s">
        <v>151</v>
      </c>
      <c r="C26" s="283"/>
      <c r="D26" s="283"/>
      <c r="E26" s="283"/>
      <c r="F26" s="276"/>
      <c r="G26" s="334"/>
      <c r="H26" s="334"/>
      <c r="I26" s="334"/>
      <c r="J26" s="334"/>
      <c r="K26" s="334"/>
      <c r="L26" s="334"/>
      <c r="M26" s="353"/>
      <c r="N26" s="353"/>
      <c r="O26" s="514"/>
      <c r="P26" s="260"/>
      <c r="Q26" s="324"/>
      <c r="R26" s="525"/>
      <c r="S26" s="525"/>
      <c r="T26" s="325"/>
      <c r="U26" s="152"/>
    </row>
    <row r="27" spans="1:30">
      <c r="C27" s="142" t="s">
        <v>10</v>
      </c>
      <c r="E27" s="142"/>
      <c r="F27" s="275"/>
      <c r="G27" s="333"/>
      <c r="H27" s="333"/>
      <c r="I27" s="333"/>
      <c r="J27" s="333"/>
      <c r="K27" s="333"/>
      <c r="L27" s="333"/>
      <c r="M27" s="353"/>
      <c r="N27" s="353"/>
      <c r="O27" s="514"/>
      <c r="Q27" s="324"/>
      <c r="R27" s="525"/>
      <c r="S27" s="525"/>
      <c r="T27" s="325"/>
    </row>
    <row r="28" spans="1:30">
      <c r="C28" s="165" t="s">
        <v>11</v>
      </c>
      <c r="E28" s="142"/>
      <c r="F28" s="275"/>
      <c r="G28" s="333">
        <v>3357</v>
      </c>
      <c r="H28" s="333">
        <v>3351</v>
      </c>
      <c r="I28" s="333">
        <v>3384</v>
      </c>
      <c r="J28" s="333">
        <v>3387</v>
      </c>
      <c r="K28" s="333">
        <v>3331</v>
      </c>
      <c r="L28" s="333">
        <v>3325</v>
      </c>
      <c r="M28" s="353">
        <v>3287</v>
      </c>
      <c r="N28" s="353">
        <v>3273</v>
      </c>
      <c r="O28" s="514">
        <v>3039</v>
      </c>
      <c r="Q28" s="324"/>
      <c r="R28" s="525"/>
      <c r="S28" s="525"/>
      <c r="T28" s="325"/>
    </row>
    <row r="29" spans="1:30">
      <c r="C29" s="165" t="s">
        <v>12</v>
      </c>
      <c r="E29" s="142"/>
      <c r="F29" s="275"/>
      <c r="G29" s="336">
        <v>583</v>
      </c>
      <c r="H29" s="336">
        <v>615</v>
      </c>
      <c r="I29" s="336">
        <v>661</v>
      </c>
      <c r="J29" s="336">
        <v>721</v>
      </c>
      <c r="K29" s="336">
        <v>699</v>
      </c>
      <c r="L29" s="336">
        <v>733</v>
      </c>
      <c r="M29" s="507">
        <v>767</v>
      </c>
      <c r="N29" s="507">
        <v>760</v>
      </c>
      <c r="O29" s="515">
        <v>739</v>
      </c>
      <c r="Q29" s="324"/>
      <c r="R29" s="525"/>
      <c r="S29" s="525"/>
      <c r="T29" s="325"/>
    </row>
    <row r="30" spans="1:30">
      <c r="C30" s="165" t="s">
        <v>13</v>
      </c>
      <c r="E30" s="142"/>
      <c r="F30" s="275"/>
      <c r="G30" s="333">
        <v>3940</v>
      </c>
      <c r="H30" s="333">
        <v>3966</v>
      </c>
      <c r="I30" s="333">
        <v>4045</v>
      </c>
      <c r="J30" s="333">
        <v>4108</v>
      </c>
      <c r="K30" s="333">
        <v>4030</v>
      </c>
      <c r="L30" s="333">
        <v>4058</v>
      </c>
      <c r="M30" s="330">
        <v>4054</v>
      </c>
      <c r="N30" s="330">
        <v>4033</v>
      </c>
      <c r="O30" s="516">
        <v>3778</v>
      </c>
      <c r="Q30" s="324"/>
      <c r="R30" s="525"/>
      <c r="S30" s="525"/>
      <c r="T30" s="325"/>
      <c r="V30" s="155"/>
      <c r="W30" s="155"/>
      <c r="X30" s="155"/>
      <c r="Y30" s="155"/>
      <c r="Z30" s="155"/>
      <c r="AA30" s="155"/>
      <c r="AB30" s="155"/>
      <c r="AC30" s="155"/>
      <c r="AD30" s="155"/>
    </row>
    <row r="31" spans="1:30">
      <c r="C31" s="142" t="s">
        <v>14</v>
      </c>
      <c r="E31" s="142"/>
      <c r="F31" s="275"/>
      <c r="G31" s="333"/>
      <c r="H31" s="333"/>
      <c r="I31" s="333"/>
      <c r="J31" s="333"/>
      <c r="K31" s="333"/>
      <c r="L31" s="333"/>
      <c r="M31" s="353"/>
      <c r="N31" s="353"/>
      <c r="O31" s="514"/>
      <c r="Q31" s="324"/>
      <c r="R31" s="525"/>
      <c r="S31" s="525"/>
      <c r="T31" s="325"/>
    </row>
    <row r="32" spans="1:30">
      <c r="C32" s="165" t="s">
        <v>11</v>
      </c>
      <c r="E32" s="142"/>
      <c r="F32" s="275"/>
      <c r="G32" s="333">
        <v>896</v>
      </c>
      <c r="H32" s="333">
        <v>926</v>
      </c>
      <c r="I32" s="333">
        <v>937</v>
      </c>
      <c r="J32" s="333">
        <v>845</v>
      </c>
      <c r="K32" s="333">
        <v>765</v>
      </c>
      <c r="L32" s="333">
        <v>753</v>
      </c>
      <c r="M32" s="330">
        <v>802</v>
      </c>
      <c r="N32" s="330">
        <v>722</v>
      </c>
      <c r="O32" s="516">
        <v>608</v>
      </c>
      <c r="Q32" s="324"/>
      <c r="R32" s="525"/>
      <c r="S32" s="525"/>
      <c r="T32" s="325"/>
    </row>
    <row r="33" spans="1:30">
      <c r="C33" s="165" t="s">
        <v>12</v>
      </c>
      <c r="E33" s="142"/>
      <c r="F33" s="275"/>
      <c r="G33" s="336">
        <v>499</v>
      </c>
      <c r="H33" s="336">
        <v>490</v>
      </c>
      <c r="I33" s="336">
        <v>506</v>
      </c>
      <c r="J33" s="336">
        <v>451</v>
      </c>
      <c r="K33" s="336">
        <v>414</v>
      </c>
      <c r="L33" s="336">
        <v>389</v>
      </c>
      <c r="M33" s="335">
        <v>408</v>
      </c>
      <c r="N33" s="335">
        <v>380</v>
      </c>
      <c r="O33" s="517">
        <v>350</v>
      </c>
      <c r="Q33" s="324"/>
      <c r="R33" s="525"/>
      <c r="S33" s="525"/>
      <c r="T33" s="325"/>
    </row>
    <row r="34" spans="1:30">
      <c r="C34" s="165" t="s">
        <v>13</v>
      </c>
      <c r="E34" s="142"/>
      <c r="F34" s="275"/>
      <c r="G34" s="333">
        <v>1395</v>
      </c>
      <c r="H34" s="333">
        <v>1416</v>
      </c>
      <c r="I34" s="333">
        <v>1443</v>
      </c>
      <c r="J34" s="333">
        <v>1296</v>
      </c>
      <c r="K34" s="333">
        <v>1179</v>
      </c>
      <c r="L34" s="333">
        <v>1142</v>
      </c>
      <c r="M34" s="330">
        <v>1210</v>
      </c>
      <c r="N34" s="330">
        <v>1102</v>
      </c>
      <c r="O34" s="516">
        <v>958</v>
      </c>
      <c r="Q34" s="324"/>
      <c r="R34" s="525"/>
      <c r="S34" s="525"/>
      <c r="T34" s="325"/>
      <c r="V34" s="155"/>
      <c r="W34" s="155"/>
      <c r="X34" s="155"/>
      <c r="Y34" s="155"/>
      <c r="Z34" s="155"/>
      <c r="AA34" s="155"/>
      <c r="AB34" s="155"/>
      <c r="AC34" s="155"/>
      <c r="AD34" s="155"/>
    </row>
    <row r="35" spans="1:30">
      <c r="C35" s="142" t="s">
        <v>15</v>
      </c>
      <c r="E35" s="142"/>
      <c r="F35" s="275"/>
      <c r="G35" s="333">
        <v>430</v>
      </c>
      <c r="H35" s="333">
        <v>439</v>
      </c>
      <c r="I35" s="333">
        <v>431</v>
      </c>
      <c r="J35" s="333">
        <v>441</v>
      </c>
      <c r="K35" s="333">
        <v>414</v>
      </c>
      <c r="L35" s="333">
        <v>421</v>
      </c>
      <c r="M35" s="353">
        <v>395</v>
      </c>
      <c r="N35" s="353">
        <v>395</v>
      </c>
      <c r="O35" s="514">
        <v>346</v>
      </c>
      <c r="Q35" s="324"/>
      <c r="R35" s="525"/>
      <c r="S35" s="525"/>
      <c r="T35" s="325"/>
    </row>
    <row r="36" spans="1:30">
      <c r="C36" s="142" t="s">
        <v>16</v>
      </c>
      <c r="E36" s="142"/>
      <c r="F36" s="275"/>
      <c r="G36" s="333">
        <v>2229</v>
      </c>
      <c r="H36" s="333">
        <v>2110</v>
      </c>
      <c r="I36" s="333">
        <v>2221</v>
      </c>
      <c r="J36" s="333">
        <v>2153</v>
      </c>
      <c r="K36" s="333">
        <v>2207</v>
      </c>
      <c r="L36" s="333">
        <v>2142</v>
      </c>
      <c r="M36" s="353">
        <v>2125</v>
      </c>
      <c r="N36" s="353">
        <v>2176</v>
      </c>
      <c r="O36" s="514">
        <v>2181</v>
      </c>
      <c r="Q36" s="324"/>
      <c r="R36" s="525"/>
      <c r="S36" s="525"/>
      <c r="T36" s="325"/>
    </row>
    <row r="37" spans="1:30">
      <c r="C37" s="142" t="s">
        <v>17</v>
      </c>
      <c r="E37" s="142"/>
      <c r="F37" s="275"/>
      <c r="G37" s="333">
        <v>336</v>
      </c>
      <c r="H37" s="333">
        <v>342</v>
      </c>
      <c r="I37" s="333">
        <v>400</v>
      </c>
      <c r="J37" s="333">
        <v>368</v>
      </c>
      <c r="K37" s="333">
        <v>372</v>
      </c>
      <c r="L37" s="333">
        <v>366</v>
      </c>
      <c r="M37" s="353">
        <v>406</v>
      </c>
      <c r="N37" s="353">
        <v>357</v>
      </c>
      <c r="O37" s="514">
        <v>330</v>
      </c>
      <c r="Q37" s="324"/>
      <c r="R37" s="525"/>
      <c r="S37" s="525"/>
      <c r="T37" s="325"/>
    </row>
    <row r="38" spans="1:30" s="10" customFormat="1">
      <c r="A38" s="152"/>
      <c r="B38" s="131"/>
      <c r="C38" s="131" t="s">
        <v>18</v>
      </c>
      <c r="D38" s="131"/>
      <c r="E38" s="131"/>
      <c r="F38" s="291"/>
      <c r="G38" s="342">
        <v>8330</v>
      </c>
      <c r="H38" s="342">
        <v>8273</v>
      </c>
      <c r="I38" s="342">
        <v>8540</v>
      </c>
      <c r="J38" s="342">
        <v>8366</v>
      </c>
      <c r="K38" s="342">
        <v>8202</v>
      </c>
      <c r="L38" s="342">
        <v>8129</v>
      </c>
      <c r="M38" s="508">
        <v>8190</v>
      </c>
      <c r="N38" s="508">
        <v>8063</v>
      </c>
      <c r="O38" s="519">
        <v>7593</v>
      </c>
      <c r="P38" s="260"/>
      <c r="Q38" s="327">
        <v>0.3</v>
      </c>
      <c r="R38" s="526">
        <v>1</v>
      </c>
      <c r="S38" s="526">
        <v>0.70000000000000007</v>
      </c>
      <c r="T38" s="328">
        <v>0.1</v>
      </c>
      <c r="U38" s="152"/>
      <c r="V38" s="155"/>
      <c r="W38" s="155"/>
      <c r="X38" s="155"/>
      <c r="Y38" s="155"/>
      <c r="Z38" s="155"/>
      <c r="AA38" s="155"/>
      <c r="AB38" s="155"/>
      <c r="AC38" s="155"/>
      <c r="AD38" s="155"/>
    </row>
    <row r="39" spans="1:30">
      <c r="E39" s="142"/>
      <c r="F39" s="275"/>
      <c r="G39" s="333"/>
      <c r="H39" s="333"/>
      <c r="I39" s="333"/>
      <c r="J39" s="333"/>
      <c r="K39" s="333"/>
      <c r="L39" s="333"/>
      <c r="M39" s="330"/>
      <c r="N39" s="330"/>
      <c r="O39" s="516"/>
      <c r="Q39" s="324"/>
      <c r="R39" s="525"/>
      <c r="S39" s="525"/>
      <c r="T39" s="325"/>
    </row>
    <row r="40" spans="1:30" s="10" customFormat="1">
      <c r="A40" s="152"/>
      <c r="B40" s="131"/>
      <c r="C40" s="142"/>
      <c r="D40" s="131"/>
      <c r="E40" s="131"/>
      <c r="F40" s="273"/>
      <c r="G40" s="334"/>
      <c r="H40" s="334"/>
      <c r="I40" s="334"/>
      <c r="J40" s="334"/>
      <c r="K40" s="334"/>
      <c r="L40" s="334"/>
      <c r="M40" s="353"/>
      <c r="N40" s="353"/>
      <c r="O40" s="514"/>
      <c r="P40" s="260"/>
      <c r="Q40" s="324"/>
      <c r="R40" s="525"/>
      <c r="S40" s="525"/>
      <c r="T40" s="325"/>
      <c r="U40" s="152"/>
    </row>
    <row r="41" spans="1:30">
      <c r="C41" s="131" t="s">
        <v>19</v>
      </c>
      <c r="D41" s="131"/>
      <c r="E41" s="142"/>
      <c r="F41" s="273"/>
      <c r="G41" s="334"/>
      <c r="H41" s="334"/>
      <c r="I41" s="334"/>
      <c r="J41" s="334"/>
      <c r="K41" s="334"/>
      <c r="L41" s="334"/>
      <c r="M41" s="353"/>
      <c r="N41" s="353"/>
      <c r="O41" s="514"/>
      <c r="Q41" s="324"/>
      <c r="R41" s="525"/>
      <c r="S41" s="525"/>
      <c r="T41" s="325"/>
    </row>
    <row r="42" spans="1:30">
      <c r="B42" s="131"/>
      <c r="C42" s="142" t="s">
        <v>10</v>
      </c>
      <c r="E42" s="142"/>
      <c r="F42" s="275"/>
      <c r="G42" s="333"/>
      <c r="H42" s="333"/>
      <c r="I42" s="333"/>
      <c r="J42" s="333"/>
      <c r="K42" s="333"/>
      <c r="L42" s="333"/>
      <c r="M42" s="353"/>
      <c r="N42" s="353"/>
      <c r="O42" s="514"/>
      <c r="Q42" s="343"/>
      <c r="R42" s="528"/>
      <c r="S42" s="528"/>
      <c r="T42" s="344"/>
    </row>
    <row r="43" spans="1:30">
      <c r="B43" s="131"/>
      <c r="C43" s="165" t="s">
        <v>11</v>
      </c>
      <c r="E43" s="142"/>
      <c r="F43" s="275"/>
      <c r="G43" s="333">
        <v>1025</v>
      </c>
      <c r="H43" s="333">
        <v>1008</v>
      </c>
      <c r="I43" s="333">
        <v>1021</v>
      </c>
      <c r="J43" s="333">
        <v>1034</v>
      </c>
      <c r="K43" s="333">
        <v>1032</v>
      </c>
      <c r="L43" s="333">
        <v>1037</v>
      </c>
      <c r="M43" s="353">
        <v>1039</v>
      </c>
      <c r="N43" s="353">
        <v>1045</v>
      </c>
      <c r="O43" s="514">
        <v>1046</v>
      </c>
      <c r="Q43" s="343"/>
      <c r="R43" s="528"/>
      <c r="S43" s="528"/>
      <c r="T43" s="344"/>
    </row>
    <row r="44" spans="1:30">
      <c r="B44" s="131"/>
      <c r="C44" s="165" t="s">
        <v>12</v>
      </c>
      <c r="E44" s="142"/>
      <c r="F44" s="275"/>
      <c r="G44" s="336">
        <v>47</v>
      </c>
      <c r="H44" s="336">
        <v>50</v>
      </c>
      <c r="I44" s="336">
        <v>53</v>
      </c>
      <c r="J44" s="336">
        <v>57</v>
      </c>
      <c r="K44" s="336">
        <v>55</v>
      </c>
      <c r="L44" s="336">
        <v>60</v>
      </c>
      <c r="M44" s="507">
        <v>64</v>
      </c>
      <c r="N44" s="507">
        <v>63</v>
      </c>
      <c r="O44" s="515">
        <v>64</v>
      </c>
      <c r="Q44" s="343"/>
      <c r="R44" s="528"/>
      <c r="S44" s="528"/>
      <c r="T44" s="344"/>
    </row>
    <row r="45" spans="1:30">
      <c r="B45" s="131"/>
      <c r="C45" s="165" t="s">
        <v>13</v>
      </c>
      <c r="E45" s="142"/>
      <c r="F45" s="275"/>
      <c r="G45" s="333">
        <v>1072</v>
      </c>
      <c r="H45" s="333">
        <v>1058</v>
      </c>
      <c r="I45" s="333">
        <v>1074</v>
      </c>
      <c r="J45" s="333">
        <v>1091</v>
      </c>
      <c r="K45" s="333">
        <v>1087</v>
      </c>
      <c r="L45" s="333">
        <v>1097</v>
      </c>
      <c r="M45" s="330">
        <v>1103</v>
      </c>
      <c r="N45" s="330">
        <v>1108</v>
      </c>
      <c r="O45" s="516">
        <v>1110</v>
      </c>
      <c r="Q45" s="343"/>
      <c r="R45" s="528"/>
      <c r="S45" s="528"/>
      <c r="T45" s="344"/>
      <c r="V45" s="155"/>
      <c r="W45" s="155"/>
      <c r="X45" s="155"/>
      <c r="Y45" s="155"/>
      <c r="Z45" s="155"/>
      <c r="AA45" s="155"/>
      <c r="AB45" s="155"/>
      <c r="AC45" s="155"/>
      <c r="AD45" s="155"/>
    </row>
    <row r="46" spans="1:30">
      <c r="B46" s="131"/>
      <c r="C46" s="142" t="s">
        <v>14</v>
      </c>
      <c r="E46" s="142"/>
      <c r="F46" s="275"/>
      <c r="G46" s="333"/>
      <c r="H46" s="333"/>
      <c r="I46" s="333"/>
      <c r="J46" s="333"/>
      <c r="K46" s="333"/>
      <c r="L46" s="333"/>
      <c r="M46" s="353"/>
      <c r="N46" s="353"/>
      <c r="O46" s="514"/>
      <c r="Q46" s="343"/>
      <c r="R46" s="528"/>
      <c r="S46" s="528"/>
      <c r="T46" s="344"/>
    </row>
    <row r="47" spans="1:30">
      <c r="B47" s="131"/>
      <c r="C47" s="165" t="s">
        <v>11</v>
      </c>
      <c r="E47" s="142"/>
      <c r="F47" s="275"/>
      <c r="G47" s="333">
        <v>166</v>
      </c>
      <c r="H47" s="333">
        <v>199</v>
      </c>
      <c r="I47" s="333">
        <v>180</v>
      </c>
      <c r="J47" s="333">
        <v>163</v>
      </c>
      <c r="K47" s="333">
        <v>151</v>
      </c>
      <c r="L47" s="333">
        <v>150</v>
      </c>
      <c r="M47" s="330">
        <v>166</v>
      </c>
      <c r="N47" s="330">
        <v>156</v>
      </c>
      <c r="O47" s="516">
        <v>152</v>
      </c>
      <c r="Q47" s="343"/>
      <c r="R47" s="528"/>
      <c r="S47" s="528"/>
      <c r="T47" s="344"/>
    </row>
    <row r="48" spans="1:30">
      <c r="B48" s="131"/>
      <c r="C48" s="165" t="s">
        <v>12</v>
      </c>
      <c r="E48" s="142"/>
      <c r="F48" s="275"/>
      <c r="G48" s="336">
        <v>80</v>
      </c>
      <c r="H48" s="336">
        <v>76</v>
      </c>
      <c r="I48" s="336">
        <v>76</v>
      </c>
      <c r="J48" s="336">
        <v>69</v>
      </c>
      <c r="K48" s="336">
        <v>70</v>
      </c>
      <c r="L48" s="336">
        <v>67</v>
      </c>
      <c r="M48" s="335">
        <v>69</v>
      </c>
      <c r="N48" s="335">
        <v>63</v>
      </c>
      <c r="O48" s="517">
        <v>58</v>
      </c>
      <c r="Q48" s="343"/>
      <c r="R48" s="528"/>
      <c r="S48" s="528"/>
      <c r="T48" s="344"/>
    </row>
    <row r="49" spans="1:30">
      <c r="B49" s="131"/>
      <c r="C49" s="165" t="s">
        <v>13</v>
      </c>
      <c r="E49" s="142"/>
      <c r="F49" s="275"/>
      <c r="G49" s="333">
        <v>246</v>
      </c>
      <c r="H49" s="333">
        <v>275</v>
      </c>
      <c r="I49" s="333">
        <v>256</v>
      </c>
      <c r="J49" s="333">
        <v>232</v>
      </c>
      <c r="K49" s="333">
        <v>221</v>
      </c>
      <c r="L49" s="333">
        <v>217</v>
      </c>
      <c r="M49" s="330">
        <v>235</v>
      </c>
      <c r="N49" s="330">
        <v>219</v>
      </c>
      <c r="O49" s="516">
        <v>210</v>
      </c>
      <c r="Q49" s="343"/>
      <c r="R49" s="528"/>
      <c r="S49" s="528"/>
      <c r="T49" s="344"/>
      <c r="V49" s="155"/>
      <c r="W49" s="155"/>
      <c r="X49" s="155"/>
      <c r="Y49" s="155"/>
      <c r="Z49" s="155"/>
      <c r="AA49" s="155"/>
      <c r="AB49" s="155"/>
      <c r="AC49" s="155"/>
      <c r="AD49" s="155"/>
    </row>
    <row r="50" spans="1:30">
      <c r="B50" s="131"/>
      <c r="C50" s="142" t="s">
        <v>15</v>
      </c>
      <c r="E50" s="142"/>
      <c r="F50" s="275"/>
      <c r="G50" s="333">
        <v>76</v>
      </c>
      <c r="H50" s="333">
        <v>75</v>
      </c>
      <c r="I50" s="333">
        <v>74</v>
      </c>
      <c r="J50" s="333">
        <v>74</v>
      </c>
      <c r="K50" s="333">
        <v>70</v>
      </c>
      <c r="L50" s="333">
        <v>72</v>
      </c>
      <c r="M50" s="353">
        <v>71</v>
      </c>
      <c r="N50" s="353">
        <v>65</v>
      </c>
      <c r="O50" s="514">
        <v>53</v>
      </c>
      <c r="Q50" s="343"/>
      <c r="R50" s="528"/>
      <c r="S50" s="528"/>
      <c r="T50" s="344"/>
    </row>
    <row r="51" spans="1:30">
      <c r="B51" s="131"/>
      <c r="C51" s="142" t="s">
        <v>16</v>
      </c>
      <c r="E51" s="142"/>
      <c r="F51" s="275"/>
      <c r="G51" s="333">
        <v>922</v>
      </c>
      <c r="H51" s="333">
        <v>926</v>
      </c>
      <c r="I51" s="333">
        <v>929</v>
      </c>
      <c r="J51" s="333">
        <v>943</v>
      </c>
      <c r="K51" s="333">
        <v>957</v>
      </c>
      <c r="L51" s="333">
        <v>969</v>
      </c>
      <c r="M51" s="353">
        <v>985</v>
      </c>
      <c r="N51" s="353">
        <v>989</v>
      </c>
      <c r="O51" s="514">
        <v>992</v>
      </c>
      <c r="Q51" s="343"/>
      <c r="R51" s="528"/>
      <c r="S51" s="528"/>
      <c r="T51" s="344"/>
    </row>
    <row r="52" spans="1:30">
      <c r="B52" s="131"/>
      <c r="C52" s="142" t="s">
        <v>17</v>
      </c>
      <c r="E52" s="142"/>
      <c r="F52" s="275"/>
      <c r="G52" s="333">
        <v>107</v>
      </c>
      <c r="H52" s="333">
        <v>107</v>
      </c>
      <c r="I52" s="333">
        <v>121</v>
      </c>
      <c r="J52" s="333">
        <v>120</v>
      </c>
      <c r="K52" s="333">
        <v>127</v>
      </c>
      <c r="L52" s="333">
        <v>124</v>
      </c>
      <c r="M52" s="353">
        <v>136</v>
      </c>
      <c r="N52" s="353">
        <v>124</v>
      </c>
      <c r="O52" s="514">
        <v>127</v>
      </c>
      <c r="Q52" s="343"/>
      <c r="R52" s="528"/>
      <c r="S52" s="528"/>
      <c r="T52" s="344"/>
    </row>
    <row r="53" spans="1:30" s="10" customFormat="1">
      <c r="A53" s="152"/>
      <c r="B53" s="131"/>
      <c r="C53" s="131" t="s">
        <v>20</v>
      </c>
      <c r="D53" s="131"/>
      <c r="E53" s="131"/>
      <c r="F53" s="291"/>
      <c r="G53" s="342">
        <v>2423</v>
      </c>
      <c r="H53" s="342">
        <v>2441</v>
      </c>
      <c r="I53" s="342">
        <v>2454</v>
      </c>
      <c r="J53" s="342">
        <v>2460</v>
      </c>
      <c r="K53" s="342">
        <v>2462</v>
      </c>
      <c r="L53" s="342">
        <v>2479</v>
      </c>
      <c r="M53" s="508">
        <v>2530</v>
      </c>
      <c r="N53" s="508">
        <v>2505</v>
      </c>
      <c r="O53" s="519">
        <v>2492</v>
      </c>
      <c r="P53" s="260"/>
      <c r="Q53" s="327">
        <v>1.6</v>
      </c>
      <c r="R53" s="526">
        <v>3.1</v>
      </c>
      <c r="S53" s="526">
        <v>1.7999999999999998</v>
      </c>
      <c r="T53" s="328">
        <v>1.2</v>
      </c>
      <c r="U53" s="152"/>
      <c r="V53" s="155"/>
      <c r="W53" s="155"/>
      <c r="X53" s="155"/>
      <c r="Y53" s="155"/>
      <c r="Z53" s="155"/>
      <c r="AA53" s="155"/>
      <c r="AB53" s="155"/>
      <c r="AC53" s="155"/>
      <c r="AD53" s="155"/>
    </row>
    <row r="54" spans="1:30">
      <c r="E54" s="142"/>
      <c r="F54" s="275"/>
      <c r="G54" s="333"/>
      <c r="H54" s="333"/>
      <c r="I54" s="333"/>
      <c r="J54" s="333"/>
      <c r="K54" s="333"/>
      <c r="L54" s="333"/>
      <c r="M54" s="330"/>
      <c r="N54" s="330"/>
      <c r="O54" s="516"/>
      <c r="Q54" s="324"/>
      <c r="R54" s="525"/>
      <c r="S54" s="525"/>
      <c r="T54" s="325"/>
    </row>
    <row r="55" spans="1:30">
      <c r="E55" s="142"/>
      <c r="F55" s="273"/>
      <c r="G55" s="334"/>
      <c r="H55" s="334"/>
      <c r="I55" s="334"/>
      <c r="J55" s="334"/>
      <c r="K55" s="334"/>
      <c r="L55" s="334"/>
      <c r="M55" s="353"/>
      <c r="N55" s="353"/>
      <c r="O55" s="514"/>
      <c r="Q55" s="324"/>
      <c r="R55" s="525"/>
      <c r="S55" s="525"/>
      <c r="T55" s="325"/>
    </row>
    <row r="56" spans="1:30">
      <c r="C56" s="131" t="s">
        <v>223</v>
      </c>
      <c r="E56" s="142"/>
      <c r="F56" s="273"/>
      <c r="G56" s="334"/>
      <c r="H56" s="334"/>
      <c r="I56" s="334"/>
      <c r="J56" s="334"/>
      <c r="K56" s="334"/>
      <c r="L56" s="334"/>
      <c r="M56" s="353"/>
      <c r="N56" s="353"/>
      <c r="O56" s="514"/>
      <c r="Q56" s="324"/>
      <c r="R56" s="525"/>
      <c r="S56" s="525"/>
      <c r="T56" s="325"/>
    </row>
    <row r="57" spans="1:30">
      <c r="C57" s="142" t="s">
        <v>10</v>
      </c>
      <c r="E57" s="142"/>
      <c r="F57" s="273"/>
      <c r="G57" s="334"/>
      <c r="H57" s="334"/>
      <c r="I57" s="334"/>
      <c r="J57" s="334"/>
      <c r="K57" s="334"/>
      <c r="L57" s="334"/>
      <c r="M57" s="353"/>
      <c r="N57" s="353"/>
      <c r="O57" s="514"/>
      <c r="Q57" s="324"/>
      <c r="R57" s="525"/>
      <c r="S57" s="525"/>
      <c r="T57" s="325"/>
    </row>
    <row r="58" spans="1:30">
      <c r="C58" s="165" t="s">
        <v>11</v>
      </c>
      <c r="E58" s="142"/>
      <c r="F58" s="275"/>
      <c r="G58" s="333">
        <v>227</v>
      </c>
      <c r="H58" s="333">
        <v>216</v>
      </c>
      <c r="I58" s="333">
        <v>208</v>
      </c>
      <c r="J58" s="333">
        <v>198</v>
      </c>
      <c r="K58" s="333">
        <v>196</v>
      </c>
      <c r="L58" s="333">
        <v>192</v>
      </c>
      <c r="M58" s="353">
        <v>197</v>
      </c>
      <c r="N58" s="353">
        <v>196</v>
      </c>
      <c r="O58" s="514">
        <v>196</v>
      </c>
      <c r="Q58" s="324"/>
      <c r="R58" s="525"/>
      <c r="S58" s="525"/>
      <c r="T58" s="325"/>
    </row>
    <row r="59" spans="1:30">
      <c r="C59" s="165" t="s">
        <v>12</v>
      </c>
      <c r="E59" s="142"/>
      <c r="F59" s="275"/>
      <c r="G59" s="336">
        <v>401</v>
      </c>
      <c r="H59" s="336">
        <v>424</v>
      </c>
      <c r="I59" s="336">
        <v>455</v>
      </c>
      <c r="J59" s="336">
        <v>502</v>
      </c>
      <c r="K59" s="336">
        <v>495</v>
      </c>
      <c r="L59" s="336">
        <v>516</v>
      </c>
      <c r="M59" s="507">
        <v>530</v>
      </c>
      <c r="N59" s="507">
        <v>531</v>
      </c>
      <c r="O59" s="515">
        <v>514</v>
      </c>
      <c r="Q59" s="324"/>
      <c r="R59" s="525"/>
      <c r="S59" s="525"/>
      <c r="T59" s="325"/>
    </row>
    <row r="60" spans="1:30">
      <c r="C60" s="165" t="s">
        <v>13</v>
      </c>
      <c r="E60" s="142"/>
      <c r="F60" s="275"/>
      <c r="G60" s="333">
        <v>628</v>
      </c>
      <c r="H60" s="333">
        <v>640</v>
      </c>
      <c r="I60" s="333">
        <v>663</v>
      </c>
      <c r="J60" s="333">
        <v>700</v>
      </c>
      <c r="K60" s="333">
        <v>691</v>
      </c>
      <c r="L60" s="333">
        <v>708</v>
      </c>
      <c r="M60" s="330">
        <v>727</v>
      </c>
      <c r="N60" s="330">
        <v>727</v>
      </c>
      <c r="O60" s="516">
        <v>710</v>
      </c>
      <c r="Q60" s="324"/>
      <c r="R60" s="525"/>
      <c r="S60" s="525"/>
      <c r="T60" s="325"/>
      <c r="V60" s="155"/>
      <c r="W60" s="155"/>
      <c r="X60" s="155"/>
      <c r="Y60" s="155"/>
      <c r="Z60" s="155"/>
      <c r="AA60" s="155"/>
      <c r="AB60" s="155"/>
      <c r="AC60" s="155"/>
      <c r="AD60" s="155"/>
    </row>
    <row r="61" spans="1:30">
      <c r="C61" s="142" t="s">
        <v>14</v>
      </c>
      <c r="E61" s="142"/>
      <c r="F61" s="275"/>
      <c r="G61" s="333"/>
      <c r="H61" s="333"/>
      <c r="I61" s="333"/>
      <c r="J61" s="333"/>
      <c r="K61" s="333"/>
      <c r="L61" s="333"/>
      <c r="M61" s="353"/>
      <c r="N61" s="353"/>
      <c r="O61" s="514"/>
      <c r="Q61" s="324"/>
      <c r="R61" s="525"/>
      <c r="S61" s="525"/>
      <c r="T61" s="325"/>
    </row>
    <row r="62" spans="1:30">
      <c r="C62" s="165" t="s">
        <v>11</v>
      </c>
      <c r="E62" s="142"/>
      <c r="F62" s="275"/>
      <c r="G62" s="333">
        <v>73</v>
      </c>
      <c r="H62" s="333">
        <v>70</v>
      </c>
      <c r="I62" s="333">
        <v>66</v>
      </c>
      <c r="J62" s="333">
        <v>54</v>
      </c>
      <c r="K62" s="333">
        <v>50</v>
      </c>
      <c r="L62" s="333">
        <v>52</v>
      </c>
      <c r="M62" s="330">
        <v>58</v>
      </c>
      <c r="N62" s="330">
        <v>51</v>
      </c>
      <c r="O62" s="516">
        <v>48</v>
      </c>
      <c r="Q62" s="324"/>
      <c r="R62" s="525"/>
      <c r="S62" s="525"/>
      <c r="T62" s="325"/>
    </row>
    <row r="63" spans="1:30">
      <c r="B63" s="152"/>
      <c r="C63" s="165" t="s">
        <v>12</v>
      </c>
      <c r="E63" s="142"/>
      <c r="F63" s="275"/>
      <c r="G63" s="336">
        <v>198</v>
      </c>
      <c r="H63" s="336">
        <v>198</v>
      </c>
      <c r="I63" s="336">
        <v>209</v>
      </c>
      <c r="J63" s="336">
        <v>181</v>
      </c>
      <c r="K63" s="336">
        <v>163</v>
      </c>
      <c r="L63" s="336">
        <v>154</v>
      </c>
      <c r="M63" s="335">
        <v>170</v>
      </c>
      <c r="N63" s="335">
        <v>167</v>
      </c>
      <c r="O63" s="517">
        <v>161</v>
      </c>
      <c r="Q63" s="324"/>
      <c r="R63" s="525"/>
      <c r="S63" s="525"/>
      <c r="T63" s="325"/>
    </row>
    <row r="64" spans="1:30">
      <c r="B64" s="152"/>
      <c r="C64" s="165" t="s">
        <v>13</v>
      </c>
      <c r="E64" s="142"/>
      <c r="F64" s="275"/>
      <c r="G64" s="333">
        <v>271</v>
      </c>
      <c r="H64" s="333">
        <v>268</v>
      </c>
      <c r="I64" s="333">
        <v>275</v>
      </c>
      <c r="J64" s="333">
        <v>235</v>
      </c>
      <c r="K64" s="333">
        <v>213</v>
      </c>
      <c r="L64" s="333">
        <v>206</v>
      </c>
      <c r="M64" s="330">
        <v>228</v>
      </c>
      <c r="N64" s="330">
        <v>218</v>
      </c>
      <c r="O64" s="516">
        <v>209</v>
      </c>
      <c r="Q64" s="324"/>
      <c r="R64" s="525"/>
      <c r="S64" s="525"/>
      <c r="T64" s="325"/>
      <c r="V64" s="155"/>
      <c r="W64" s="155"/>
      <c r="X64" s="155"/>
      <c r="Y64" s="155"/>
      <c r="Z64" s="155"/>
      <c r="AA64" s="155"/>
      <c r="AB64" s="155"/>
      <c r="AC64" s="155"/>
      <c r="AD64" s="155"/>
    </row>
    <row r="65" spans="2:30">
      <c r="B65" s="152"/>
      <c r="C65" s="142" t="s">
        <v>15</v>
      </c>
      <c r="E65" s="142"/>
      <c r="F65" s="275"/>
      <c r="G65" s="333">
        <v>88</v>
      </c>
      <c r="H65" s="333">
        <v>92</v>
      </c>
      <c r="I65" s="333">
        <v>89</v>
      </c>
      <c r="J65" s="333">
        <v>92</v>
      </c>
      <c r="K65" s="333">
        <v>91</v>
      </c>
      <c r="L65" s="333">
        <v>92</v>
      </c>
      <c r="M65" s="353">
        <v>89</v>
      </c>
      <c r="N65" s="353">
        <v>93</v>
      </c>
      <c r="O65" s="514">
        <v>86</v>
      </c>
      <c r="Q65" s="324"/>
      <c r="R65" s="525"/>
      <c r="S65" s="525"/>
      <c r="T65" s="325"/>
    </row>
    <row r="66" spans="2:30">
      <c r="B66" s="152"/>
      <c r="C66" s="142" t="s">
        <v>16</v>
      </c>
      <c r="E66" s="142"/>
      <c r="F66" s="275"/>
      <c r="G66" s="333">
        <v>208</v>
      </c>
      <c r="H66" s="333">
        <v>210</v>
      </c>
      <c r="I66" s="333">
        <v>207</v>
      </c>
      <c r="J66" s="333">
        <v>201</v>
      </c>
      <c r="K66" s="333">
        <v>208</v>
      </c>
      <c r="L66" s="333">
        <v>210</v>
      </c>
      <c r="M66" s="353">
        <v>218</v>
      </c>
      <c r="N66" s="353">
        <v>225</v>
      </c>
      <c r="O66" s="514">
        <v>229</v>
      </c>
      <c r="Q66" s="324"/>
      <c r="R66" s="525"/>
      <c r="S66" s="525"/>
      <c r="T66" s="325"/>
    </row>
    <row r="67" spans="2:30">
      <c r="B67" s="152"/>
      <c r="C67" s="142" t="s">
        <v>17</v>
      </c>
      <c r="E67" s="142"/>
      <c r="F67" s="275"/>
      <c r="G67" s="333">
        <v>51</v>
      </c>
      <c r="H67" s="333">
        <v>55</v>
      </c>
      <c r="I67" s="333">
        <v>76</v>
      </c>
      <c r="J67" s="333">
        <v>63</v>
      </c>
      <c r="K67" s="333">
        <v>60</v>
      </c>
      <c r="L67" s="333">
        <v>65</v>
      </c>
      <c r="M67" s="353">
        <v>76</v>
      </c>
      <c r="N67" s="353">
        <v>67</v>
      </c>
      <c r="O67" s="514">
        <v>64</v>
      </c>
      <c r="Q67" s="324"/>
      <c r="R67" s="525"/>
      <c r="S67" s="525"/>
      <c r="T67" s="325"/>
    </row>
    <row r="68" spans="2:30">
      <c r="B68" s="152"/>
      <c r="C68" s="131" t="s">
        <v>25</v>
      </c>
      <c r="D68" s="131"/>
      <c r="E68" s="131"/>
      <c r="F68" s="291"/>
      <c r="G68" s="342">
        <v>1246</v>
      </c>
      <c r="H68" s="342">
        <v>1265</v>
      </c>
      <c r="I68" s="342">
        <v>1310</v>
      </c>
      <c r="J68" s="342">
        <v>1291</v>
      </c>
      <c r="K68" s="342">
        <v>1263</v>
      </c>
      <c r="L68" s="342">
        <v>1281</v>
      </c>
      <c r="M68" s="508">
        <v>1338</v>
      </c>
      <c r="N68" s="508">
        <v>1330</v>
      </c>
      <c r="O68" s="519">
        <v>1298</v>
      </c>
      <c r="Q68" s="327">
        <v>1.2</v>
      </c>
      <c r="R68" s="526">
        <v>2.1999999999999997</v>
      </c>
      <c r="S68" s="526">
        <v>3</v>
      </c>
      <c r="T68" s="328">
        <v>2.8000000000000003</v>
      </c>
      <c r="V68" s="155"/>
      <c r="W68" s="155"/>
      <c r="X68" s="155"/>
      <c r="Y68" s="155"/>
      <c r="Z68" s="155"/>
      <c r="AA68" s="155"/>
      <c r="AB68" s="155"/>
      <c r="AC68" s="155"/>
      <c r="AD68" s="155"/>
    </row>
    <row r="69" spans="2:30">
      <c r="B69" s="152"/>
      <c r="E69" s="142"/>
      <c r="F69" s="275"/>
      <c r="G69" s="333"/>
      <c r="H69" s="333"/>
      <c r="I69" s="333"/>
      <c r="J69" s="333"/>
      <c r="K69" s="333"/>
      <c r="L69" s="333"/>
      <c r="M69" s="330"/>
      <c r="N69" s="330"/>
      <c r="O69" s="516"/>
      <c r="Q69" s="324"/>
      <c r="R69" s="525"/>
      <c r="S69" s="525"/>
      <c r="T69" s="325"/>
    </row>
    <row r="70" spans="2:30">
      <c r="B70" s="152"/>
      <c r="E70" s="142"/>
      <c r="F70" s="275"/>
      <c r="G70" s="338"/>
      <c r="H70" s="338"/>
      <c r="I70" s="338"/>
      <c r="J70" s="338"/>
      <c r="K70" s="338"/>
      <c r="L70" s="338"/>
      <c r="M70" s="337"/>
      <c r="N70" s="337"/>
      <c r="O70" s="520"/>
      <c r="Q70" s="324"/>
      <c r="R70" s="525"/>
      <c r="S70" s="525"/>
      <c r="T70" s="325"/>
    </row>
    <row r="71" spans="2:30">
      <c r="B71" s="152"/>
      <c r="C71" s="131" t="s">
        <v>21</v>
      </c>
      <c r="E71" s="142"/>
      <c r="F71" s="273"/>
      <c r="G71" s="334"/>
      <c r="H71" s="334"/>
      <c r="I71" s="334"/>
      <c r="J71" s="334"/>
      <c r="K71" s="334"/>
      <c r="L71" s="334"/>
      <c r="M71" s="353"/>
      <c r="N71" s="353"/>
      <c r="O71" s="514"/>
      <c r="Q71" s="324"/>
      <c r="R71" s="525"/>
      <c r="S71" s="525"/>
      <c r="T71" s="325"/>
    </row>
    <row r="72" spans="2:30">
      <c r="B72" s="152"/>
      <c r="C72" s="142" t="s">
        <v>10</v>
      </c>
      <c r="E72" s="142"/>
      <c r="F72" s="275"/>
      <c r="G72" s="333"/>
      <c r="H72" s="333"/>
      <c r="I72" s="333"/>
      <c r="J72" s="333"/>
      <c r="K72" s="333"/>
      <c r="L72" s="333"/>
      <c r="M72" s="353"/>
      <c r="N72" s="353"/>
      <c r="O72" s="514"/>
      <c r="Q72" s="324"/>
      <c r="R72" s="525"/>
      <c r="S72" s="525"/>
      <c r="T72" s="325"/>
    </row>
    <row r="73" spans="2:30">
      <c r="B73" s="152"/>
      <c r="C73" s="165" t="s">
        <v>11</v>
      </c>
      <c r="E73" s="142"/>
      <c r="F73" s="275"/>
      <c r="G73" s="333">
        <v>861</v>
      </c>
      <c r="H73" s="333">
        <v>899</v>
      </c>
      <c r="I73" s="333">
        <v>918</v>
      </c>
      <c r="J73" s="333">
        <v>929</v>
      </c>
      <c r="K73" s="333">
        <v>880</v>
      </c>
      <c r="L73" s="333">
        <v>852</v>
      </c>
      <c r="M73" s="353">
        <v>788</v>
      </c>
      <c r="N73" s="353">
        <v>768</v>
      </c>
      <c r="O73" s="514">
        <v>777</v>
      </c>
      <c r="Q73" s="324"/>
      <c r="R73" s="525"/>
      <c r="S73" s="525"/>
      <c r="T73" s="325"/>
    </row>
    <row r="74" spans="2:30">
      <c r="B74" s="152"/>
      <c r="C74" s="165" t="s">
        <v>12</v>
      </c>
      <c r="E74" s="142"/>
      <c r="F74" s="275"/>
      <c r="G74" s="336">
        <v>23</v>
      </c>
      <c r="H74" s="336">
        <v>27</v>
      </c>
      <c r="I74" s="336">
        <v>29</v>
      </c>
      <c r="J74" s="336">
        <v>36</v>
      </c>
      <c r="K74" s="336">
        <v>26</v>
      </c>
      <c r="L74" s="336">
        <v>28</v>
      </c>
      <c r="M74" s="507">
        <v>28</v>
      </c>
      <c r="N74" s="507">
        <v>27</v>
      </c>
      <c r="O74" s="515">
        <v>26</v>
      </c>
      <c r="Q74" s="324"/>
      <c r="R74" s="525"/>
      <c r="S74" s="525"/>
      <c r="T74" s="325"/>
    </row>
    <row r="75" spans="2:30">
      <c r="B75" s="152"/>
      <c r="C75" s="165" t="s">
        <v>13</v>
      </c>
      <c r="E75" s="142"/>
      <c r="F75" s="275"/>
      <c r="G75" s="333">
        <v>884</v>
      </c>
      <c r="H75" s="333">
        <v>926</v>
      </c>
      <c r="I75" s="333">
        <v>947</v>
      </c>
      <c r="J75" s="333">
        <v>965</v>
      </c>
      <c r="K75" s="333">
        <v>906</v>
      </c>
      <c r="L75" s="333">
        <v>880</v>
      </c>
      <c r="M75" s="330">
        <v>816</v>
      </c>
      <c r="N75" s="330">
        <v>795</v>
      </c>
      <c r="O75" s="516">
        <v>803</v>
      </c>
      <c r="Q75" s="324"/>
      <c r="R75" s="525"/>
      <c r="S75" s="525"/>
      <c r="T75" s="325"/>
      <c r="V75" s="155"/>
      <c r="W75" s="155"/>
      <c r="X75" s="155"/>
      <c r="Y75" s="155"/>
      <c r="Z75" s="155"/>
      <c r="AA75" s="155"/>
      <c r="AB75" s="155"/>
      <c r="AC75" s="155"/>
      <c r="AD75" s="155"/>
    </row>
    <row r="76" spans="2:30">
      <c r="B76" s="152"/>
      <c r="C76" s="142" t="s">
        <v>14</v>
      </c>
      <c r="E76" s="142"/>
      <c r="F76" s="275"/>
      <c r="G76" s="333"/>
      <c r="H76" s="333"/>
      <c r="I76" s="333"/>
      <c r="J76" s="333"/>
      <c r="K76" s="333"/>
      <c r="L76" s="333"/>
      <c r="M76" s="353"/>
      <c r="N76" s="353"/>
      <c r="O76" s="514"/>
      <c r="Q76" s="324"/>
      <c r="R76" s="525"/>
      <c r="S76" s="525"/>
      <c r="T76" s="325"/>
    </row>
    <row r="77" spans="2:30">
      <c r="B77" s="152"/>
      <c r="C77" s="165" t="s">
        <v>11</v>
      </c>
      <c r="E77" s="142"/>
      <c r="F77" s="275"/>
      <c r="G77" s="333">
        <v>322</v>
      </c>
      <c r="H77" s="333">
        <v>327</v>
      </c>
      <c r="I77" s="333">
        <v>318</v>
      </c>
      <c r="J77" s="333">
        <v>290</v>
      </c>
      <c r="K77" s="333">
        <v>262</v>
      </c>
      <c r="L77" s="333">
        <v>251</v>
      </c>
      <c r="M77" s="330">
        <v>254</v>
      </c>
      <c r="N77" s="330">
        <v>231</v>
      </c>
      <c r="O77" s="516">
        <v>218</v>
      </c>
      <c r="Q77" s="324"/>
      <c r="R77" s="525"/>
      <c r="S77" s="525"/>
      <c r="T77" s="325"/>
    </row>
    <row r="78" spans="2:30">
      <c r="C78" s="165" t="s">
        <v>12</v>
      </c>
      <c r="E78" s="142"/>
      <c r="F78" s="275"/>
      <c r="G78" s="336">
        <v>67</v>
      </c>
      <c r="H78" s="336">
        <v>65</v>
      </c>
      <c r="I78" s="336">
        <v>67</v>
      </c>
      <c r="J78" s="336">
        <v>69</v>
      </c>
      <c r="K78" s="336">
        <v>57</v>
      </c>
      <c r="L78" s="336">
        <v>51</v>
      </c>
      <c r="M78" s="335">
        <v>47</v>
      </c>
      <c r="N78" s="335">
        <v>44</v>
      </c>
      <c r="O78" s="517">
        <v>39</v>
      </c>
      <c r="Q78" s="324"/>
      <c r="R78" s="525"/>
      <c r="S78" s="525"/>
      <c r="T78" s="325"/>
    </row>
    <row r="79" spans="2:30">
      <c r="C79" s="165" t="s">
        <v>13</v>
      </c>
      <c r="E79" s="142"/>
      <c r="F79" s="275"/>
      <c r="G79" s="333">
        <v>389</v>
      </c>
      <c r="H79" s="333">
        <v>392</v>
      </c>
      <c r="I79" s="333">
        <v>385</v>
      </c>
      <c r="J79" s="333">
        <v>359</v>
      </c>
      <c r="K79" s="333">
        <v>319</v>
      </c>
      <c r="L79" s="333">
        <v>302</v>
      </c>
      <c r="M79" s="330">
        <v>301</v>
      </c>
      <c r="N79" s="330">
        <v>275</v>
      </c>
      <c r="O79" s="516">
        <v>257</v>
      </c>
      <c r="Q79" s="324"/>
      <c r="R79" s="525"/>
      <c r="S79" s="525"/>
      <c r="T79" s="325"/>
      <c r="V79" s="155"/>
      <c r="W79" s="155"/>
      <c r="X79" s="155"/>
      <c r="Y79" s="155"/>
      <c r="Z79" s="155"/>
      <c r="AA79" s="155"/>
      <c r="AB79" s="155"/>
      <c r="AC79" s="155"/>
      <c r="AD79" s="155"/>
    </row>
    <row r="80" spans="2:30">
      <c r="C80" s="142" t="s">
        <v>15</v>
      </c>
      <c r="E80" s="142"/>
      <c r="F80" s="275"/>
      <c r="G80" s="333">
        <v>118</v>
      </c>
      <c r="H80" s="333">
        <v>114</v>
      </c>
      <c r="I80" s="333">
        <v>109</v>
      </c>
      <c r="J80" s="333">
        <v>112</v>
      </c>
      <c r="K80" s="333">
        <v>101</v>
      </c>
      <c r="L80" s="333">
        <v>91</v>
      </c>
      <c r="M80" s="353">
        <v>83</v>
      </c>
      <c r="N80" s="353">
        <v>80</v>
      </c>
      <c r="O80" s="514">
        <v>76</v>
      </c>
      <c r="Q80" s="324"/>
      <c r="R80" s="525"/>
      <c r="S80" s="525"/>
      <c r="T80" s="325"/>
    </row>
    <row r="81" spans="1:30">
      <c r="C81" s="142" t="s">
        <v>16</v>
      </c>
      <c r="E81" s="142"/>
      <c r="F81" s="275"/>
      <c r="G81" s="333">
        <v>600</v>
      </c>
      <c r="H81" s="333">
        <v>450</v>
      </c>
      <c r="I81" s="333">
        <v>560</v>
      </c>
      <c r="J81" s="333">
        <v>461</v>
      </c>
      <c r="K81" s="333">
        <v>491</v>
      </c>
      <c r="L81" s="333">
        <v>405</v>
      </c>
      <c r="M81" s="353">
        <v>362</v>
      </c>
      <c r="N81" s="353">
        <v>380</v>
      </c>
      <c r="O81" s="514">
        <v>406</v>
      </c>
      <c r="Q81" s="324"/>
      <c r="R81" s="525"/>
      <c r="S81" s="525"/>
      <c r="T81" s="325"/>
    </row>
    <row r="82" spans="1:30">
      <c r="C82" s="142" t="s">
        <v>17</v>
      </c>
      <c r="E82" s="142"/>
      <c r="F82" s="275"/>
      <c r="G82" s="333">
        <v>102</v>
      </c>
      <c r="H82" s="333">
        <v>97</v>
      </c>
      <c r="I82" s="333">
        <v>106</v>
      </c>
      <c r="J82" s="333">
        <v>101</v>
      </c>
      <c r="K82" s="333">
        <v>86</v>
      </c>
      <c r="L82" s="333">
        <v>80</v>
      </c>
      <c r="M82" s="353">
        <v>81</v>
      </c>
      <c r="N82" s="353">
        <v>77</v>
      </c>
      <c r="O82" s="514">
        <v>82</v>
      </c>
      <c r="Q82" s="324"/>
      <c r="R82" s="525"/>
      <c r="S82" s="525"/>
      <c r="T82" s="325"/>
    </row>
    <row r="83" spans="1:30" s="10" customFormat="1">
      <c r="A83" s="152"/>
      <c r="B83" s="131"/>
      <c r="C83" s="131" t="s">
        <v>22</v>
      </c>
      <c r="D83" s="131"/>
      <c r="E83" s="131"/>
      <c r="F83" s="291"/>
      <c r="G83" s="342">
        <v>2093</v>
      </c>
      <c r="H83" s="342">
        <v>1979</v>
      </c>
      <c r="I83" s="342">
        <v>2107</v>
      </c>
      <c r="J83" s="342">
        <v>1998</v>
      </c>
      <c r="K83" s="342">
        <v>1903</v>
      </c>
      <c r="L83" s="342">
        <v>1758</v>
      </c>
      <c r="M83" s="508">
        <v>1643</v>
      </c>
      <c r="N83" s="508">
        <v>1607</v>
      </c>
      <c r="O83" s="519">
        <v>1624</v>
      </c>
      <c r="P83" s="260"/>
      <c r="Q83" s="327">
        <v>-3.2</v>
      </c>
      <c r="R83" s="526">
        <v>-2.1</v>
      </c>
      <c r="S83" s="526">
        <v>-3.2</v>
      </c>
      <c r="T83" s="328">
        <v>-4.8</v>
      </c>
      <c r="U83" s="152"/>
      <c r="V83" s="155"/>
      <c r="W83" s="155"/>
      <c r="X83" s="155"/>
      <c r="Y83" s="155"/>
      <c r="Z83" s="155"/>
      <c r="AA83" s="155"/>
      <c r="AB83" s="155"/>
      <c r="AC83" s="155"/>
      <c r="AD83" s="155"/>
    </row>
    <row r="84" spans="1:30">
      <c r="E84" s="142"/>
      <c r="F84" s="275"/>
      <c r="G84" s="333"/>
      <c r="H84" s="333"/>
      <c r="I84" s="333"/>
      <c r="J84" s="333"/>
      <c r="K84" s="333"/>
      <c r="L84" s="333"/>
      <c r="M84" s="330"/>
      <c r="N84" s="330"/>
      <c r="O84" s="516"/>
      <c r="Q84" s="324"/>
      <c r="R84" s="525"/>
      <c r="S84" s="525"/>
      <c r="T84" s="325"/>
    </row>
    <row r="85" spans="1:30">
      <c r="C85" s="166"/>
      <c r="E85" s="142"/>
      <c r="F85" s="273"/>
      <c r="G85" s="334"/>
      <c r="H85" s="334"/>
      <c r="I85" s="334"/>
      <c r="J85" s="334"/>
      <c r="K85" s="334"/>
      <c r="L85" s="334"/>
      <c r="M85" s="353"/>
      <c r="N85" s="353"/>
      <c r="O85" s="514"/>
      <c r="Q85" s="324"/>
      <c r="R85" s="525"/>
      <c r="S85" s="525"/>
      <c r="T85" s="325"/>
    </row>
    <row r="86" spans="1:30">
      <c r="C86" s="131" t="s">
        <v>26</v>
      </c>
      <c r="E86" s="142"/>
      <c r="F86" s="273"/>
      <c r="G86" s="334"/>
      <c r="H86" s="334"/>
      <c r="I86" s="334"/>
      <c r="J86" s="334"/>
      <c r="K86" s="334"/>
      <c r="L86" s="334"/>
      <c r="M86" s="353"/>
      <c r="N86" s="353"/>
      <c r="O86" s="514"/>
      <c r="Q86" s="324"/>
      <c r="R86" s="525"/>
      <c r="S86" s="525"/>
      <c r="T86" s="325"/>
    </row>
    <row r="87" spans="1:30">
      <c r="C87" s="142" t="s">
        <v>10</v>
      </c>
      <c r="E87" s="142"/>
      <c r="F87" s="292"/>
      <c r="G87" s="345"/>
      <c r="H87" s="345"/>
      <c r="I87" s="345"/>
      <c r="J87" s="345"/>
      <c r="K87" s="345"/>
      <c r="L87" s="345"/>
      <c r="M87" s="509"/>
      <c r="N87" s="509"/>
      <c r="O87" s="521"/>
      <c r="Q87" s="324"/>
      <c r="R87" s="525"/>
      <c r="S87" s="525"/>
      <c r="T87" s="325"/>
    </row>
    <row r="88" spans="1:30">
      <c r="C88" s="165" t="s">
        <v>11</v>
      </c>
      <c r="E88" s="142"/>
      <c r="F88" s="275"/>
      <c r="G88" s="333">
        <v>530</v>
      </c>
      <c r="H88" s="333">
        <v>523</v>
      </c>
      <c r="I88" s="333">
        <v>520</v>
      </c>
      <c r="J88" s="333">
        <v>515</v>
      </c>
      <c r="K88" s="333">
        <v>511</v>
      </c>
      <c r="L88" s="333">
        <v>530</v>
      </c>
      <c r="M88" s="353">
        <v>538</v>
      </c>
      <c r="N88" s="353">
        <v>536</v>
      </c>
      <c r="O88" s="514">
        <v>527</v>
      </c>
      <c r="Q88" s="324"/>
      <c r="R88" s="525"/>
      <c r="S88" s="525"/>
      <c r="T88" s="325"/>
    </row>
    <row r="89" spans="1:30">
      <c r="C89" s="165" t="s">
        <v>12</v>
      </c>
      <c r="E89" s="142"/>
      <c r="F89" s="275"/>
      <c r="G89" s="336">
        <v>24</v>
      </c>
      <c r="H89" s="336">
        <v>24</v>
      </c>
      <c r="I89" s="336">
        <v>26</v>
      </c>
      <c r="J89" s="336">
        <v>27</v>
      </c>
      <c r="K89" s="336">
        <v>26</v>
      </c>
      <c r="L89" s="336">
        <v>29</v>
      </c>
      <c r="M89" s="507">
        <v>32</v>
      </c>
      <c r="N89" s="507">
        <v>31</v>
      </c>
      <c r="O89" s="515">
        <v>31</v>
      </c>
      <c r="Q89" s="324"/>
      <c r="R89" s="525"/>
      <c r="S89" s="525"/>
      <c r="T89" s="325"/>
    </row>
    <row r="90" spans="1:30">
      <c r="C90" s="165" t="s">
        <v>13</v>
      </c>
      <c r="E90" s="142"/>
      <c r="F90" s="275"/>
      <c r="G90" s="333">
        <v>554</v>
      </c>
      <c r="H90" s="333">
        <v>547</v>
      </c>
      <c r="I90" s="333">
        <v>546</v>
      </c>
      <c r="J90" s="333">
        <v>542</v>
      </c>
      <c r="K90" s="333">
        <v>537</v>
      </c>
      <c r="L90" s="333">
        <v>559</v>
      </c>
      <c r="M90" s="330">
        <v>570</v>
      </c>
      <c r="N90" s="330">
        <v>567</v>
      </c>
      <c r="O90" s="516">
        <v>558</v>
      </c>
      <c r="Q90" s="324"/>
      <c r="R90" s="525"/>
      <c r="S90" s="525"/>
      <c r="T90" s="325"/>
      <c r="V90" s="155"/>
      <c r="W90" s="155"/>
      <c r="X90" s="155"/>
      <c r="Y90" s="155"/>
      <c r="Z90" s="155"/>
      <c r="AA90" s="155"/>
      <c r="AB90" s="155"/>
      <c r="AC90" s="155"/>
      <c r="AD90" s="155"/>
    </row>
    <row r="91" spans="1:30">
      <c r="C91" s="142" t="s">
        <v>14</v>
      </c>
      <c r="E91" s="142"/>
      <c r="F91" s="275"/>
      <c r="G91" s="333"/>
      <c r="H91" s="333"/>
      <c r="I91" s="333"/>
      <c r="J91" s="333"/>
      <c r="K91" s="333"/>
      <c r="L91" s="333"/>
      <c r="M91" s="353"/>
      <c r="N91" s="353"/>
      <c r="O91" s="514"/>
      <c r="Q91" s="324"/>
      <c r="R91" s="525"/>
      <c r="S91" s="525"/>
      <c r="T91" s="325"/>
    </row>
    <row r="92" spans="1:30">
      <c r="C92" s="165" t="s">
        <v>11</v>
      </c>
      <c r="E92" s="142"/>
      <c r="F92" s="275"/>
      <c r="G92" s="333">
        <v>129</v>
      </c>
      <c r="H92" s="333">
        <v>104</v>
      </c>
      <c r="I92" s="333">
        <v>126</v>
      </c>
      <c r="J92" s="333">
        <v>108</v>
      </c>
      <c r="K92" s="333">
        <v>90</v>
      </c>
      <c r="L92" s="333">
        <v>87</v>
      </c>
      <c r="M92" s="330">
        <v>98</v>
      </c>
      <c r="N92" s="330">
        <v>85</v>
      </c>
      <c r="O92" s="516">
        <v>78</v>
      </c>
      <c r="Q92" s="324"/>
      <c r="R92" s="525"/>
      <c r="S92" s="525"/>
      <c r="T92" s="325"/>
    </row>
    <row r="93" spans="1:30">
      <c r="B93" s="152"/>
      <c r="C93" s="165" t="s">
        <v>12</v>
      </c>
      <c r="E93" s="142"/>
      <c r="F93" s="275"/>
      <c r="G93" s="336">
        <v>29</v>
      </c>
      <c r="H93" s="336">
        <v>26</v>
      </c>
      <c r="I93" s="336">
        <v>28</v>
      </c>
      <c r="J93" s="336">
        <v>24</v>
      </c>
      <c r="K93" s="336">
        <v>23</v>
      </c>
      <c r="L93" s="336">
        <v>23</v>
      </c>
      <c r="M93" s="335">
        <v>23</v>
      </c>
      <c r="N93" s="335">
        <v>20</v>
      </c>
      <c r="O93" s="517">
        <v>21</v>
      </c>
      <c r="Q93" s="324"/>
      <c r="R93" s="525"/>
      <c r="S93" s="525"/>
      <c r="T93" s="325"/>
    </row>
    <row r="94" spans="1:30">
      <c r="B94" s="152"/>
      <c r="C94" s="165" t="s">
        <v>13</v>
      </c>
      <c r="E94" s="142"/>
      <c r="F94" s="275"/>
      <c r="G94" s="333">
        <v>158</v>
      </c>
      <c r="H94" s="333">
        <v>130</v>
      </c>
      <c r="I94" s="333">
        <v>154</v>
      </c>
      <c r="J94" s="333">
        <v>132</v>
      </c>
      <c r="K94" s="333">
        <v>113</v>
      </c>
      <c r="L94" s="333">
        <v>110</v>
      </c>
      <c r="M94" s="330">
        <v>121</v>
      </c>
      <c r="N94" s="330">
        <v>105</v>
      </c>
      <c r="O94" s="516">
        <v>99</v>
      </c>
      <c r="Q94" s="324"/>
      <c r="R94" s="525"/>
      <c r="S94" s="525"/>
      <c r="T94" s="325"/>
      <c r="V94" s="155"/>
      <c r="W94" s="155"/>
      <c r="X94" s="155"/>
      <c r="Y94" s="155"/>
      <c r="Z94" s="155"/>
      <c r="AA94" s="155"/>
      <c r="AB94" s="155"/>
      <c r="AC94" s="155"/>
      <c r="AD94" s="155"/>
    </row>
    <row r="95" spans="1:30">
      <c r="B95" s="152"/>
      <c r="C95" s="142" t="s">
        <v>15</v>
      </c>
      <c r="E95" s="142"/>
      <c r="F95" s="275"/>
      <c r="G95" s="333">
        <v>36</v>
      </c>
      <c r="H95" s="333">
        <v>37</v>
      </c>
      <c r="I95" s="333">
        <v>36</v>
      </c>
      <c r="J95" s="333">
        <v>33</v>
      </c>
      <c r="K95" s="333">
        <v>37</v>
      </c>
      <c r="L95" s="333">
        <v>43</v>
      </c>
      <c r="M95" s="353">
        <v>37</v>
      </c>
      <c r="N95" s="353">
        <v>41</v>
      </c>
      <c r="O95" s="514">
        <v>40</v>
      </c>
      <c r="Q95" s="324"/>
      <c r="R95" s="525"/>
      <c r="S95" s="525"/>
      <c r="T95" s="325"/>
    </row>
    <row r="96" spans="1:30">
      <c r="B96" s="152"/>
      <c r="C96" s="142" t="s">
        <v>16</v>
      </c>
      <c r="E96" s="142"/>
      <c r="F96" s="275"/>
      <c r="G96" s="333">
        <v>346</v>
      </c>
      <c r="H96" s="333">
        <v>356</v>
      </c>
      <c r="I96" s="333">
        <v>355</v>
      </c>
      <c r="J96" s="333">
        <v>363</v>
      </c>
      <c r="K96" s="333">
        <v>360</v>
      </c>
      <c r="L96" s="333">
        <v>365</v>
      </c>
      <c r="M96" s="353">
        <v>354</v>
      </c>
      <c r="N96" s="353">
        <v>369</v>
      </c>
      <c r="O96" s="514">
        <v>373</v>
      </c>
      <c r="Q96" s="324"/>
      <c r="R96" s="525"/>
      <c r="S96" s="525"/>
      <c r="T96" s="325"/>
    </row>
    <row r="97" spans="1:31">
      <c r="B97" s="152"/>
      <c r="C97" s="142" t="s">
        <v>17</v>
      </c>
      <c r="E97" s="142"/>
      <c r="F97" s="275"/>
      <c r="G97" s="333">
        <v>37</v>
      </c>
      <c r="H97" s="333">
        <v>43</v>
      </c>
      <c r="I97" s="333">
        <v>54</v>
      </c>
      <c r="J97" s="333">
        <v>46</v>
      </c>
      <c r="K97" s="333">
        <v>47</v>
      </c>
      <c r="L97" s="333">
        <v>51</v>
      </c>
      <c r="M97" s="353">
        <v>63</v>
      </c>
      <c r="N97" s="353">
        <v>43</v>
      </c>
      <c r="O97" s="514">
        <v>39</v>
      </c>
      <c r="Q97" s="324"/>
      <c r="R97" s="525"/>
      <c r="S97" s="525"/>
      <c r="T97" s="325"/>
    </row>
    <row r="98" spans="1:31">
      <c r="B98" s="152"/>
      <c r="C98" s="131" t="s">
        <v>27</v>
      </c>
      <c r="D98" s="131"/>
      <c r="E98" s="131"/>
      <c r="F98" s="291"/>
      <c r="G98" s="342">
        <v>1131</v>
      </c>
      <c r="H98" s="342">
        <v>1113</v>
      </c>
      <c r="I98" s="342">
        <v>1145</v>
      </c>
      <c r="J98" s="342">
        <v>1116</v>
      </c>
      <c r="K98" s="342">
        <v>1094</v>
      </c>
      <c r="L98" s="342">
        <v>1128</v>
      </c>
      <c r="M98" s="508">
        <v>1145</v>
      </c>
      <c r="N98" s="508">
        <v>1125</v>
      </c>
      <c r="O98" s="519">
        <v>1109</v>
      </c>
      <c r="Q98" s="327">
        <v>1.3</v>
      </c>
      <c r="R98" s="526">
        <v>0</v>
      </c>
      <c r="S98" s="526">
        <v>0.8</v>
      </c>
      <c r="T98" s="328">
        <v>1.3</v>
      </c>
      <c r="V98" s="155"/>
      <c r="W98" s="155"/>
      <c r="X98" s="155"/>
      <c r="Y98" s="155"/>
      <c r="Z98" s="155"/>
      <c r="AA98" s="155"/>
      <c r="AB98" s="155"/>
      <c r="AC98" s="155"/>
      <c r="AD98" s="155"/>
    </row>
    <row r="99" spans="1:31">
      <c r="B99" s="152"/>
      <c r="E99" s="142"/>
      <c r="F99" s="275"/>
      <c r="G99" s="333"/>
      <c r="H99" s="333"/>
      <c r="I99" s="333"/>
      <c r="J99" s="333"/>
      <c r="K99" s="333"/>
      <c r="L99" s="333"/>
      <c r="M99" s="330"/>
      <c r="N99" s="330"/>
      <c r="O99" s="516"/>
      <c r="Q99" s="324"/>
      <c r="R99" s="525"/>
      <c r="S99" s="525"/>
      <c r="T99" s="325"/>
    </row>
    <row r="100" spans="1:31">
      <c r="B100" s="152"/>
      <c r="C100" s="166"/>
      <c r="E100" s="142"/>
      <c r="F100" s="273"/>
      <c r="G100" s="334"/>
      <c r="H100" s="334"/>
      <c r="I100" s="334"/>
      <c r="J100" s="334"/>
      <c r="K100" s="334"/>
      <c r="L100" s="334"/>
      <c r="M100" s="353"/>
      <c r="N100" s="353"/>
      <c r="O100" s="514"/>
      <c r="Q100" s="324"/>
      <c r="R100" s="525"/>
      <c r="S100" s="525"/>
      <c r="T100" s="325"/>
    </row>
    <row r="101" spans="1:31" ht="14.25">
      <c r="B101" s="152"/>
      <c r="C101" s="166" t="s">
        <v>293</v>
      </c>
      <c r="D101" s="166"/>
      <c r="E101" s="142"/>
      <c r="F101" s="273"/>
      <c r="G101" s="334">
        <v>434</v>
      </c>
      <c r="H101" s="334">
        <v>435</v>
      </c>
      <c r="I101" s="334">
        <v>449</v>
      </c>
      <c r="J101" s="334">
        <v>438</v>
      </c>
      <c r="K101" s="334">
        <v>428</v>
      </c>
      <c r="L101" s="334">
        <v>426</v>
      </c>
      <c r="M101" s="353">
        <v>434</v>
      </c>
      <c r="N101" s="353">
        <v>416</v>
      </c>
      <c r="O101" s="514">
        <v>0</v>
      </c>
      <c r="Q101" s="324">
        <v>-2.1999999999999997</v>
      </c>
      <c r="R101" s="525">
        <v>-3.3000000000000003</v>
      </c>
      <c r="S101" s="525">
        <v>0</v>
      </c>
      <c r="T101" s="325">
        <v>0</v>
      </c>
    </row>
    <row r="102" spans="1:31" ht="14.25">
      <c r="B102" s="152"/>
      <c r="C102" s="166" t="s">
        <v>262</v>
      </c>
      <c r="D102" s="166"/>
      <c r="E102" s="142"/>
      <c r="F102" s="273"/>
      <c r="G102" s="334">
        <v>232</v>
      </c>
      <c r="H102" s="334">
        <v>235</v>
      </c>
      <c r="I102" s="334">
        <v>241</v>
      </c>
      <c r="J102" s="334">
        <v>240</v>
      </c>
      <c r="K102" s="334">
        <v>238</v>
      </c>
      <c r="L102" s="334">
        <v>242</v>
      </c>
      <c r="M102" s="353">
        <v>242</v>
      </c>
      <c r="N102" s="353">
        <v>235</v>
      </c>
      <c r="O102" s="514">
        <v>235</v>
      </c>
      <c r="Q102" s="324">
        <v>2.8000000000000003</v>
      </c>
      <c r="R102" s="525">
        <v>0.5</v>
      </c>
      <c r="S102" s="525">
        <v>-2</v>
      </c>
      <c r="T102" s="325">
        <v>-1.2</v>
      </c>
    </row>
    <row r="103" spans="1:31" ht="14.25">
      <c r="B103" s="152"/>
      <c r="C103" s="166" t="s">
        <v>263</v>
      </c>
      <c r="D103" s="166"/>
      <c r="E103" s="142"/>
      <c r="F103" s="273"/>
      <c r="G103" s="334">
        <v>213</v>
      </c>
      <c r="H103" s="334">
        <v>220</v>
      </c>
      <c r="I103" s="334">
        <v>232</v>
      </c>
      <c r="J103" s="334">
        <v>223</v>
      </c>
      <c r="K103" s="334">
        <v>221</v>
      </c>
      <c r="L103" s="334">
        <v>221</v>
      </c>
      <c r="M103" s="353">
        <v>237</v>
      </c>
      <c r="N103" s="353">
        <v>227</v>
      </c>
      <c r="O103" s="514">
        <v>226</v>
      </c>
      <c r="Q103" s="324">
        <v>0.2</v>
      </c>
      <c r="R103" s="525">
        <v>2.1999999999999997</v>
      </c>
      <c r="S103" s="525">
        <v>2.1999999999999997</v>
      </c>
      <c r="T103" s="325">
        <v>2.1999999999999997</v>
      </c>
    </row>
    <row r="104" spans="1:31" ht="14.25">
      <c r="B104" s="152"/>
      <c r="C104" s="166" t="s">
        <v>264</v>
      </c>
      <c r="D104" s="166"/>
      <c r="E104" s="142"/>
      <c r="F104" s="273"/>
      <c r="G104" s="334">
        <v>163</v>
      </c>
      <c r="H104" s="334">
        <v>167</v>
      </c>
      <c r="I104" s="334">
        <v>173</v>
      </c>
      <c r="J104" s="334">
        <v>174</v>
      </c>
      <c r="K104" s="334">
        <v>174</v>
      </c>
      <c r="L104" s="334">
        <v>174</v>
      </c>
      <c r="M104" s="353">
        <v>179</v>
      </c>
      <c r="N104" s="353">
        <v>179</v>
      </c>
      <c r="O104" s="514">
        <v>175</v>
      </c>
      <c r="Q104" s="324">
        <v>4.2</v>
      </c>
      <c r="R104" s="525">
        <v>3.5999999999999996</v>
      </c>
      <c r="S104" s="525">
        <v>2.8000000000000003</v>
      </c>
      <c r="T104" s="325">
        <v>0.4</v>
      </c>
    </row>
    <row r="105" spans="1:31" ht="14.25">
      <c r="B105" s="152"/>
      <c r="C105" s="166" t="s">
        <v>294</v>
      </c>
      <c r="D105" s="166"/>
      <c r="E105" s="142"/>
      <c r="F105" s="273"/>
      <c r="G105" s="334">
        <v>188</v>
      </c>
      <c r="H105" s="334">
        <v>198</v>
      </c>
      <c r="I105" s="334">
        <v>206</v>
      </c>
      <c r="J105" s="334">
        <v>192</v>
      </c>
      <c r="K105" s="334">
        <v>189</v>
      </c>
      <c r="L105" s="334">
        <v>194</v>
      </c>
      <c r="M105" s="353">
        <v>211</v>
      </c>
      <c r="N105" s="353">
        <v>195</v>
      </c>
      <c r="O105" s="514">
        <v>189</v>
      </c>
      <c r="Q105" s="324">
        <v>-2.1</v>
      </c>
      <c r="R105" s="525">
        <v>2.6</v>
      </c>
      <c r="S105" s="525">
        <v>1.2</v>
      </c>
      <c r="T105" s="325">
        <v>0.2</v>
      </c>
    </row>
    <row r="106" spans="1:31">
      <c r="B106" s="152"/>
      <c r="C106" s="167" t="s">
        <v>170</v>
      </c>
      <c r="D106" s="166"/>
      <c r="E106" s="142"/>
      <c r="F106" s="276"/>
      <c r="G106" s="341">
        <v>1481</v>
      </c>
      <c r="H106" s="341">
        <v>1512</v>
      </c>
      <c r="I106" s="341">
        <v>1568</v>
      </c>
      <c r="J106" s="341">
        <v>1536</v>
      </c>
      <c r="K106" s="341">
        <v>1516</v>
      </c>
      <c r="L106" s="341">
        <v>1528</v>
      </c>
      <c r="M106" s="287">
        <v>1589</v>
      </c>
      <c r="N106" s="287">
        <v>1537</v>
      </c>
      <c r="O106" s="522">
        <v>1102</v>
      </c>
      <c r="Q106" s="324">
        <v>1.2</v>
      </c>
      <c r="R106" s="525">
        <v>1.2</v>
      </c>
      <c r="S106" s="525">
        <v>1.9</v>
      </c>
      <c r="T106" s="325">
        <v>1.3</v>
      </c>
    </row>
    <row r="107" spans="1:31">
      <c r="C107" s="167"/>
      <c r="D107" s="166"/>
      <c r="E107" s="142"/>
      <c r="F107" s="273"/>
      <c r="G107" s="334"/>
      <c r="H107" s="334"/>
      <c r="I107" s="334"/>
      <c r="J107" s="334"/>
      <c r="K107" s="334"/>
      <c r="L107" s="334"/>
      <c r="M107" s="353"/>
      <c r="N107" s="353"/>
      <c r="O107" s="514"/>
      <c r="Q107" s="327"/>
      <c r="R107" s="526"/>
      <c r="S107" s="526"/>
      <c r="T107" s="328"/>
    </row>
    <row r="108" spans="1:31">
      <c r="C108" s="142" t="s">
        <v>24</v>
      </c>
      <c r="E108" s="142"/>
      <c r="F108" s="273"/>
      <c r="G108" s="334">
        <v>-44</v>
      </c>
      <c r="H108" s="334">
        <v>-37</v>
      </c>
      <c r="I108" s="334">
        <v>-44</v>
      </c>
      <c r="J108" s="334">
        <v>-35</v>
      </c>
      <c r="K108" s="334">
        <v>-36</v>
      </c>
      <c r="L108" s="334">
        <v>-45</v>
      </c>
      <c r="M108" s="353">
        <v>-55</v>
      </c>
      <c r="N108" s="353">
        <v>-41</v>
      </c>
      <c r="O108" s="514">
        <v>-32</v>
      </c>
      <c r="Q108" s="324"/>
      <c r="R108" s="525"/>
      <c r="S108" s="525"/>
      <c r="T108" s="325"/>
    </row>
    <row r="109" spans="1:31" s="10" customFormat="1" ht="13.5" thickBot="1">
      <c r="A109" s="152"/>
      <c r="C109" s="131" t="s">
        <v>18</v>
      </c>
      <c r="D109" s="131"/>
      <c r="E109" s="131"/>
      <c r="F109" s="276"/>
      <c r="G109" s="340">
        <v>8330</v>
      </c>
      <c r="H109" s="340">
        <v>8273</v>
      </c>
      <c r="I109" s="340">
        <v>8540</v>
      </c>
      <c r="J109" s="340">
        <v>8366</v>
      </c>
      <c r="K109" s="340">
        <v>8202</v>
      </c>
      <c r="L109" s="340">
        <v>8129</v>
      </c>
      <c r="M109" s="339">
        <v>8190</v>
      </c>
      <c r="N109" s="339">
        <v>8063</v>
      </c>
      <c r="O109" s="518">
        <v>7593</v>
      </c>
      <c r="P109" s="260"/>
      <c r="Q109" s="327">
        <v>0.3</v>
      </c>
      <c r="R109" s="526">
        <v>1</v>
      </c>
      <c r="S109" s="526">
        <v>0.70000000000000007</v>
      </c>
      <c r="T109" s="328">
        <v>0.1</v>
      </c>
      <c r="U109" s="152"/>
      <c r="V109" s="155"/>
      <c r="W109" s="155"/>
      <c r="X109" s="155"/>
      <c r="Y109" s="155"/>
      <c r="Z109" s="155"/>
      <c r="AA109" s="155"/>
      <c r="AB109" s="155"/>
      <c r="AC109" s="155"/>
      <c r="AD109" s="155"/>
      <c r="AE109" s="155"/>
    </row>
    <row r="110" spans="1:31" ht="13.5" thickTop="1">
      <c r="E110" s="142"/>
      <c r="F110" s="273"/>
      <c r="G110" s="334"/>
      <c r="H110" s="334"/>
      <c r="I110" s="334"/>
      <c r="J110" s="334"/>
      <c r="K110" s="334"/>
      <c r="L110" s="334"/>
      <c r="M110" s="353"/>
      <c r="N110" s="353"/>
      <c r="O110" s="514"/>
      <c r="Q110" s="324"/>
      <c r="R110" s="525"/>
      <c r="S110" s="525"/>
      <c r="T110" s="325"/>
    </row>
    <row r="111" spans="1:31" s="10" customFormat="1">
      <c r="A111" s="152"/>
      <c r="B111" s="213" t="s">
        <v>7</v>
      </c>
      <c r="C111" s="213"/>
      <c r="D111" s="213"/>
      <c r="E111" s="213"/>
      <c r="F111" s="276"/>
      <c r="G111" s="341"/>
      <c r="H111" s="341"/>
      <c r="I111" s="341"/>
      <c r="J111" s="341"/>
      <c r="K111" s="341"/>
      <c r="L111" s="341"/>
      <c r="M111" s="287"/>
      <c r="N111" s="287"/>
      <c r="O111" s="522"/>
      <c r="P111" s="260"/>
      <c r="Q111" s="327"/>
      <c r="R111" s="526"/>
      <c r="S111" s="526"/>
      <c r="T111" s="328"/>
      <c r="U111" s="152"/>
    </row>
    <row r="112" spans="1:31">
      <c r="C112" s="142" t="s">
        <v>10</v>
      </c>
      <c r="E112" s="142"/>
      <c r="F112" s="273"/>
      <c r="G112" s="334"/>
      <c r="H112" s="334"/>
      <c r="I112" s="334"/>
      <c r="J112" s="334"/>
      <c r="K112" s="334"/>
      <c r="L112" s="334"/>
      <c r="M112" s="353"/>
      <c r="N112" s="353"/>
      <c r="O112" s="514"/>
      <c r="Q112" s="324"/>
      <c r="R112" s="525"/>
      <c r="S112" s="525"/>
      <c r="T112" s="325"/>
    </row>
    <row r="113" spans="1:30">
      <c r="C113" s="165" t="s">
        <v>11</v>
      </c>
      <c r="E113" s="142"/>
      <c r="F113" s="275"/>
      <c r="G113" s="333">
        <v>661</v>
      </c>
      <c r="H113" s="333">
        <v>664</v>
      </c>
      <c r="I113" s="333">
        <v>640</v>
      </c>
      <c r="J113" s="333">
        <v>650</v>
      </c>
      <c r="K113" s="333">
        <v>662</v>
      </c>
      <c r="L113" s="333">
        <v>643</v>
      </c>
      <c r="M113" s="353">
        <v>689</v>
      </c>
      <c r="N113" s="353">
        <v>687</v>
      </c>
      <c r="O113" s="514">
        <v>691</v>
      </c>
      <c r="Q113" s="324"/>
      <c r="R113" s="525"/>
      <c r="S113" s="525"/>
      <c r="T113" s="325"/>
    </row>
    <row r="114" spans="1:30">
      <c r="C114" s="165" t="s">
        <v>12</v>
      </c>
      <c r="E114" s="142"/>
      <c r="F114" s="275"/>
      <c r="G114" s="336">
        <v>338</v>
      </c>
      <c r="H114" s="336">
        <v>307</v>
      </c>
      <c r="I114" s="336">
        <v>341</v>
      </c>
      <c r="J114" s="336">
        <v>369</v>
      </c>
      <c r="K114" s="336">
        <v>384</v>
      </c>
      <c r="L114" s="336">
        <v>355</v>
      </c>
      <c r="M114" s="507">
        <v>389</v>
      </c>
      <c r="N114" s="507">
        <v>366</v>
      </c>
      <c r="O114" s="515">
        <v>349</v>
      </c>
      <c r="Q114" s="324"/>
      <c r="R114" s="525"/>
      <c r="S114" s="525"/>
      <c r="T114" s="325"/>
    </row>
    <row r="115" spans="1:30">
      <c r="C115" s="165" t="s">
        <v>13</v>
      </c>
      <c r="E115" s="142"/>
      <c r="F115" s="275"/>
      <c r="G115" s="333">
        <v>999</v>
      </c>
      <c r="H115" s="333">
        <v>971</v>
      </c>
      <c r="I115" s="333">
        <v>981</v>
      </c>
      <c r="J115" s="333">
        <v>1019</v>
      </c>
      <c r="K115" s="333">
        <v>1046</v>
      </c>
      <c r="L115" s="333">
        <v>998</v>
      </c>
      <c r="M115" s="330">
        <v>1078</v>
      </c>
      <c r="N115" s="330">
        <v>1053</v>
      </c>
      <c r="O115" s="516">
        <v>1040</v>
      </c>
      <c r="Q115" s="324"/>
      <c r="R115" s="525"/>
      <c r="S115" s="525"/>
      <c r="T115" s="325"/>
      <c r="V115" s="155"/>
      <c r="W115" s="155"/>
      <c r="X115" s="155"/>
      <c r="Y115" s="155"/>
      <c r="Z115" s="155"/>
      <c r="AA115" s="155"/>
      <c r="AB115" s="155"/>
      <c r="AC115" s="155"/>
      <c r="AD115" s="155"/>
    </row>
    <row r="116" spans="1:30">
      <c r="C116" s="142" t="s">
        <v>14</v>
      </c>
      <c r="E116" s="142"/>
      <c r="F116" s="275"/>
      <c r="G116" s="333"/>
      <c r="H116" s="333"/>
      <c r="I116" s="333"/>
      <c r="J116" s="333"/>
      <c r="K116" s="333"/>
      <c r="L116" s="333"/>
      <c r="M116" s="353"/>
      <c r="N116" s="353"/>
      <c r="O116" s="514"/>
      <c r="Q116" s="324"/>
      <c r="R116" s="525"/>
      <c r="S116" s="525"/>
      <c r="T116" s="325"/>
    </row>
    <row r="117" spans="1:30">
      <c r="C117" s="165" t="s">
        <v>11</v>
      </c>
      <c r="E117" s="142"/>
      <c r="F117" s="275"/>
      <c r="G117" s="333">
        <v>261</v>
      </c>
      <c r="H117" s="333">
        <v>262</v>
      </c>
      <c r="I117" s="333">
        <v>269</v>
      </c>
      <c r="J117" s="333">
        <v>262</v>
      </c>
      <c r="K117" s="333">
        <v>207</v>
      </c>
      <c r="L117" s="333">
        <v>246</v>
      </c>
      <c r="M117" s="330">
        <v>272</v>
      </c>
      <c r="N117" s="330">
        <v>264</v>
      </c>
      <c r="O117" s="516">
        <v>231</v>
      </c>
      <c r="Q117" s="324"/>
      <c r="R117" s="525"/>
      <c r="S117" s="525"/>
      <c r="T117" s="325"/>
    </row>
    <row r="118" spans="1:30">
      <c r="C118" s="165" t="s">
        <v>12</v>
      </c>
      <c r="E118" s="142"/>
      <c r="F118" s="275"/>
      <c r="G118" s="336">
        <v>743</v>
      </c>
      <c r="H118" s="336">
        <v>787</v>
      </c>
      <c r="I118" s="336">
        <v>755</v>
      </c>
      <c r="J118" s="336">
        <v>714</v>
      </c>
      <c r="K118" s="336">
        <v>627</v>
      </c>
      <c r="L118" s="336">
        <v>635</v>
      </c>
      <c r="M118" s="335">
        <v>693</v>
      </c>
      <c r="N118" s="335">
        <v>666</v>
      </c>
      <c r="O118" s="517">
        <v>632</v>
      </c>
      <c r="Q118" s="324"/>
      <c r="R118" s="525"/>
      <c r="S118" s="525"/>
      <c r="T118" s="325"/>
    </row>
    <row r="119" spans="1:30">
      <c r="C119" s="165" t="s">
        <v>13</v>
      </c>
      <c r="E119" s="142"/>
      <c r="F119" s="275"/>
      <c r="G119" s="333">
        <v>1004</v>
      </c>
      <c r="H119" s="333">
        <v>1049</v>
      </c>
      <c r="I119" s="333">
        <v>1024</v>
      </c>
      <c r="J119" s="333">
        <v>976</v>
      </c>
      <c r="K119" s="333">
        <v>834</v>
      </c>
      <c r="L119" s="333">
        <v>881</v>
      </c>
      <c r="M119" s="330">
        <v>965</v>
      </c>
      <c r="N119" s="330">
        <v>930</v>
      </c>
      <c r="O119" s="516">
        <v>863</v>
      </c>
      <c r="Q119" s="324"/>
      <c r="R119" s="525"/>
      <c r="S119" s="525"/>
      <c r="T119" s="325"/>
      <c r="V119" s="155"/>
      <c r="W119" s="155"/>
      <c r="X119" s="155"/>
      <c r="Y119" s="155"/>
      <c r="Z119" s="155"/>
      <c r="AA119" s="155"/>
      <c r="AB119" s="155"/>
      <c r="AC119" s="155"/>
      <c r="AD119" s="155"/>
    </row>
    <row r="120" spans="1:30">
      <c r="C120" s="142" t="s">
        <v>15</v>
      </c>
      <c r="E120" s="142"/>
      <c r="F120" s="275"/>
      <c r="G120" s="333">
        <v>331</v>
      </c>
      <c r="H120" s="333">
        <v>230</v>
      </c>
      <c r="I120" s="333">
        <v>224</v>
      </c>
      <c r="J120" s="333">
        <v>217</v>
      </c>
      <c r="K120" s="333">
        <v>207</v>
      </c>
      <c r="L120" s="333">
        <v>207</v>
      </c>
      <c r="M120" s="353">
        <v>215</v>
      </c>
      <c r="N120" s="353">
        <v>200</v>
      </c>
      <c r="O120" s="514">
        <v>173</v>
      </c>
      <c r="Q120" s="324"/>
      <c r="R120" s="525"/>
      <c r="S120" s="525"/>
      <c r="T120" s="325"/>
    </row>
    <row r="121" spans="1:30">
      <c r="C121" s="142" t="s">
        <v>16</v>
      </c>
      <c r="E121" s="142"/>
      <c r="F121" s="275"/>
      <c r="G121" s="333">
        <v>242</v>
      </c>
      <c r="H121" s="333">
        <v>226</v>
      </c>
      <c r="I121" s="333">
        <v>215</v>
      </c>
      <c r="J121" s="333">
        <v>224</v>
      </c>
      <c r="K121" s="333">
        <v>224</v>
      </c>
      <c r="L121" s="333">
        <v>229</v>
      </c>
      <c r="M121" s="353">
        <v>240</v>
      </c>
      <c r="N121" s="353">
        <v>256</v>
      </c>
      <c r="O121" s="514">
        <v>257</v>
      </c>
      <c r="Q121" s="324"/>
      <c r="R121" s="525"/>
      <c r="S121" s="525"/>
      <c r="T121" s="325"/>
    </row>
    <row r="122" spans="1:30">
      <c r="C122" s="142" t="s">
        <v>17</v>
      </c>
      <c r="E122" s="142"/>
      <c r="F122" s="275"/>
      <c r="G122" s="333">
        <v>85</v>
      </c>
      <c r="H122" s="333">
        <v>95</v>
      </c>
      <c r="I122" s="333">
        <v>102</v>
      </c>
      <c r="J122" s="333">
        <v>94</v>
      </c>
      <c r="K122" s="333">
        <v>85</v>
      </c>
      <c r="L122" s="333">
        <v>83</v>
      </c>
      <c r="M122" s="353">
        <v>95</v>
      </c>
      <c r="N122" s="353">
        <v>89</v>
      </c>
      <c r="O122" s="514">
        <v>104</v>
      </c>
      <c r="Q122" s="324"/>
      <c r="R122" s="525"/>
      <c r="S122" s="525"/>
      <c r="T122" s="325"/>
    </row>
    <row r="123" spans="1:30" s="10" customFormat="1">
      <c r="A123" s="152"/>
      <c r="B123" s="131"/>
      <c r="C123" s="131" t="s">
        <v>18</v>
      </c>
      <c r="D123" s="131"/>
      <c r="E123" s="131"/>
      <c r="F123" s="291"/>
      <c r="G123" s="342">
        <v>2661</v>
      </c>
      <c r="H123" s="342">
        <v>2571</v>
      </c>
      <c r="I123" s="342">
        <v>2546</v>
      </c>
      <c r="J123" s="342">
        <v>2530</v>
      </c>
      <c r="K123" s="342">
        <v>2396</v>
      </c>
      <c r="L123" s="342">
        <v>2398</v>
      </c>
      <c r="M123" s="508">
        <v>2593</v>
      </c>
      <c r="N123" s="508">
        <v>2528</v>
      </c>
      <c r="O123" s="519">
        <v>2437</v>
      </c>
      <c r="P123" s="260"/>
      <c r="Q123" s="327">
        <v>8.4</v>
      </c>
      <c r="R123" s="526">
        <v>8.1</v>
      </c>
      <c r="S123" s="526">
        <v>7.3999999999999995</v>
      </c>
      <c r="T123" s="328">
        <v>6.8000000000000007</v>
      </c>
      <c r="U123" s="152"/>
      <c r="V123" s="155"/>
      <c r="W123" s="155"/>
      <c r="X123" s="155"/>
      <c r="Y123" s="155"/>
      <c r="Z123" s="155"/>
      <c r="AA123" s="155"/>
      <c r="AB123" s="155"/>
      <c r="AC123" s="155"/>
      <c r="AD123" s="155"/>
    </row>
    <row r="124" spans="1:30">
      <c r="C124" s="167"/>
      <c r="D124" s="166"/>
      <c r="E124" s="142"/>
      <c r="F124" s="273"/>
      <c r="G124" s="334"/>
      <c r="H124" s="334"/>
      <c r="I124" s="334"/>
      <c r="J124" s="334"/>
      <c r="K124" s="334"/>
      <c r="L124" s="334"/>
      <c r="M124" s="330"/>
      <c r="N124" s="330"/>
      <c r="O124" s="516"/>
      <c r="Q124" s="327"/>
      <c r="R124" s="526"/>
      <c r="S124" s="526"/>
      <c r="T124" s="328"/>
    </row>
    <row r="125" spans="1:30" ht="15.75">
      <c r="C125" s="131" t="s">
        <v>224</v>
      </c>
      <c r="E125" s="142"/>
      <c r="F125" s="273"/>
      <c r="G125" s="334"/>
      <c r="H125" s="334"/>
      <c r="I125" s="334"/>
      <c r="J125" s="334"/>
      <c r="K125" s="334"/>
      <c r="L125" s="334"/>
      <c r="M125" s="353"/>
      <c r="N125" s="353"/>
      <c r="O125" s="514"/>
      <c r="Q125" s="324"/>
      <c r="R125" s="525"/>
      <c r="S125" s="525"/>
      <c r="T125" s="325"/>
    </row>
    <row r="126" spans="1:30">
      <c r="B126" s="131"/>
      <c r="C126" s="142" t="s">
        <v>10</v>
      </c>
      <c r="E126" s="142"/>
      <c r="F126" s="273"/>
      <c r="G126" s="334"/>
      <c r="H126" s="334"/>
      <c r="I126" s="334"/>
      <c r="J126" s="334"/>
      <c r="K126" s="334"/>
      <c r="L126" s="334"/>
      <c r="M126" s="353"/>
      <c r="N126" s="353"/>
      <c r="O126" s="514"/>
      <c r="Q126" s="343"/>
      <c r="R126" s="528"/>
      <c r="S126" s="528"/>
      <c r="T126" s="344"/>
    </row>
    <row r="127" spans="1:30">
      <c r="B127" s="131"/>
      <c r="C127" s="165" t="s">
        <v>11</v>
      </c>
      <c r="E127" s="142"/>
      <c r="F127" s="275"/>
      <c r="G127" s="333">
        <v>291</v>
      </c>
      <c r="H127" s="333">
        <v>292</v>
      </c>
      <c r="I127" s="333">
        <v>280</v>
      </c>
      <c r="J127" s="333">
        <v>271</v>
      </c>
      <c r="K127" s="333">
        <v>241</v>
      </c>
      <c r="L127" s="333">
        <v>247</v>
      </c>
      <c r="M127" s="353">
        <v>282</v>
      </c>
      <c r="N127" s="353">
        <v>295</v>
      </c>
      <c r="O127" s="514">
        <v>319</v>
      </c>
      <c r="Q127" s="343"/>
      <c r="R127" s="528"/>
      <c r="S127" s="528"/>
      <c r="T127" s="344"/>
    </row>
    <row r="128" spans="1:30">
      <c r="B128" s="131"/>
      <c r="C128" s="165" t="s">
        <v>12</v>
      </c>
      <c r="E128" s="142"/>
      <c r="F128" s="275"/>
      <c r="G128" s="336">
        <v>106</v>
      </c>
      <c r="H128" s="336">
        <v>104</v>
      </c>
      <c r="I128" s="336">
        <v>105</v>
      </c>
      <c r="J128" s="336">
        <v>108</v>
      </c>
      <c r="K128" s="336">
        <v>102</v>
      </c>
      <c r="L128" s="336">
        <v>98</v>
      </c>
      <c r="M128" s="507">
        <v>101</v>
      </c>
      <c r="N128" s="507">
        <v>116</v>
      </c>
      <c r="O128" s="515">
        <v>123</v>
      </c>
      <c r="Q128" s="343"/>
      <c r="R128" s="528"/>
      <c r="S128" s="528"/>
      <c r="T128" s="344"/>
    </row>
    <row r="129" spans="1:30">
      <c r="B129" s="131"/>
      <c r="C129" s="165" t="s">
        <v>13</v>
      </c>
      <c r="E129" s="142"/>
      <c r="F129" s="275"/>
      <c r="G129" s="333">
        <v>397</v>
      </c>
      <c r="H129" s="333">
        <v>396</v>
      </c>
      <c r="I129" s="333">
        <v>385</v>
      </c>
      <c r="J129" s="333">
        <v>379</v>
      </c>
      <c r="K129" s="333">
        <v>343</v>
      </c>
      <c r="L129" s="333">
        <v>345</v>
      </c>
      <c r="M129" s="330">
        <v>383</v>
      </c>
      <c r="N129" s="330">
        <v>411</v>
      </c>
      <c r="O129" s="516">
        <v>442</v>
      </c>
      <c r="Q129" s="343"/>
      <c r="R129" s="528"/>
      <c r="S129" s="528"/>
      <c r="T129" s="344"/>
      <c r="V129" s="155"/>
      <c r="W129" s="155"/>
      <c r="X129" s="155"/>
      <c r="Y129" s="155"/>
      <c r="Z129" s="155"/>
      <c r="AA129" s="155"/>
      <c r="AB129" s="155"/>
      <c r="AC129" s="155"/>
      <c r="AD129" s="155"/>
    </row>
    <row r="130" spans="1:30">
      <c r="B130" s="131"/>
      <c r="C130" s="142" t="s">
        <v>14</v>
      </c>
      <c r="E130" s="142"/>
      <c r="F130" s="275"/>
      <c r="G130" s="333"/>
      <c r="H130" s="333"/>
      <c r="I130" s="333"/>
      <c r="J130" s="333"/>
      <c r="K130" s="333"/>
      <c r="L130" s="333"/>
      <c r="M130" s="353"/>
      <c r="N130" s="353"/>
      <c r="O130" s="514"/>
      <c r="Q130" s="343"/>
      <c r="R130" s="528"/>
      <c r="S130" s="528"/>
      <c r="T130" s="344"/>
    </row>
    <row r="131" spans="1:30">
      <c r="B131" s="131"/>
      <c r="C131" s="165" t="s">
        <v>11</v>
      </c>
      <c r="E131" s="142"/>
      <c r="F131" s="275"/>
      <c r="G131" s="333">
        <v>132</v>
      </c>
      <c r="H131" s="333">
        <v>134</v>
      </c>
      <c r="I131" s="333">
        <v>130</v>
      </c>
      <c r="J131" s="333">
        <v>124</v>
      </c>
      <c r="K131" s="333">
        <v>111</v>
      </c>
      <c r="L131" s="333">
        <v>112</v>
      </c>
      <c r="M131" s="330">
        <v>121</v>
      </c>
      <c r="N131" s="330">
        <v>127</v>
      </c>
      <c r="O131" s="516">
        <v>113</v>
      </c>
      <c r="Q131" s="343"/>
      <c r="R131" s="528"/>
      <c r="S131" s="528"/>
      <c r="T131" s="344"/>
    </row>
    <row r="132" spans="1:30">
      <c r="B132" s="131"/>
      <c r="C132" s="165" t="s">
        <v>12</v>
      </c>
      <c r="E132" s="142"/>
      <c r="F132" s="275"/>
      <c r="G132" s="336">
        <v>473</v>
      </c>
      <c r="H132" s="336">
        <v>479</v>
      </c>
      <c r="I132" s="336">
        <v>470</v>
      </c>
      <c r="J132" s="336">
        <v>453</v>
      </c>
      <c r="K132" s="336">
        <v>396</v>
      </c>
      <c r="L132" s="336">
        <v>400</v>
      </c>
      <c r="M132" s="335">
        <v>444</v>
      </c>
      <c r="N132" s="335">
        <v>472</v>
      </c>
      <c r="O132" s="517">
        <v>475</v>
      </c>
      <c r="Q132" s="343"/>
      <c r="R132" s="528"/>
      <c r="S132" s="528"/>
      <c r="T132" s="344"/>
    </row>
    <row r="133" spans="1:30">
      <c r="B133" s="131"/>
      <c r="C133" s="165" t="s">
        <v>13</v>
      </c>
      <c r="E133" s="142"/>
      <c r="F133" s="275"/>
      <c r="G133" s="333">
        <v>605</v>
      </c>
      <c r="H133" s="333">
        <v>613</v>
      </c>
      <c r="I133" s="333">
        <v>600</v>
      </c>
      <c r="J133" s="333">
        <v>577</v>
      </c>
      <c r="K133" s="333">
        <v>507</v>
      </c>
      <c r="L133" s="333">
        <v>512</v>
      </c>
      <c r="M133" s="330">
        <v>565</v>
      </c>
      <c r="N133" s="330">
        <v>599</v>
      </c>
      <c r="O133" s="516">
        <v>588</v>
      </c>
      <c r="Q133" s="343"/>
      <c r="R133" s="528"/>
      <c r="S133" s="528"/>
      <c r="T133" s="344"/>
      <c r="V133" s="155"/>
      <c r="W133" s="155"/>
      <c r="X133" s="155"/>
      <c r="Y133" s="155"/>
      <c r="Z133" s="155"/>
      <c r="AA133" s="155"/>
      <c r="AB133" s="155"/>
      <c r="AC133" s="155"/>
      <c r="AD133" s="155"/>
    </row>
    <row r="134" spans="1:30">
      <c r="B134" s="131"/>
      <c r="C134" s="142" t="s">
        <v>15</v>
      </c>
      <c r="E134" s="142"/>
      <c r="F134" s="275"/>
      <c r="G134" s="333">
        <v>66</v>
      </c>
      <c r="H134" s="333">
        <v>60</v>
      </c>
      <c r="I134" s="333">
        <v>61</v>
      </c>
      <c r="J134" s="333">
        <v>57</v>
      </c>
      <c r="K134" s="333">
        <v>47</v>
      </c>
      <c r="L134" s="333">
        <v>47</v>
      </c>
      <c r="M134" s="353">
        <v>53</v>
      </c>
      <c r="N134" s="353">
        <v>49</v>
      </c>
      <c r="O134" s="514">
        <v>43</v>
      </c>
      <c r="Q134" s="343"/>
      <c r="R134" s="528"/>
      <c r="S134" s="528"/>
      <c r="T134" s="344"/>
    </row>
    <row r="135" spans="1:30">
      <c r="B135" s="131"/>
      <c r="C135" s="142" t="s">
        <v>16</v>
      </c>
      <c r="E135" s="142"/>
      <c r="F135" s="275"/>
      <c r="G135" s="333">
        <v>55</v>
      </c>
      <c r="H135" s="333">
        <v>47</v>
      </c>
      <c r="I135" s="333">
        <v>46</v>
      </c>
      <c r="J135" s="333">
        <v>42</v>
      </c>
      <c r="K135" s="333">
        <v>43</v>
      </c>
      <c r="L135" s="333">
        <v>41</v>
      </c>
      <c r="M135" s="353">
        <v>39</v>
      </c>
      <c r="N135" s="353">
        <v>55</v>
      </c>
      <c r="O135" s="514">
        <v>58</v>
      </c>
      <c r="Q135" s="343"/>
      <c r="R135" s="528"/>
      <c r="S135" s="528"/>
      <c r="T135" s="344"/>
    </row>
    <row r="136" spans="1:30">
      <c r="B136" s="131"/>
      <c r="C136" s="142" t="s">
        <v>17</v>
      </c>
      <c r="E136" s="142"/>
      <c r="F136" s="275"/>
      <c r="G136" s="333">
        <v>60</v>
      </c>
      <c r="H136" s="333">
        <v>56</v>
      </c>
      <c r="I136" s="333">
        <v>56</v>
      </c>
      <c r="J136" s="333">
        <v>52</v>
      </c>
      <c r="K136" s="333">
        <v>52</v>
      </c>
      <c r="L136" s="333">
        <v>47</v>
      </c>
      <c r="M136" s="353">
        <v>52</v>
      </c>
      <c r="N136" s="353">
        <v>51</v>
      </c>
      <c r="O136" s="514">
        <v>67</v>
      </c>
      <c r="Q136" s="343"/>
      <c r="R136" s="528"/>
      <c r="S136" s="528"/>
      <c r="T136" s="344"/>
    </row>
    <row r="137" spans="1:30" s="10" customFormat="1">
      <c r="A137" s="152"/>
      <c r="B137" s="131"/>
      <c r="C137" s="131" t="s">
        <v>28</v>
      </c>
      <c r="D137" s="131"/>
      <c r="E137" s="131"/>
      <c r="F137" s="291"/>
      <c r="G137" s="342">
        <v>1183</v>
      </c>
      <c r="H137" s="342">
        <v>1172</v>
      </c>
      <c r="I137" s="342">
        <v>1148</v>
      </c>
      <c r="J137" s="342">
        <v>1107</v>
      </c>
      <c r="K137" s="342">
        <v>992</v>
      </c>
      <c r="L137" s="342">
        <v>992</v>
      </c>
      <c r="M137" s="508">
        <v>1092</v>
      </c>
      <c r="N137" s="508">
        <v>1165</v>
      </c>
      <c r="O137" s="519">
        <v>1198</v>
      </c>
      <c r="P137" s="260"/>
      <c r="Q137" s="327">
        <v>4.3999999999999995</v>
      </c>
      <c r="R137" s="526">
        <v>4.1000000000000005</v>
      </c>
      <c r="S137" s="526">
        <v>4</v>
      </c>
      <c r="T137" s="328">
        <v>3.8</v>
      </c>
      <c r="U137" s="152"/>
      <c r="V137" s="155"/>
      <c r="W137" s="155"/>
      <c r="X137" s="155"/>
      <c r="Y137" s="155"/>
      <c r="Z137" s="155"/>
      <c r="AA137" s="155"/>
      <c r="AB137" s="155"/>
      <c r="AC137" s="155"/>
      <c r="AD137" s="155"/>
    </row>
    <row r="138" spans="1:30">
      <c r="C138" s="167"/>
      <c r="D138" s="166"/>
      <c r="E138" s="142"/>
      <c r="F138" s="273"/>
      <c r="G138" s="334"/>
      <c r="H138" s="334"/>
      <c r="I138" s="334"/>
      <c r="J138" s="334"/>
      <c r="K138" s="334"/>
      <c r="L138" s="334"/>
      <c r="M138" s="330"/>
      <c r="N138" s="330"/>
      <c r="O138" s="516"/>
      <c r="Q138" s="327"/>
      <c r="R138" s="526"/>
      <c r="S138" s="526"/>
      <c r="T138" s="328"/>
    </row>
    <row r="139" spans="1:30" s="10" customFormat="1">
      <c r="A139" s="152"/>
      <c r="B139" s="131"/>
      <c r="C139" s="142"/>
      <c r="D139" s="131"/>
      <c r="E139" s="131"/>
      <c r="F139" s="273"/>
      <c r="G139" s="334"/>
      <c r="H139" s="334"/>
      <c r="I139" s="334"/>
      <c r="J139" s="334"/>
      <c r="K139" s="334"/>
      <c r="L139" s="334"/>
      <c r="M139" s="353"/>
      <c r="N139" s="353"/>
      <c r="O139" s="514"/>
      <c r="P139" s="260"/>
      <c r="Q139" s="327"/>
      <c r="R139" s="526"/>
      <c r="S139" s="526"/>
      <c r="T139" s="328"/>
      <c r="U139" s="152"/>
    </row>
    <row r="140" spans="1:30" ht="15.75">
      <c r="C140" s="131" t="s">
        <v>265</v>
      </c>
      <c r="E140" s="142"/>
      <c r="F140" s="273"/>
      <c r="G140" s="334"/>
      <c r="H140" s="334"/>
      <c r="I140" s="334"/>
      <c r="J140" s="334"/>
      <c r="K140" s="334"/>
      <c r="L140" s="334"/>
      <c r="M140" s="353"/>
      <c r="N140" s="353"/>
      <c r="O140" s="514"/>
      <c r="Q140" s="324"/>
      <c r="R140" s="525"/>
      <c r="S140" s="525"/>
      <c r="T140" s="325"/>
    </row>
    <row r="141" spans="1:30">
      <c r="C141" s="166" t="s">
        <v>10</v>
      </c>
      <c r="D141" s="166"/>
      <c r="E141" s="142"/>
      <c r="F141" s="275"/>
      <c r="G141" s="333"/>
      <c r="H141" s="333"/>
      <c r="I141" s="333"/>
      <c r="J141" s="333"/>
      <c r="K141" s="333"/>
      <c r="L141" s="333"/>
      <c r="M141" s="353"/>
      <c r="N141" s="353"/>
      <c r="O141" s="514"/>
      <c r="Q141" s="324"/>
      <c r="R141" s="525"/>
      <c r="S141" s="525"/>
      <c r="T141" s="325"/>
    </row>
    <row r="142" spans="1:30">
      <c r="C142" s="165" t="s">
        <v>11</v>
      </c>
      <c r="D142" s="166"/>
      <c r="E142" s="142"/>
      <c r="F142" s="275"/>
      <c r="G142" s="333">
        <v>228</v>
      </c>
      <c r="H142" s="333">
        <v>227</v>
      </c>
      <c r="I142" s="333">
        <v>224</v>
      </c>
      <c r="J142" s="333">
        <v>237</v>
      </c>
      <c r="K142" s="333">
        <v>282</v>
      </c>
      <c r="L142" s="333">
        <v>257</v>
      </c>
      <c r="M142" s="353">
        <v>260</v>
      </c>
      <c r="N142" s="353">
        <v>249</v>
      </c>
      <c r="O142" s="514">
        <v>234</v>
      </c>
      <c r="Q142" s="324"/>
      <c r="R142" s="525"/>
      <c r="S142" s="525"/>
      <c r="T142" s="325"/>
    </row>
    <row r="143" spans="1:30">
      <c r="C143" s="165" t="s">
        <v>12</v>
      </c>
      <c r="D143" s="166"/>
      <c r="E143" s="142"/>
      <c r="F143" s="275"/>
      <c r="G143" s="336">
        <v>82</v>
      </c>
      <c r="H143" s="336">
        <v>83</v>
      </c>
      <c r="I143" s="336">
        <v>86</v>
      </c>
      <c r="J143" s="336">
        <v>87</v>
      </c>
      <c r="K143" s="336">
        <v>105</v>
      </c>
      <c r="L143" s="336">
        <v>88</v>
      </c>
      <c r="M143" s="507">
        <v>93</v>
      </c>
      <c r="N143" s="507">
        <v>87</v>
      </c>
      <c r="O143" s="515">
        <v>80</v>
      </c>
      <c r="Q143" s="324"/>
      <c r="R143" s="525"/>
      <c r="S143" s="525"/>
      <c r="T143" s="325"/>
    </row>
    <row r="144" spans="1:30">
      <c r="C144" s="165" t="s">
        <v>13</v>
      </c>
      <c r="D144" s="166"/>
      <c r="E144" s="142"/>
      <c r="F144" s="275"/>
      <c r="G144" s="333">
        <v>310</v>
      </c>
      <c r="H144" s="333">
        <v>310</v>
      </c>
      <c r="I144" s="333">
        <v>310</v>
      </c>
      <c r="J144" s="333">
        <v>324</v>
      </c>
      <c r="K144" s="333">
        <v>387</v>
      </c>
      <c r="L144" s="333">
        <v>345</v>
      </c>
      <c r="M144" s="330">
        <v>353</v>
      </c>
      <c r="N144" s="330">
        <v>336</v>
      </c>
      <c r="O144" s="516">
        <v>314</v>
      </c>
      <c r="Q144" s="324"/>
      <c r="R144" s="525"/>
      <c r="S144" s="525"/>
      <c r="T144" s="325"/>
      <c r="V144" s="155"/>
      <c r="W144" s="155"/>
      <c r="X144" s="155"/>
      <c r="Y144" s="155"/>
      <c r="Z144" s="155"/>
      <c r="AA144" s="155"/>
      <c r="AB144" s="155"/>
      <c r="AC144" s="155"/>
      <c r="AD144" s="155"/>
    </row>
    <row r="145" spans="1:30">
      <c r="C145" s="166" t="s">
        <v>14</v>
      </c>
      <c r="D145" s="166"/>
      <c r="E145" s="142"/>
      <c r="F145" s="275"/>
      <c r="G145" s="333"/>
      <c r="H145" s="333"/>
      <c r="I145" s="333"/>
      <c r="J145" s="333"/>
      <c r="K145" s="333"/>
      <c r="L145" s="333"/>
      <c r="M145" s="353"/>
      <c r="N145" s="353"/>
      <c r="O145" s="514"/>
      <c r="Q145" s="324"/>
      <c r="R145" s="525"/>
      <c r="S145" s="525"/>
      <c r="T145" s="325"/>
    </row>
    <row r="146" spans="1:30">
      <c r="B146" s="152"/>
      <c r="C146" s="165" t="s">
        <v>11</v>
      </c>
      <c r="D146" s="166"/>
      <c r="E146" s="142"/>
      <c r="F146" s="275"/>
      <c r="G146" s="333">
        <v>74</v>
      </c>
      <c r="H146" s="333">
        <v>74</v>
      </c>
      <c r="I146" s="333">
        <v>85</v>
      </c>
      <c r="J146" s="333">
        <v>83</v>
      </c>
      <c r="K146" s="333">
        <v>42</v>
      </c>
      <c r="L146" s="333">
        <v>81</v>
      </c>
      <c r="M146" s="330">
        <v>92</v>
      </c>
      <c r="N146" s="330">
        <v>89</v>
      </c>
      <c r="O146" s="516">
        <v>77</v>
      </c>
      <c r="Q146" s="324"/>
      <c r="R146" s="525"/>
      <c r="S146" s="525"/>
      <c r="T146" s="325"/>
    </row>
    <row r="147" spans="1:30">
      <c r="B147" s="152"/>
      <c r="C147" s="165" t="s">
        <v>12</v>
      </c>
      <c r="D147" s="166"/>
      <c r="E147" s="142"/>
      <c r="F147" s="275"/>
      <c r="G147" s="336">
        <v>45</v>
      </c>
      <c r="H147" s="336">
        <v>45</v>
      </c>
      <c r="I147" s="336">
        <v>43</v>
      </c>
      <c r="J147" s="336">
        <v>39</v>
      </c>
      <c r="K147" s="336">
        <v>13</v>
      </c>
      <c r="L147" s="336">
        <v>31</v>
      </c>
      <c r="M147" s="335">
        <v>36</v>
      </c>
      <c r="N147" s="335">
        <v>30</v>
      </c>
      <c r="O147" s="517">
        <v>21</v>
      </c>
      <c r="Q147" s="324"/>
      <c r="R147" s="525"/>
      <c r="S147" s="525"/>
      <c r="T147" s="325"/>
    </row>
    <row r="148" spans="1:30">
      <c r="B148" s="152"/>
      <c r="C148" s="165" t="s">
        <v>13</v>
      </c>
      <c r="D148" s="166"/>
      <c r="E148" s="142"/>
      <c r="F148" s="275"/>
      <c r="G148" s="333">
        <v>119</v>
      </c>
      <c r="H148" s="333">
        <v>119</v>
      </c>
      <c r="I148" s="333">
        <v>128</v>
      </c>
      <c r="J148" s="333">
        <v>122</v>
      </c>
      <c r="K148" s="333">
        <v>55</v>
      </c>
      <c r="L148" s="333">
        <v>112</v>
      </c>
      <c r="M148" s="330">
        <v>128</v>
      </c>
      <c r="N148" s="330">
        <v>119</v>
      </c>
      <c r="O148" s="516">
        <v>98</v>
      </c>
      <c r="Q148" s="324"/>
      <c r="R148" s="525"/>
      <c r="S148" s="525"/>
      <c r="T148" s="325"/>
      <c r="V148" s="155"/>
      <c r="W148" s="155"/>
      <c r="X148" s="155"/>
      <c r="Y148" s="155"/>
      <c r="Z148" s="155"/>
      <c r="AA148" s="155"/>
      <c r="AB148" s="155"/>
      <c r="AC148" s="155"/>
      <c r="AD148" s="155"/>
    </row>
    <row r="149" spans="1:30">
      <c r="B149" s="152"/>
      <c r="C149" s="166" t="s">
        <v>15</v>
      </c>
      <c r="D149" s="166"/>
      <c r="E149" s="142"/>
      <c r="F149" s="275"/>
      <c r="G149" s="333">
        <v>82</v>
      </c>
      <c r="H149" s="333">
        <v>84</v>
      </c>
      <c r="I149" s="333">
        <v>83</v>
      </c>
      <c r="J149" s="333">
        <v>84</v>
      </c>
      <c r="K149" s="333">
        <v>82</v>
      </c>
      <c r="L149" s="333">
        <v>88</v>
      </c>
      <c r="M149" s="353">
        <v>91</v>
      </c>
      <c r="N149" s="353">
        <v>84</v>
      </c>
      <c r="O149" s="514">
        <v>75</v>
      </c>
      <c r="Q149" s="324"/>
      <c r="R149" s="525"/>
      <c r="S149" s="525"/>
      <c r="T149" s="325"/>
    </row>
    <row r="150" spans="1:30">
      <c r="B150" s="152"/>
      <c r="C150" s="166" t="s">
        <v>16</v>
      </c>
      <c r="D150" s="166"/>
      <c r="E150" s="142"/>
      <c r="F150" s="275"/>
      <c r="G150" s="333">
        <v>18</v>
      </c>
      <c r="H150" s="333">
        <v>18</v>
      </c>
      <c r="I150" s="333">
        <v>19</v>
      </c>
      <c r="J150" s="333">
        <v>22</v>
      </c>
      <c r="K150" s="333">
        <v>25</v>
      </c>
      <c r="L150" s="333">
        <v>28</v>
      </c>
      <c r="M150" s="353">
        <v>30</v>
      </c>
      <c r="N150" s="353">
        <v>31</v>
      </c>
      <c r="O150" s="514">
        <v>31</v>
      </c>
      <c r="Q150" s="324"/>
      <c r="R150" s="525"/>
      <c r="S150" s="525"/>
      <c r="T150" s="325"/>
    </row>
    <row r="151" spans="1:30">
      <c r="B151" s="152"/>
      <c r="C151" s="166" t="s">
        <v>17</v>
      </c>
      <c r="D151" s="166"/>
      <c r="E151" s="142"/>
      <c r="F151" s="275"/>
      <c r="G151" s="333">
        <v>7</v>
      </c>
      <c r="H151" s="333">
        <v>12</v>
      </c>
      <c r="I151" s="333">
        <v>17</v>
      </c>
      <c r="J151" s="333">
        <v>10</v>
      </c>
      <c r="K151" s="333">
        <v>11</v>
      </c>
      <c r="L151" s="333">
        <v>12</v>
      </c>
      <c r="M151" s="353">
        <v>16</v>
      </c>
      <c r="N151" s="353">
        <v>11</v>
      </c>
      <c r="O151" s="514">
        <v>8</v>
      </c>
      <c r="Q151" s="324"/>
      <c r="R151" s="525"/>
      <c r="S151" s="525"/>
      <c r="T151" s="325"/>
    </row>
    <row r="152" spans="1:30">
      <c r="B152" s="152"/>
      <c r="C152" s="167" t="s">
        <v>23</v>
      </c>
      <c r="D152" s="166"/>
      <c r="E152" s="142"/>
      <c r="F152" s="291"/>
      <c r="G152" s="342">
        <v>536</v>
      </c>
      <c r="H152" s="342">
        <v>543</v>
      </c>
      <c r="I152" s="342">
        <v>557</v>
      </c>
      <c r="J152" s="342">
        <v>562</v>
      </c>
      <c r="K152" s="342">
        <v>560</v>
      </c>
      <c r="L152" s="342">
        <v>585</v>
      </c>
      <c r="M152" s="508">
        <v>618</v>
      </c>
      <c r="N152" s="508">
        <v>581</v>
      </c>
      <c r="O152" s="519">
        <v>526</v>
      </c>
      <c r="Q152" s="327">
        <v>19.5</v>
      </c>
      <c r="R152" s="526">
        <v>15.7</v>
      </c>
      <c r="S152" s="526">
        <v>15</v>
      </c>
      <c r="T152" s="328">
        <v>13.900000000000002</v>
      </c>
      <c r="V152" s="155"/>
      <c r="W152" s="155"/>
      <c r="X152" s="155"/>
      <c r="Y152" s="155"/>
      <c r="Z152" s="155"/>
      <c r="AA152" s="155"/>
      <c r="AB152" s="155"/>
      <c r="AC152" s="155"/>
      <c r="AD152" s="155"/>
    </row>
    <row r="153" spans="1:30">
      <c r="B153" s="152"/>
      <c r="C153" s="167"/>
      <c r="D153" s="166"/>
      <c r="E153" s="142"/>
      <c r="F153" s="273"/>
      <c r="G153" s="334"/>
      <c r="H153" s="334"/>
      <c r="I153" s="334"/>
      <c r="J153" s="334"/>
      <c r="K153" s="334"/>
      <c r="L153" s="334"/>
      <c r="M153" s="330"/>
      <c r="N153" s="330"/>
      <c r="O153" s="516"/>
      <c r="Q153" s="327"/>
      <c r="R153" s="526"/>
      <c r="S153" s="526"/>
      <c r="T153" s="328"/>
    </row>
    <row r="154" spans="1:30">
      <c r="B154" s="152"/>
      <c r="C154" s="166"/>
      <c r="E154" s="142"/>
      <c r="F154" s="275"/>
      <c r="G154" s="338"/>
      <c r="H154" s="338"/>
      <c r="I154" s="338"/>
      <c r="J154" s="338"/>
      <c r="K154" s="338"/>
      <c r="L154" s="338"/>
      <c r="M154" s="337"/>
      <c r="N154" s="337"/>
      <c r="O154" s="520"/>
      <c r="Q154" s="324"/>
      <c r="R154" s="525"/>
      <c r="S154" s="525"/>
      <c r="T154" s="325"/>
    </row>
    <row r="155" spans="1:30" s="10" customFormat="1" ht="14.25">
      <c r="A155" s="152"/>
      <c r="C155" s="166" t="s">
        <v>266</v>
      </c>
      <c r="D155" s="131"/>
      <c r="E155" s="131"/>
      <c r="F155" s="273"/>
      <c r="G155" s="334">
        <v>463</v>
      </c>
      <c r="H155" s="334">
        <v>393</v>
      </c>
      <c r="I155" s="334">
        <v>400</v>
      </c>
      <c r="J155" s="334">
        <v>395</v>
      </c>
      <c r="K155" s="334">
        <v>390</v>
      </c>
      <c r="L155" s="334">
        <v>362</v>
      </c>
      <c r="M155" s="337">
        <v>404</v>
      </c>
      <c r="N155" s="337">
        <v>288</v>
      </c>
      <c r="O155" s="520">
        <v>224</v>
      </c>
      <c r="P155" s="260"/>
      <c r="Q155" s="324">
        <v>9.4</v>
      </c>
      <c r="R155" s="525">
        <v>15.1</v>
      </c>
      <c r="S155" s="525">
        <v>19.600000000000001</v>
      </c>
      <c r="T155" s="325">
        <v>22.8</v>
      </c>
      <c r="U155" s="152"/>
    </row>
    <row r="156" spans="1:30" s="10" customFormat="1" ht="6" customHeight="1">
      <c r="A156" s="152"/>
      <c r="C156" s="166"/>
      <c r="D156" s="131"/>
      <c r="E156" s="131"/>
      <c r="F156" s="273"/>
      <c r="G156" s="334"/>
      <c r="H156" s="334"/>
      <c r="I156" s="334"/>
      <c r="J156" s="334"/>
      <c r="K156" s="334"/>
      <c r="L156" s="334"/>
      <c r="M156" s="353"/>
      <c r="N156" s="353"/>
      <c r="O156" s="514"/>
      <c r="P156" s="260"/>
      <c r="Q156" s="327"/>
      <c r="R156" s="526"/>
      <c r="S156" s="526"/>
      <c r="T156" s="328"/>
      <c r="U156" s="152"/>
    </row>
    <row r="157" spans="1:30" s="10" customFormat="1" ht="24" customHeight="1">
      <c r="A157" s="152"/>
      <c r="C157" s="168" t="s">
        <v>171</v>
      </c>
      <c r="D157" s="131"/>
      <c r="E157" s="131"/>
      <c r="F157" s="276"/>
      <c r="G157" s="341">
        <v>1478</v>
      </c>
      <c r="H157" s="341">
        <v>1399</v>
      </c>
      <c r="I157" s="341">
        <v>1398</v>
      </c>
      <c r="J157" s="341">
        <v>1423</v>
      </c>
      <c r="K157" s="341">
        <v>1404</v>
      </c>
      <c r="L157" s="341">
        <v>1406</v>
      </c>
      <c r="M157" s="510">
        <v>1501</v>
      </c>
      <c r="N157" s="510">
        <v>1363</v>
      </c>
      <c r="O157" s="523">
        <v>1239</v>
      </c>
      <c r="P157" s="260"/>
      <c r="Q157" s="324">
        <v>11.5</v>
      </c>
      <c r="R157" s="525">
        <v>11.200000000000001</v>
      </c>
      <c r="S157" s="525">
        <v>10.5</v>
      </c>
      <c r="T157" s="325">
        <v>9.8000000000000007</v>
      </c>
      <c r="U157" s="152"/>
      <c r="V157" s="155"/>
      <c r="W157" s="155"/>
      <c r="X157" s="155"/>
      <c r="Y157" s="155"/>
      <c r="Z157" s="155"/>
      <c r="AA157" s="155"/>
      <c r="AB157" s="155"/>
      <c r="AC157" s="155"/>
      <c r="AD157" s="155"/>
    </row>
    <row r="158" spans="1:30">
      <c r="B158" s="152"/>
      <c r="C158" s="142" t="s">
        <v>24</v>
      </c>
      <c r="E158" s="142"/>
      <c r="F158" s="273"/>
      <c r="G158" s="334">
        <v>0</v>
      </c>
      <c r="H158" s="334">
        <v>0</v>
      </c>
      <c r="I158" s="334">
        <v>0</v>
      </c>
      <c r="J158" s="334">
        <v>0</v>
      </c>
      <c r="K158" s="334">
        <v>0</v>
      </c>
      <c r="L158" s="334">
        <v>0</v>
      </c>
      <c r="M158" s="353">
        <v>0</v>
      </c>
      <c r="N158" s="353">
        <v>0</v>
      </c>
      <c r="O158" s="514">
        <v>0</v>
      </c>
      <c r="Q158" s="324"/>
      <c r="R158" s="525"/>
      <c r="S158" s="525"/>
      <c r="T158" s="325"/>
    </row>
    <row r="159" spans="1:30" s="10" customFormat="1">
      <c r="A159" s="152"/>
      <c r="C159" s="131" t="s">
        <v>18</v>
      </c>
      <c r="D159" s="131"/>
      <c r="E159" s="131"/>
      <c r="F159" s="291"/>
      <c r="G159" s="342">
        <v>2661</v>
      </c>
      <c r="H159" s="342">
        <v>2571</v>
      </c>
      <c r="I159" s="342">
        <v>2546</v>
      </c>
      <c r="J159" s="342">
        <v>2530</v>
      </c>
      <c r="K159" s="342">
        <v>2396</v>
      </c>
      <c r="L159" s="342">
        <v>2398</v>
      </c>
      <c r="M159" s="511">
        <v>2593</v>
      </c>
      <c r="N159" s="511">
        <v>2528</v>
      </c>
      <c r="O159" s="524">
        <v>2437</v>
      </c>
      <c r="P159" s="260"/>
      <c r="Q159" s="346">
        <v>8.4</v>
      </c>
      <c r="R159" s="529">
        <v>8.1</v>
      </c>
      <c r="S159" s="529">
        <v>7.3999999999999995</v>
      </c>
      <c r="T159" s="347">
        <v>6.8000000000000007</v>
      </c>
      <c r="U159" s="152"/>
      <c r="V159" s="433"/>
      <c r="W159" s="433"/>
      <c r="X159" s="433"/>
      <c r="Y159" s="433"/>
      <c r="Z159" s="433"/>
      <c r="AA159" s="433"/>
      <c r="AB159" s="433"/>
      <c r="AC159" s="433"/>
      <c r="AD159" s="433"/>
    </row>
    <row r="160" spans="1:30" s="10" customFormat="1">
      <c r="A160" s="152"/>
      <c r="C160" s="131"/>
      <c r="D160" s="131"/>
      <c r="E160" s="131"/>
      <c r="F160" s="291"/>
      <c r="G160" s="291"/>
      <c r="H160" s="291"/>
      <c r="I160" s="291"/>
      <c r="J160" s="291"/>
      <c r="K160" s="291"/>
      <c r="L160" s="291"/>
      <c r="M160" s="510"/>
      <c r="N160" s="510"/>
      <c r="O160" s="523"/>
      <c r="P160" s="260"/>
      <c r="Q160" s="346"/>
      <c r="R160" s="529"/>
      <c r="S160" s="529"/>
      <c r="T160" s="347"/>
      <c r="U160" s="152"/>
    </row>
    <row r="161" spans="2:22" s="10" customFormat="1">
      <c r="C161" s="132" t="s">
        <v>304</v>
      </c>
      <c r="D161" s="131"/>
      <c r="E161" s="131"/>
      <c r="F161" s="291"/>
      <c r="G161" s="291"/>
      <c r="H161" s="291"/>
      <c r="I161" s="291"/>
      <c r="J161" s="291"/>
      <c r="K161" s="291"/>
      <c r="L161" s="291"/>
      <c r="M161" s="510"/>
      <c r="N161" s="510"/>
      <c r="O161" s="523"/>
      <c r="P161" s="260"/>
      <c r="Q161" s="346"/>
      <c r="R161" s="529"/>
      <c r="S161" s="529"/>
      <c r="T161" s="347"/>
      <c r="U161" s="152"/>
      <c r="V161" s="561"/>
    </row>
    <row r="162" spans="2:22" s="10" customFormat="1" ht="15.75">
      <c r="C162" s="131" t="s">
        <v>310</v>
      </c>
      <c r="D162" s="322"/>
      <c r="E162" s="322"/>
      <c r="F162" s="334"/>
      <c r="G162" s="334"/>
      <c r="H162" s="334"/>
      <c r="I162" s="334"/>
      <c r="J162" s="334"/>
      <c r="K162" s="334"/>
      <c r="L162" s="334"/>
      <c r="M162" s="353"/>
      <c r="N162" s="353"/>
      <c r="O162" s="514"/>
      <c r="P162" s="260"/>
      <c r="Q162" s="324"/>
      <c r="R162" s="525"/>
      <c r="S162" s="525"/>
      <c r="T162" s="325"/>
      <c r="U162" s="152"/>
    </row>
    <row r="163" spans="2:22" s="10" customFormat="1">
      <c r="C163" s="166" t="s">
        <v>10</v>
      </c>
      <c r="D163" s="166"/>
      <c r="E163" s="322"/>
      <c r="F163" s="338"/>
      <c r="G163" s="333"/>
      <c r="H163" s="333"/>
      <c r="I163" s="333"/>
      <c r="J163" s="333"/>
      <c r="K163" s="333"/>
      <c r="L163" s="333"/>
      <c r="M163" s="353"/>
      <c r="N163" s="353"/>
      <c r="O163" s="514"/>
      <c r="P163" s="260"/>
      <c r="Q163" s="324"/>
      <c r="R163" s="525"/>
      <c r="S163" s="525"/>
      <c r="T163" s="325"/>
      <c r="U163" s="152"/>
    </row>
    <row r="164" spans="2:22" s="10" customFormat="1">
      <c r="C164" s="165" t="s">
        <v>11</v>
      </c>
      <c r="D164" s="166"/>
      <c r="E164" s="322"/>
      <c r="F164" s="338"/>
      <c r="G164" s="333">
        <v>177</v>
      </c>
      <c r="H164" s="333">
        <v>182</v>
      </c>
      <c r="I164" s="333">
        <v>187</v>
      </c>
      <c r="J164" s="333">
        <v>199</v>
      </c>
      <c r="K164" s="333">
        <v>198</v>
      </c>
      <c r="L164" s="333">
        <v>207</v>
      </c>
      <c r="M164" s="353">
        <v>221</v>
      </c>
      <c r="N164" s="353">
        <v>230</v>
      </c>
      <c r="O164" s="514">
        <v>227</v>
      </c>
      <c r="P164" s="260"/>
      <c r="Q164" s="324"/>
      <c r="R164" s="525"/>
      <c r="S164" s="525"/>
      <c r="T164" s="325"/>
      <c r="U164" s="152"/>
    </row>
    <row r="165" spans="2:22" s="10" customFormat="1">
      <c r="C165" s="165" t="s">
        <v>12</v>
      </c>
      <c r="D165" s="166"/>
      <c r="E165" s="322"/>
      <c r="F165" s="338"/>
      <c r="G165" s="336">
        <v>151</v>
      </c>
      <c r="H165" s="336">
        <v>168</v>
      </c>
      <c r="I165" s="336">
        <v>170</v>
      </c>
      <c r="J165" s="336">
        <v>172</v>
      </c>
      <c r="K165" s="336">
        <v>180</v>
      </c>
      <c r="L165" s="336">
        <v>191</v>
      </c>
      <c r="M165" s="507">
        <v>176</v>
      </c>
      <c r="N165" s="507">
        <v>164</v>
      </c>
      <c r="O165" s="515">
        <v>157</v>
      </c>
      <c r="P165" s="260"/>
      <c r="Q165" s="324"/>
      <c r="R165" s="525"/>
      <c r="S165" s="525"/>
      <c r="T165" s="325"/>
      <c r="U165" s="152"/>
    </row>
    <row r="166" spans="2:22" s="10" customFormat="1">
      <c r="C166" s="165" t="s">
        <v>13</v>
      </c>
      <c r="D166" s="166"/>
      <c r="E166" s="322"/>
      <c r="F166" s="338"/>
      <c r="G166" s="333">
        <v>328</v>
      </c>
      <c r="H166" s="333">
        <v>350</v>
      </c>
      <c r="I166" s="333">
        <v>357</v>
      </c>
      <c r="J166" s="333">
        <v>371</v>
      </c>
      <c r="K166" s="333">
        <v>378</v>
      </c>
      <c r="L166" s="333">
        <v>398</v>
      </c>
      <c r="M166" s="330">
        <v>397</v>
      </c>
      <c r="N166" s="330">
        <v>394</v>
      </c>
      <c r="O166" s="516">
        <v>384</v>
      </c>
      <c r="P166" s="260"/>
      <c r="Q166" s="324"/>
      <c r="R166" s="525"/>
      <c r="S166" s="525"/>
      <c r="T166" s="325"/>
      <c r="U166" s="152"/>
    </row>
    <row r="167" spans="2:22" s="10" customFormat="1">
      <c r="C167" s="166" t="s">
        <v>14</v>
      </c>
      <c r="D167" s="166"/>
      <c r="E167" s="322"/>
      <c r="F167" s="338"/>
      <c r="G167" s="333"/>
      <c r="H167" s="333"/>
      <c r="I167" s="333"/>
      <c r="J167" s="333"/>
      <c r="K167" s="333"/>
      <c r="L167" s="333"/>
      <c r="M167" s="353"/>
      <c r="N167" s="353"/>
      <c r="O167" s="514"/>
      <c r="P167" s="260"/>
      <c r="Q167" s="324"/>
      <c r="R167" s="525"/>
      <c r="S167" s="525"/>
      <c r="T167" s="325"/>
      <c r="U167" s="152"/>
    </row>
    <row r="168" spans="2:22" s="10" customFormat="1">
      <c r="C168" s="165" t="s">
        <v>11</v>
      </c>
      <c r="D168" s="166"/>
      <c r="E168" s="322"/>
      <c r="F168" s="338"/>
      <c r="G168" s="333">
        <v>132</v>
      </c>
      <c r="H168" s="333">
        <v>142</v>
      </c>
      <c r="I168" s="333">
        <v>125</v>
      </c>
      <c r="J168" s="333">
        <v>125</v>
      </c>
      <c r="K168" s="333">
        <v>120</v>
      </c>
      <c r="L168" s="333">
        <v>129</v>
      </c>
      <c r="M168" s="330">
        <v>124</v>
      </c>
      <c r="N168" s="330">
        <v>123</v>
      </c>
      <c r="O168" s="516">
        <v>106</v>
      </c>
      <c r="P168" s="260"/>
      <c r="Q168" s="324"/>
      <c r="R168" s="525"/>
      <c r="S168" s="525"/>
      <c r="T168" s="325"/>
      <c r="U168" s="152"/>
    </row>
    <row r="169" spans="2:22" s="10" customFormat="1">
      <c r="C169" s="165" t="s">
        <v>12</v>
      </c>
      <c r="D169" s="166"/>
      <c r="E169" s="322"/>
      <c r="F169" s="338"/>
      <c r="G169" s="336">
        <v>770</v>
      </c>
      <c r="H169" s="336">
        <v>787</v>
      </c>
      <c r="I169" s="336">
        <v>733</v>
      </c>
      <c r="J169" s="336">
        <v>729</v>
      </c>
      <c r="K169" s="336">
        <v>735</v>
      </c>
      <c r="L169" s="336">
        <v>698</v>
      </c>
      <c r="M169" s="335">
        <v>687</v>
      </c>
      <c r="N169" s="335">
        <v>628</v>
      </c>
      <c r="O169" s="517">
        <v>547</v>
      </c>
      <c r="P169" s="260"/>
      <c r="Q169" s="324"/>
      <c r="R169" s="525"/>
      <c r="S169" s="525"/>
      <c r="T169" s="325"/>
      <c r="U169" s="152"/>
    </row>
    <row r="170" spans="2:22" s="10" customFormat="1">
      <c r="C170" s="165" t="s">
        <v>13</v>
      </c>
      <c r="D170" s="166"/>
      <c r="E170" s="322"/>
      <c r="F170" s="338"/>
      <c r="G170" s="333">
        <v>902</v>
      </c>
      <c r="H170" s="333">
        <v>929</v>
      </c>
      <c r="I170" s="333">
        <v>858</v>
      </c>
      <c r="J170" s="333">
        <v>854</v>
      </c>
      <c r="K170" s="333">
        <v>855</v>
      </c>
      <c r="L170" s="333">
        <v>827</v>
      </c>
      <c r="M170" s="330">
        <v>811</v>
      </c>
      <c r="N170" s="330">
        <v>751</v>
      </c>
      <c r="O170" s="516">
        <v>653</v>
      </c>
      <c r="P170" s="260"/>
      <c r="Q170" s="324"/>
      <c r="R170" s="525"/>
      <c r="S170" s="525"/>
      <c r="T170" s="325"/>
      <c r="U170" s="152"/>
    </row>
    <row r="171" spans="2:22" s="10" customFormat="1">
      <c r="C171" s="166" t="s">
        <v>15</v>
      </c>
      <c r="D171" s="166"/>
      <c r="E171" s="322"/>
      <c r="F171" s="338"/>
      <c r="G171" s="333">
        <v>199</v>
      </c>
      <c r="H171" s="333">
        <v>169</v>
      </c>
      <c r="I171" s="333">
        <v>161</v>
      </c>
      <c r="J171" s="333">
        <v>162</v>
      </c>
      <c r="K171" s="333">
        <v>164</v>
      </c>
      <c r="L171" s="333">
        <v>164</v>
      </c>
      <c r="M171" s="353">
        <v>164</v>
      </c>
      <c r="N171" s="353">
        <v>176</v>
      </c>
      <c r="O171" s="514">
        <v>202</v>
      </c>
      <c r="P171" s="260"/>
      <c r="Q171" s="324"/>
      <c r="R171" s="525"/>
      <c r="S171" s="525"/>
      <c r="T171" s="325"/>
      <c r="U171" s="152"/>
    </row>
    <row r="172" spans="2:22" s="10" customFormat="1">
      <c r="C172" s="166" t="s">
        <v>16</v>
      </c>
      <c r="D172" s="166"/>
      <c r="E172" s="322"/>
      <c r="F172" s="338"/>
      <c r="G172" s="333">
        <v>63</v>
      </c>
      <c r="H172" s="333">
        <v>67</v>
      </c>
      <c r="I172" s="333">
        <v>68</v>
      </c>
      <c r="J172" s="333">
        <v>72</v>
      </c>
      <c r="K172" s="333">
        <v>70</v>
      </c>
      <c r="L172" s="333">
        <v>69</v>
      </c>
      <c r="M172" s="353">
        <v>70</v>
      </c>
      <c r="N172" s="353">
        <v>77</v>
      </c>
      <c r="O172" s="514">
        <v>86</v>
      </c>
      <c r="P172" s="260"/>
      <c r="Q172" s="324"/>
      <c r="R172" s="525"/>
      <c r="S172" s="525"/>
      <c r="T172" s="325"/>
      <c r="U172" s="152"/>
    </row>
    <row r="173" spans="2:22" s="10" customFormat="1">
      <c r="C173" s="166" t="s">
        <v>17</v>
      </c>
      <c r="D173" s="166"/>
      <c r="E173" s="322"/>
      <c r="F173" s="338"/>
      <c r="G173" s="333">
        <v>55</v>
      </c>
      <c r="H173" s="333">
        <v>54</v>
      </c>
      <c r="I173" s="333">
        <v>61</v>
      </c>
      <c r="J173" s="333">
        <v>70</v>
      </c>
      <c r="K173" s="333">
        <v>65</v>
      </c>
      <c r="L173" s="333">
        <v>52</v>
      </c>
      <c r="M173" s="353">
        <v>53</v>
      </c>
      <c r="N173" s="353">
        <v>52</v>
      </c>
      <c r="O173" s="514">
        <v>54</v>
      </c>
      <c r="P173" s="260"/>
      <c r="Q173" s="324"/>
      <c r="R173" s="525"/>
      <c r="S173" s="525"/>
      <c r="T173" s="325"/>
      <c r="U173" s="152"/>
    </row>
    <row r="174" spans="2:22" s="10" customFormat="1">
      <c r="C174" s="167" t="s">
        <v>321</v>
      </c>
      <c r="D174" s="166"/>
      <c r="E174" s="322"/>
      <c r="F174" s="291"/>
      <c r="G174" s="342">
        <v>1547</v>
      </c>
      <c r="H174" s="342">
        <v>1569</v>
      </c>
      <c r="I174" s="342">
        <v>1505</v>
      </c>
      <c r="J174" s="342">
        <v>1529</v>
      </c>
      <c r="K174" s="342">
        <v>1532</v>
      </c>
      <c r="L174" s="342">
        <v>1510</v>
      </c>
      <c r="M174" s="508">
        <v>1495</v>
      </c>
      <c r="N174" s="508">
        <v>1450</v>
      </c>
      <c r="O174" s="519">
        <v>1379</v>
      </c>
      <c r="P174" s="260"/>
      <c r="Q174" s="327">
        <v>6.4</v>
      </c>
      <c r="R174" s="526">
        <v>5.4</v>
      </c>
      <c r="S174" s="526">
        <v>-1.9</v>
      </c>
      <c r="T174" s="328">
        <v>-11.5</v>
      </c>
      <c r="U174" s="152"/>
    </row>
    <row r="175" spans="2:22">
      <c r="B175" s="219"/>
      <c r="C175" s="219"/>
      <c r="D175" s="219"/>
      <c r="E175" s="219"/>
      <c r="F175" s="243"/>
      <c r="G175" s="256"/>
      <c r="H175" s="256"/>
      <c r="I175" s="256"/>
      <c r="J175" s="256"/>
      <c r="K175" s="256"/>
      <c r="L175" s="256"/>
      <c r="M175" s="256"/>
      <c r="N175" s="256"/>
      <c r="O175" s="256"/>
      <c r="P175" s="256"/>
      <c r="Q175" s="257"/>
      <c r="R175" s="257"/>
      <c r="S175" s="257"/>
      <c r="T175" s="257"/>
    </row>
    <row r="176" spans="2:22">
      <c r="B176" s="580" t="s">
        <v>29</v>
      </c>
      <c r="C176" s="580"/>
      <c r="D176" s="214"/>
      <c r="E176" s="219"/>
      <c r="F176" s="258"/>
      <c r="G176" s="259"/>
      <c r="H176" s="259"/>
      <c r="I176" s="259"/>
      <c r="J176" s="259"/>
      <c r="K176" s="244"/>
      <c r="L176" s="244"/>
      <c r="M176" s="244"/>
      <c r="N176" s="244"/>
      <c r="O176" s="244"/>
      <c r="P176" s="244"/>
      <c r="Q176" s="270"/>
      <c r="T176" s="260"/>
    </row>
    <row r="177" spans="2:20">
      <c r="B177" s="200">
        <v>1</v>
      </c>
      <c r="C177" s="577" t="s">
        <v>267</v>
      </c>
      <c r="D177" s="577"/>
      <c r="E177" s="577"/>
      <c r="F177" s="577"/>
      <c r="G177" s="577"/>
      <c r="H177" s="577"/>
      <c r="I177" s="577"/>
      <c r="J177" s="577"/>
      <c r="K177" s="577"/>
      <c r="L177" s="577"/>
      <c r="M177" s="577"/>
      <c r="N177" s="577"/>
      <c r="O177" s="577"/>
      <c r="P177" s="577"/>
      <c r="Q177" s="577"/>
      <c r="R177" s="577"/>
      <c r="S177" s="577"/>
      <c r="T177" s="535"/>
    </row>
    <row r="178" spans="2:20">
      <c r="B178" s="200">
        <v>2</v>
      </c>
      <c r="C178" s="577" t="s">
        <v>226</v>
      </c>
      <c r="D178" s="577"/>
      <c r="E178" s="577"/>
      <c r="F178" s="577"/>
      <c r="G178" s="577"/>
      <c r="H178" s="577"/>
      <c r="I178" s="577"/>
      <c r="J178" s="577"/>
      <c r="K178" s="577"/>
      <c r="L178" s="577"/>
      <c r="M178" s="577"/>
      <c r="N178" s="577"/>
      <c r="O178" s="577"/>
      <c r="P178" s="577"/>
      <c r="Q178" s="577"/>
      <c r="R178" s="577"/>
      <c r="S178" s="577"/>
      <c r="T178" s="535"/>
    </row>
    <row r="179" spans="2:20">
      <c r="B179" s="200">
        <v>3</v>
      </c>
      <c r="C179" s="577" t="s">
        <v>154</v>
      </c>
      <c r="D179" s="577"/>
      <c r="E179" s="577"/>
      <c r="F179" s="577"/>
      <c r="G179" s="577"/>
      <c r="H179" s="577"/>
      <c r="I179" s="577"/>
      <c r="J179" s="577"/>
      <c r="K179" s="577"/>
      <c r="L179" s="577"/>
      <c r="M179" s="577"/>
      <c r="N179" s="577"/>
      <c r="O179" s="577"/>
      <c r="P179" s="577"/>
      <c r="Q179" s="577"/>
      <c r="R179" s="577"/>
      <c r="S179" s="577"/>
      <c r="T179" s="535"/>
    </row>
    <row r="180" spans="2:20">
      <c r="B180" s="200">
        <v>4</v>
      </c>
      <c r="C180" s="577" t="s">
        <v>323</v>
      </c>
      <c r="D180" s="577"/>
      <c r="E180" s="577"/>
      <c r="F180" s="577"/>
      <c r="G180" s="577"/>
      <c r="H180" s="577"/>
      <c r="I180" s="577"/>
      <c r="J180" s="577"/>
      <c r="K180" s="577"/>
      <c r="L180" s="577"/>
      <c r="M180" s="577"/>
      <c r="N180" s="577"/>
      <c r="O180" s="577"/>
      <c r="P180" s="577"/>
      <c r="Q180" s="577"/>
      <c r="R180" s="577"/>
      <c r="S180" s="577"/>
      <c r="T180" s="535"/>
    </row>
    <row r="181" spans="2:20">
      <c r="B181" s="200">
        <v>5</v>
      </c>
      <c r="C181" s="577" t="s">
        <v>32</v>
      </c>
      <c r="D181" s="577"/>
      <c r="E181" s="577"/>
      <c r="F181" s="577"/>
      <c r="G181" s="577"/>
      <c r="H181" s="577"/>
      <c r="I181" s="577"/>
      <c r="J181" s="577"/>
      <c r="K181" s="577"/>
      <c r="L181" s="577"/>
      <c r="M181" s="577"/>
      <c r="N181" s="577"/>
      <c r="O181" s="577"/>
      <c r="P181" s="577"/>
      <c r="Q181" s="577"/>
      <c r="R181" s="577"/>
      <c r="S181" s="577"/>
      <c r="T181" s="535"/>
    </row>
    <row r="182" spans="2:20">
      <c r="B182" s="200">
        <v>6</v>
      </c>
      <c r="C182" s="577" t="s">
        <v>33</v>
      </c>
      <c r="D182" s="577"/>
      <c r="E182" s="577"/>
      <c r="F182" s="577"/>
      <c r="G182" s="577"/>
      <c r="H182" s="577"/>
      <c r="I182" s="577"/>
      <c r="J182" s="577"/>
      <c r="K182" s="577"/>
      <c r="L182" s="577"/>
      <c r="M182" s="577"/>
      <c r="N182" s="577"/>
      <c r="O182" s="577"/>
      <c r="P182" s="577"/>
      <c r="Q182" s="577"/>
      <c r="R182" s="577"/>
      <c r="S182" s="577"/>
      <c r="T182" s="535"/>
    </row>
    <row r="183" spans="2:20">
      <c r="B183" s="200">
        <v>7</v>
      </c>
      <c r="C183" s="577" t="s">
        <v>309</v>
      </c>
      <c r="D183" s="577"/>
      <c r="E183" s="577"/>
      <c r="F183" s="577"/>
      <c r="G183" s="577"/>
      <c r="H183" s="577"/>
      <c r="I183" s="577"/>
      <c r="J183" s="577"/>
      <c r="K183" s="577"/>
      <c r="L183" s="577"/>
      <c r="M183" s="577"/>
      <c r="N183" s="577"/>
      <c r="O183" s="577"/>
      <c r="P183" s="577"/>
      <c r="Q183" s="577"/>
      <c r="R183" s="577"/>
      <c r="S183" s="577"/>
      <c r="T183" s="535"/>
    </row>
    <row r="184" spans="2:20">
      <c r="B184" s="134"/>
      <c r="C184" s="219"/>
      <c r="D184" s="219"/>
      <c r="E184" s="219"/>
      <c r="F184" s="243"/>
      <c r="G184" s="256"/>
      <c r="H184" s="256"/>
      <c r="I184" s="256"/>
      <c r="J184" s="256"/>
      <c r="K184" s="256"/>
      <c r="L184" s="256"/>
      <c r="M184" s="256"/>
      <c r="N184" s="256"/>
      <c r="O184" s="256"/>
      <c r="P184" s="256"/>
      <c r="Q184" s="257"/>
      <c r="R184" s="257"/>
      <c r="S184" s="257"/>
      <c r="T184" s="257"/>
    </row>
    <row r="185" spans="2:20">
      <c r="B185" s="219"/>
      <c r="C185" s="219"/>
      <c r="D185" s="219"/>
      <c r="E185" s="207"/>
      <c r="F185" s="262"/>
      <c r="G185" s="260"/>
      <c r="H185" s="260"/>
      <c r="I185" s="260"/>
      <c r="J185" s="260"/>
      <c r="K185" s="260"/>
      <c r="L185" s="260"/>
      <c r="M185" s="260"/>
      <c r="Q185" s="272"/>
      <c r="R185" s="272"/>
      <c r="S185" s="272"/>
      <c r="T185" s="272"/>
    </row>
    <row r="186" spans="2:20">
      <c r="B186" s="219"/>
      <c r="C186" s="219"/>
      <c r="D186" s="219"/>
      <c r="E186" s="207"/>
      <c r="F186" s="262"/>
      <c r="G186" s="260"/>
      <c r="H186" s="260"/>
      <c r="I186" s="260"/>
      <c r="J186" s="260"/>
      <c r="K186" s="260"/>
      <c r="L186" s="260"/>
      <c r="M186" s="260"/>
      <c r="Q186" s="260"/>
      <c r="T186" s="260"/>
    </row>
    <row r="187" spans="2:20">
      <c r="B187" s="219"/>
      <c r="C187" s="219"/>
      <c r="D187" s="219"/>
      <c r="E187" s="207"/>
      <c r="F187" s="262"/>
      <c r="G187" s="260"/>
      <c r="H187" s="260"/>
      <c r="I187" s="260"/>
      <c r="J187" s="260"/>
      <c r="K187" s="260"/>
      <c r="L187" s="260"/>
      <c r="M187" s="260"/>
      <c r="Q187" s="260"/>
      <c r="T187" s="260"/>
    </row>
    <row r="188" spans="2:20">
      <c r="B188" s="219"/>
      <c r="C188" s="219"/>
      <c r="D188" s="229"/>
      <c r="E188" s="229"/>
      <c r="F188" s="263"/>
      <c r="G188" s="264"/>
      <c r="H188" s="264"/>
      <c r="I188" s="264"/>
      <c r="J188" s="264"/>
      <c r="K188" s="264"/>
      <c r="L188" s="264"/>
      <c r="M188" s="264"/>
      <c r="N188" s="264"/>
      <c r="O188" s="264"/>
      <c r="P188" s="264"/>
      <c r="Q188" s="260"/>
      <c r="T188" s="260"/>
    </row>
    <row r="189" spans="2:20">
      <c r="B189" s="219"/>
      <c r="C189" s="219"/>
      <c r="D189" s="201"/>
      <c r="E189" s="230"/>
      <c r="F189" s="265"/>
      <c r="G189" s="266"/>
      <c r="H189" s="266"/>
      <c r="I189" s="266"/>
      <c r="J189" s="266"/>
      <c r="K189" s="266"/>
      <c r="L189" s="266"/>
      <c r="M189" s="266"/>
      <c r="N189" s="266"/>
      <c r="O189" s="266"/>
      <c r="P189" s="266"/>
      <c r="Q189" s="261"/>
      <c r="R189" s="261"/>
      <c r="S189" s="261"/>
      <c r="T189" s="261"/>
    </row>
    <row r="190" spans="2:20">
      <c r="B190" s="207"/>
      <c r="C190" s="207"/>
      <c r="D190" s="159"/>
      <c r="E190" s="207"/>
      <c r="F190" s="262"/>
      <c r="G190" s="260"/>
      <c r="H190" s="260"/>
      <c r="I190" s="260"/>
      <c r="J190" s="260"/>
      <c r="K190" s="260"/>
      <c r="L190" s="260"/>
      <c r="M190" s="260"/>
      <c r="Q190" s="272"/>
      <c r="R190" s="272"/>
      <c r="S190" s="272"/>
      <c r="T190" s="272"/>
    </row>
    <row r="191" spans="2:20">
      <c r="B191" s="207"/>
      <c r="C191" s="207"/>
      <c r="D191" s="207"/>
      <c r="E191" s="207"/>
      <c r="F191" s="262"/>
      <c r="G191" s="260"/>
      <c r="H191" s="260"/>
      <c r="I191" s="260"/>
      <c r="J191" s="260"/>
      <c r="K191" s="260"/>
      <c r="L191" s="260"/>
      <c r="M191" s="260"/>
      <c r="Q191" s="260"/>
      <c r="T191" s="260"/>
    </row>
    <row r="192" spans="2:20">
      <c r="B192" s="219"/>
      <c r="C192" s="219"/>
      <c r="D192" s="219"/>
      <c r="E192" s="207"/>
      <c r="F192" s="262"/>
      <c r="G192" s="260"/>
      <c r="H192" s="260"/>
      <c r="I192" s="260"/>
      <c r="J192" s="260"/>
      <c r="K192" s="260"/>
      <c r="L192" s="260"/>
      <c r="M192" s="260"/>
      <c r="Q192" s="260"/>
      <c r="T192" s="260"/>
    </row>
    <row r="193" spans="2:20">
      <c r="B193" s="219"/>
      <c r="C193" s="219"/>
      <c r="D193" s="219"/>
      <c r="E193" s="207"/>
      <c r="F193" s="262"/>
      <c r="G193" s="260"/>
      <c r="H193" s="260"/>
      <c r="I193" s="260"/>
      <c r="J193" s="260"/>
      <c r="K193" s="260"/>
      <c r="L193" s="260"/>
      <c r="M193" s="260"/>
      <c r="Q193" s="260"/>
      <c r="T193" s="260"/>
    </row>
    <row r="194" spans="2:20">
      <c r="B194" s="219"/>
      <c r="C194" s="219"/>
      <c r="D194" s="219"/>
      <c r="E194" s="207"/>
      <c r="F194" s="262"/>
      <c r="G194" s="260"/>
      <c r="H194" s="260"/>
      <c r="I194" s="260"/>
      <c r="J194" s="260"/>
      <c r="K194" s="260"/>
      <c r="L194" s="260"/>
      <c r="M194" s="260"/>
      <c r="Q194" s="260"/>
      <c r="T194" s="260"/>
    </row>
    <row r="195" spans="2:20">
      <c r="B195" s="219"/>
      <c r="C195" s="219"/>
      <c r="D195" s="219"/>
      <c r="E195" s="207"/>
      <c r="F195" s="262"/>
      <c r="G195" s="260"/>
      <c r="H195" s="260"/>
      <c r="I195" s="260"/>
      <c r="J195" s="260"/>
      <c r="K195" s="260"/>
      <c r="L195" s="260"/>
      <c r="M195" s="260"/>
      <c r="Q195" s="260"/>
      <c r="T195" s="260"/>
    </row>
    <row r="196" spans="2:20">
      <c r="B196" s="219"/>
      <c r="C196" s="219"/>
      <c r="D196" s="219"/>
      <c r="E196" s="207"/>
      <c r="F196" s="262"/>
      <c r="G196" s="260"/>
      <c r="H196" s="260"/>
      <c r="I196" s="260"/>
      <c r="J196" s="260"/>
      <c r="K196" s="260"/>
      <c r="L196" s="260"/>
      <c r="M196" s="260"/>
      <c r="Q196" s="260"/>
      <c r="T196" s="260"/>
    </row>
    <row r="197" spans="2:20">
      <c r="B197" s="219"/>
      <c r="C197" s="219"/>
      <c r="D197" s="219"/>
      <c r="E197" s="207"/>
      <c r="F197" s="262"/>
      <c r="G197" s="260"/>
      <c r="H197" s="260"/>
      <c r="I197" s="260"/>
      <c r="J197" s="260"/>
      <c r="K197" s="260"/>
      <c r="L197" s="260"/>
      <c r="M197" s="260"/>
      <c r="Q197" s="260"/>
      <c r="T197" s="260"/>
    </row>
    <row r="198" spans="2:20">
      <c r="B198" s="219"/>
      <c r="C198" s="219"/>
      <c r="D198" s="219"/>
      <c r="E198" s="207"/>
      <c r="F198" s="262"/>
      <c r="G198" s="260"/>
      <c r="H198" s="260"/>
      <c r="I198" s="260"/>
      <c r="J198" s="260"/>
      <c r="K198" s="260"/>
      <c r="L198" s="260"/>
      <c r="M198" s="260"/>
      <c r="Q198" s="260"/>
      <c r="T198" s="260"/>
    </row>
    <row r="199" spans="2:20">
      <c r="B199" s="219"/>
      <c r="C199" s="219"/>
      <c r="D199" s="219"/>
      <c r="E199" s="207"/>
      <c r="F199" s="262"/>
      <c r="G199" s="260"/>
      <c r="H199" s="260"/>
      <c r="I199" s="260"/>
      <c r="J199" s="260"/>
      <c r="K199" s="260"/>
      <c r="L199" s="260"/>
      <c r="M199" s="260"/>
      <c r="Q199" s="260"/>
      <c r="T199" s="260"/>
    </row>
    <row r="200" spans="2:20">
      <c r="B200" s="219"/>
      <c r="C200" s="219"/>
      <c r="D200" s="219"/>
      <c r="E200" s="207"/>
      <c r="F200" s="262"/>
      <c r="G200" s="260"/>
      <c r="H200" s="260"/>
      <c r="I200" s="260"/>
      <c r="J200" s="260"/>
      <c r="K200" s="260"/>
      <c r="L200" s="260"/>
      <c r="M200" s="260"/>
      <c r="Q200" s="260"/>
      <c r="T200" s="260"/>
    </row>
    <row r="201" spans="2:20">
      <c r="B201" s="219"/>
      <c r="C201" s="219"/>
      <c r="D201" s="219"/>
      <c r="E201" s="207"/>
      <c r="F201" s="262"/>
      <c r="G201" s="260"/>
      <c r="H201" s="260"/>
      <c r="I201" s="260"/>
      <c r="J201" s="260"/>
      <c r="K201" s="260"/>
      <c r="L201" s="260"/>
      <c r="M201" s="260"/>
      <c r="Q201" s="260"/>
      <c r="T201" s="260"/>
    </row>
    <row r="202" spans="2:20">
      <c r="B202" s="219"/>
      <c r="C202" s="219"/>
      <c r="D202" s="219"/>
      <c r="E202" s="207"/>
      <c r="F202" s="262"/>
      <c r="G202" s="260"/>
      <c r="H202" s="260"/>
      <c r="I202" s="260"/>
      <c r="J202" s="260"/>
      <c r="K202" s="260"/>
      <c r="L202" s="260"/>
      <c r="M202" s="260"/>
      <c r="Q202" s="260"/>
      <c r="T202" s="260"/>
    </row>
    <row r="203" spans="2:20">
      <c r="B203" s="219"/>
      <c r="C203" s="219"/>
      <c r="D203" s="219"/>
      <c r="E203" s="207"/>
      <c r="F203" s="262"/>
      <c r="G203" s="260"/>
      <c r="H203" s="260"/>
      <c r="I203" s="260"/>
      <c r="J203" s="260"/>
      <c r="K203" s="260"/>
      <c r="L203" s="260"/>
      <c r="M203" s="260"/>
      <c r="Q203" s="260"/>
      <c r="T203" s="260"/>
    </row>
    <row r="204" spans="2:20">
      <c r="B204" s="219"/>
      <c r="C204" s="219"/>
      <c r="D204" s="219"/>
      <c r="E204" s="207"/>
      <c r="F204" s="262"/>
      <c r="G204" s="260"/>
      <c r="H204" s="260"/>
      <c r="I204" s="260"/>
      <c r="J204" s="260"/>
      <c r="K204" s="260"/>
      <c r="L204" s="260"/>
      <c r="M204" s="260"/>
      <c r="Q204" s="260"/>
      <c r="T204" s="260"/>
    </row>
    <row r="205" spans="2:20">
      <c r="B205" s="219"/>
      <c r="C205" s="219"/>
      <c r="D205" s="219"/>
      <c r="E205" s="207"/>
      <c r="F205" s="262"/>
      <c r="G205" s="260"/>
      <c r="H205" s="260"/>
      <c r="I205" s="260"/>
      <c r="J205" s="260"/>
      <c r="K205" s="260"/>
      <c r="L205" s="260"/>
      <c r="M205" s="260"/>
      <c r="Q205" s="260"/>
      <c r="T205" s="260"/>
    </row>
    <row r="206" spans="2:20">
      <c r="B206" s="219"/>
      <c r="C206" s="219"/>
      <c r="D206" s="219"/>
      <c r="E206" s="207"/>
      <c r="F206" s="262"/>
      <c r="G206" s="260"/>
      <c r="H206" s="260"/>
      <c r="I206" s="260"/>
      <c r="J206" s="260"/>
      <c r="K206" s="260"/>
      <c r="L206" s="260"/>
      <c r="M206" s="260"/>
      <c r="Q206" s="260"/>
      <c r="T206" s="260"/>
    </row>
    <row r="207" spans="2:20">
      <c r="B207" s="219"/>
      <c r="C207" s="219"/>
      <c r="D207" s="219"/>
      <c r="E207" s="207"/>
      <c r="F207" s="262"/>
      <c r="G207" s="260"/>
      <c r="H207" s="260"/>
      <c r="I207" s="260"/>
      <c r="J207" s="260"/>
      <c r="K207" s="260"/>
      <c r="L207" s="260"/>
      <c r="M207" s="260"/>
      <c r="Q207" s="260"/>
      <c r="T207" s="260"/>
    </row>
    <row r="208" spans="2:20">
      <c r="B208" s="219"/>
      <c r="C208" s="219"/>
      <c r="D208" s="219"/>
      <c r="E208" s="207"/>
      <c r="F208" s="262"/>
      <c r="G208" s="260"/>
      <c r="H208" s="260"/>
      <c r="I208" s="260"/>
      <c r="J208" s="260"/>
      <c r="K208" s="260"/>
      <c r="L208" s="260"/>
      <c r="M208" s="260"/>
      <c r="Q208" s="260"/>
      <c r="T208" s="260"/>
    </row>
    <row r="209" spans="2:20">
      <c r="B209" s="219"/>
      <c r="C209" s="219"/>
      <c r="D209" s="219"/>
      <c r="E209" s="207"/>
      <c r="F209" s="262"/>
      <c r="G209" s="260"/>
      <c r="H209" s="260"/>
      <c r="I209" s="260"/>
      <c r="J209" s="260"/>
      <c r="K209" s="260"/>
      <c r="L209" s="260"/>
      <c r="M209" s="260"/>
      <c r="Q209" s="260"/>
      <c r="T209" s="260"/>
    </row>
    <row r="210" spans="2:20">
      <c r="B210" s="219"/>
      <c r="C210" s="219"/>
      <c r="D210" s="219"/>
      <c r="E210" s="207"/>
      <c r="F210" s="262"/>
      <c r="G210" s="260"/>
      <c r="H210" s="260"/>
      <c r="I210" s="260"/>
      <c r="J210" s="260"/>
      <c r="K210" s="260"/>
      <c r="L210" s="260"/>
      <c r="M210" s="260"/>
      <c r="Q210" s="260"/>
      <c r="T210" s="260"/>
    </row>
    <row r="211" spans="2:20">
      <c r="B211" s="219"/>
      <c r="C211" s="219"/>
      <c r="D211" s="219"/>
      <c r="E211" s="207"/>
      <c r="F211" s="262"/>
      <c r="G211" s="260"/>
      <c r="H211" s="260"/>
      <c r="I211" s="260"/>
      <c r="J211" s="260"/>
      <c r="K211" s="260"/>
      <c r="L211" s="260"/>
      <c r="M211" s="260"/>
      <c r="Q211" s="260"/>
      <c r="T211" s="260"/>
    </row>
    <row r="212" spans="2:20">
      <c r="B212" s="219"/>
      <c r="C212" s="219"/>
      <c r="D212" s="219"/>
      <c r="E212" s="207"/>
      <c r="F212" s="262"/>
      <c r="G212" s="260"/>
      <c r="H212" s="260"/>
      <c r="I212" s="260"/>
      <c r="J212" s="260"/>
      <c r="K212" s="260"/>
      <c r="L212" s="260"/>
      <c r="M212" s="260"/>
      <c r="Q212" s="260"/>
      <c r="T212" s="260"/>
    </row>
    <row r="213" spans="2:20">
      <c r="B213" s="219"/>
      <c r="C213" s="219"/>
      <c r="D213" s="219"/>
      <c r="E213" s="207"/>
      <c r="F213" s="262"/>
      <c r="G213" s="260"/>
      <c r="H213" s="260"/>
      <c r="I213" s="260"/>
      <c r="J213" s="260"/>
      <c r="K213" s="260"/>
      <c r="L213" s="260"/>
      <c r="M213" s="260"/>
      <c r="Q213" s="260"/>
      <c r="T213" s="260"/>
    </row>
    <row r="214" spans="2:20">
      <c r="B214" s="219"/>
      <c r="C214" s="219"/>
      <c r="D214" s="219"/>
      <c r="E214" s="207"/>
      <c r="F214" s="262"/>
      <c r="G214" s="260"/>
      <c r="H214" s="260"/>
      <c r="I214" s="260"/>
      <c r="J214" s="260"/>
      <c r="K214" s="260"/>
      <c r="L214" s="260"/>
      <c r="M214" s="260"/>
      <c r="Q214" s="260"/>
      <c r="T214" s="260"/>
    </row>
    <row r="215" spans="2:20">
      <c r="B215" s="219"/>
      <c r="C215" s="219"/>
      <c r="D215" s="219"/>
      <c r="E215" s="207"/>
      <c r="F215" s="262"/>
      <c r="G215" s="260"/>
      <c r="H215" s="260"/>
      <c r="I215" s="260"/>
      <c r="J215" s="260"/>
      <c r="K215" s="260"/>
      <c r="L215" s="260"/>
      <c r="M215" s="260"/>
      <c r="Q215" s="260"/>
      <c r="T215" s="260"/>
    </row>
    <row r="216" spans="2:20">
      <c r="B216" s="219"/>
      <c r="C216" s="219"/>
      <c r="D216" s="219"/>
      <c r="E216" s="207"/>
      <c r="F216" s="262"/>
      <c r="G216" s="260"/>
      <c r="H216" s="260"/>
      <c r="I216" s="260"/>
      <c r="J216" s="260"/>
      <c r="K216" s="260"/>
      <c r="L216" s="260"/>
      <c r="M216" s="260"/>
      <c r="Q216" s="260"/>
      <c r="T216" s="260"/>
    </row>
    <row r="217" spans="2:20">
      <c r="B217" s="219"/>
      <c r="C217" s="219"/>
      <c r="D217" s="219"/>
      <c r="E217" s="207"/>
      <c r="F217" s="262"/>
      <c r="G217" s="260"/>
      <c r="H217" s="260"/>
      <c r="I217" s="260"/>
      <c r="J217" s="260"/>
      <c r="K217" s="260"/>
      <c r="L217" s="260"/>
      <c r="M217" s="260"/>
      <c r="Q217" s="260"/>
      <c r="T217" s="260"/>
    </row>
    <row r="218" spans="2:20">
      <c r="B218" s="219"/>
      <c r="C218" s="219"/>
      <c r="D218" s="219"/>
      <c r="E218" s="207"/>
      <c r="F218" s="262"/>
      <c r="G218" s="260"/>
      <c r="H218" s="260"/>
      <c r="I218" s="260"/>
      <c r="J218" s="260"/>
      <c r="K218" s="260"/>
      <c r="L218" s="260"/>
      <c r="M218" s="260"/>
      <c r="Q218" s="260"/>
      <c r="T218" s="260"/>
    </row>
    <row r="219" spans="2:20">
      <c r="B219" s="219"/>
      <c r="C219" s="219"/>
      <c r="D219" s="219"/>
      <c r="E219" s="207"/>
      <c r="F219" s="262"/>
      <c r="G219" s="260"/>
      <c r="H219" s="260"/>
      <c r="I219" s="260"/>
      <c r="J219" s="260"/>
      <c r="K219" s="260"/>
      <c r="L219" s="260"/>
      <c r="M219" s="260"/>
      <c r="Q219" s="260"/>
      <c r="T219" s="260"/>
    </row>
    <row r="220" spans="2:20">
      <c r="B220" s="219"/>
      <c r="C220" s="219"/>
      <c r="D220" s="219"/>
      <c r="E220" s="207"/>
      <c r="F220" s="262"/>
      <c r="G220" s="260"/>
      <c r="H220" s="260"/>
      <c r="I220" s="260"/>
      <c r="J220" s="260"/>
      <c r="K220" s="260"/>
      <c r="L220" s="260"/>
      <c r="M220" s="260"/>
      <c r="Q220" s="260"/>
      <c r="T220" s="260"/>
    </row>
    <row r="221" spans="2:20">
      <c r="B221" s="219"/>
      <c r="C221" s="219"/>
      <c r="D221" s="219"/>
      <c r="E221" s="207"/>
      <c r="F221" s="262"/>
      <c r="G221" s="260"/>
      <c r="H221" s="260"/>
      <c r="I221" s="260"/>
      <c r="J221" s="260"/>
      <c r="K221" s="260"/>
      <c r="L221" s="260"/>
      <c r="M221" s="260"/>
      <c r="Q221" s="260"/>
      <c r="T221" s="260"/>
    </row>
    <row r="222" spans="2:20">
      <c r="B222" s="219"/>
      <c r="C222" s="219"/>
      <c r="D222" s="219"/>
      <c r="E222" s="207"/>
      <c r="F222" s="262"/>
      <c r="G222" s="260"/>
      <c r="H222" s="260"/>
      <c r="I222" s="260"/>
      <c r="J222" s="260"/>
      <c r="K222" s="260"/>
      <c r="L222" s="260"/>
      <c r="M222" s="260"/>
      <c r="Q222" s="260"/>
      <c r="T222" s="260"/>
    </row>
    <row r="223" spans="2:20">
      <c r="B223" s="219"/>
      <c r="C223" s="219"/>
      <c r="D223" s="219"/>
      <c r="E223" s="207"/>
      <c r="F223" s="262"/>
      <c r="G223" s="260"/>
      <c r="H223" s="260"/>
      <c r="I223" s="260"/>
      <c r="J223" s="260"/>
      <c r="K223" s="260"/>
      <c r="L223" s="260"/>
      <c r="M223" s="260"/>
      <c r="Q223" s="260"/>
      <c r="T223" s="260"/>
    </row>
    <row r="224" spans="2:20">
      <c r="B224" s="219"/>
      <c r="C224" s="219"/>
      <c r="D224" s="219"/>
      <c r="E224" s="207"/>
      <c r="F224" s="262"/>
      <c r="G224" s="260"/>
      <c r="H224" s="260"/>
      <c r="I224" s="260"/>
      <c r="J224" s="260"/>
      <c r="K224" s="260"/>
      <c r="L224" s="260"/>
      <c r="M224" s="260"/>
      <c r="Q224" s="260"/>
      <c r="T224" s="260"/>
    </row>
    <row r="225" spans="2:20">
      <c r="B225" s="219"/>
      <c r="C225" s="219"/>
      <c r="D225" s="219"/>
      <c r="E225" s="207"/>
      <c r="F225" s="262"/>
      <c r="G225" s="260"/>
      <c r="H225" s="260"/>
      <c r="I225" s="260"/>
      <c r="J225" s="260"/>
      <c r="K225" s="260"/>
      <c r="L225" s="260"/>
      <c r="M225" s="260"/>
      <c r="Q225" s="260"/>
      <c r="T225" s="260"/>
    </row>
    <row r="226" spans="2:20">
      <c r="B226" s="219"/>
      <c r="C226" s="219"/>
      <c r="D226" s="219"/>
      <c r="E226" s="207"/>
      <c r="F226" s="262"/>
      <c r="G226" s="260"/>
      <c r="H226" s="260"/>
      <c r="I226" s="260"/>
      <c r="J226" s="260"/>
      <c r="K226" s="260"/>
      <c r="L226" s="260"/>
      <c r="M226" s="260"/>
      <c r="Q226" s="260"/>
      <c r="T226" s="260"/>
    </row>
    <row r="227" spans="2:20">
      <c r="B227" s="219"/>
      <c r="C227" s="219"/>
      <c r="D227" s="219"/>
      <c r="E227" s="207"/>
      <c r="F227" s="262"/>
      <c r="G227" s="260"/>
      <c r="H227" s="260"/>
      <c r="I227" s="260"/>
      <c r="J227" s="260"/>
      <c r="K227" s="260"/>
      <c r="L227" s="260"/>
      <c r="M227" s="260"/>
      <c r="Q227" s="260"/>
      <c r="T227" s="260"/>
    </row>
    <row r="228" spans="2:20">
      <c r="B228" s="219"/>
      <c r="C228" s="219"/>
      <c r="D228" s="219"/>
      <c r="E228" s="207"/>
      <c r="F228" s="262"/>
      <c r="G228" s="260"/>
      <c r="H228" s="260"/>
      <c r="I228" s="260"/>
      <c r="J228" s="260"/>
      <c r="K228" s="260"/>
      <c r="L228" s="260"/>
      <c r="M228" s="260"/>
      <c r="Q228" s="260"/>
      <c r="T228" s="260"/>
    </row>
    <row r="229" spans="2:20">
      <c r="B229" s="219"/>
      <c r="C229" s="219"/>
      <c r="D229" s="219"/>
      <c r="E229" s="207"/>
      <c r="F229" s="262"/>
      <c r="G229" s="260"/>
      <c r="H229" s="260"/>
      <c r="I229" s="260"/>
      <c r="J229" s="260"/>
      <c r="K229" s="260"/>
      <c r="L229" s="260"/>
      <c r="M229" s="260"/>
      <c r="Q229" s="260"/>
      <c r="T229" s="260"/>
    </row>
    <row r="230" spans="2:20">
      <c r="B230" s="219"/>
      <c r="C230" s="219"/>
      <c r="D230" s="219"/>
      <c r="E230" s="207"/>
      <c r="F230" s="262"/>
      <c r="G230" s="260"/>
      <c r="H230" s="260"/>
      <c r="I230" s="260"/>
      <c r="J230" s="260"/>
      <c r="K230" s="260"/>
      <c r="L230" s="260"/>
      <c r="M230" s="260"/>
      <c r="Q230" s="260"/>
      <c r="T230" s="260"/>
    </row>
    <row r="231" spans="2:20">
      <c r="B231" s="219"/>
      <c r="C231" s="219"/>
      <c r="D231" s="219"/>
      <c r="E231" s="207"/>
      <c r="F231" s="262"/>
      <c r="G231" s="260"/>
      <c r="H231" s="260"/>
      <c r="I231" s="260"/>
      <c r="J231" s="260"/>
      <c r="K231" s="260"/>
      <c r="L231" s="260"/>
      <c r="M231" s="260"/>
      <c r="Q231" s="260"/>
      <c r="T231" s="260"/>
    </row>
    <row r="232" spans="2:20">
      <c r="B232" s="219"/>
      <c r="C232" s="219"/>
      <c r="D232" s="219"/>
      <c r="E232" s="207"/>
      <c r="F232" s="262"/>
      <c r="G232" s="260"/>
      <c r="H232" s="260"/>
      <c r="I232" s="260"/>
      <c r="J232" s="260"/>
      <c r="K232" s="260"/>
      <c r="L232" s="260"/>
      <c r="M232" s="260"/>
      <c r="Q232" s="260"/>
      <c r="T232" s="260"/>
    </row>
    <row r="233" spans="2:20">
      <c r="B233" s="219"/>
      <c r="C233" s="219"/>
      <c r="D233" s="219"/>
      <c r="E233" s="207"/>
      <c r="F233" s="262"/>
      <c r="G233" s="260"/>
      <c r="H233" s="260"/>
      <c r="I233" s="260"/>
      <c r="J233" s="260"/>
      <c r="K233" s="260"/>
      <c r="L233" s="260"/>
      <c r="M233" s="260"/>
      <c r="Q233" s="260"/>
      <c r="T233" s="260"/>
    </row>
    <row r="234" spans="2:20">
      <c r="B234" s="219"/>
      <c r="C234" s="219"/>
      <c r="D234" s="219"/>
      <c r="E234" s="207"/>
      <c r="F234" s="262"/>
      <c r="G234" s="260"/>
      <c r="H234" s="260"/>
      <c r="I234" s="260"/>
      <c r="J234" s="260"/>
      <c r="K234" s="260"/>
      <c r="L234" s="260"/>
      <c r="M234" s="260"/>
      <c r="Q234" s="260"/>
      <c r="T234" s="260"/>
    </row>
    <row r="235" spans="2:20">
      <c r="B235" s="219"/>
      <c r="C235" s="219"/>
      <c r="D235" s="219"/>
      <c r="E235" s="207"/>
      <c r="F235" s="262"/>
      <c r="G235" s="260"/>
      <c r="H235" s="260"/>
      <c r="I235" s="260"/>
      <c r="J235" s="260"/>
      <c r="K235" s="260"/>
      <c r="L235" s="260"/>
      <c r="M235" s="260"/>
      <c r="Q235" s="260"/>
      <c r="T235" s="260"/>
    </row>
    <row r="236" spans="2:20">
      <c r="B236" s="219"/>
      <c r="C236" s="219"/>
      <c r="D236" s="219"/>
      <c r="E236" s="207"/>
      <c r="F236" s="262"/>
      <c r="G236" s="260"/>
      <c r="H236" s="260"/>
      <c r="I236" s="260"/>
      <c r="J236" s="260"/>
      <c r="K236" s="260"/>
      <c r="L236" s="260"/>
      <c r="M236" s="260"/>
      <c r="Q236" s="260"/>
      <c r="T236" s="260"/>
    </row>
    <row r="237" spans="2:20">
      <c r="B237" s="219"/>
      <c r="C237" s="219"/>
      <c r="D237" s="219"/>
      <c r="E237" s="207"/>
      <c r="F237" s="262"/>
      <c r="G237" s="260"/>
      <c r="H237" s="260"/>
      <c r="I237" s="260"/>
      <c r="J237" s="260"/>
      <c r="K237" s="260"/>
      <c r="L237" s="260"/>
      <c r="M237" s="260"/>
      <c r="Q237" s="260"/>
      <c r="T237" s="260"/>
    </row>
    <row r="238" spans="2:20">
      <c r="B238" s="219"/>
      <c r="C238" s="219"/>
      <c r="D238" s="219"/>
      <c r="E238" s="207"/>
      <c r="F238" s="262"/>
      <c r="G238" s="260"/>
      <c r="H238" s="260"/>
      <c r="I238" s="260"/>
      <c r="J238" s="260"/>
      <c r="K238" s="260"/>
      <c r="L238" s="260"/>
      <c r="M238" s="260"/>
      <c r="Q238" s="260"/>
      <c r="T238" s="260"/>
    </row>
    <row r="239" spans="2:20">
      <c r="B239" s="219"/>
      <c r="C239" s="219"/>
      <c r="D239" s="219"/>
      <c r="E239" s="207"/>
      <c r="F239" s="262"/>
      <c r="G239" s="260"/>
      <c r="H239" s="260"/>
      <c r="I239" s="260"/>
      <c r="J239" s="260"/>
      <c r="K239" s="260"/>
      <c r="L239" s="260"/>
      <c r="M239" s="260"/>
      <c r="Q239" s="260"/>
      <c r="T239" s="260"/>
    </row>
    <row r="240" spans="2:20">
      <c r="B240" s="219"/>
      <c r="C240" s="219"/>
      <c r="D240" s="219"/>
      <c r="E240" s="207"/>
      <c r="F240" s="262"/>
      <c r="G240" s="260"/>
      <c r="H240" s="260"/>
      <c r="I240" s="260"/>
      <c r="J240" s="260"/>
      <c r="K240" s="260"/>
      <c r="L240" s="260"/>
      <c r="M240" s="260"/>
      <c r="Q240" s="260"/>
      <c r="T240" s="260"/>
    </row>
    <row r="241" spans="2:20">
      <c r="B241" s="219"/>
      <c r="C241" s="219"/>
      <c r="D241" s="219"/>
      <c r="E241" s="207"/>
      <c r="F241" s="262"/>
      <c r="G241" s="260"/>
      <c r="H241" s="260"/>
      <c r="I241" s="260"/>
      <c r="J241" s="260"/>
      <c r="K241" s="260"/>
      <c r="L241" s="260"/>
      <c r="M241" s="260"/>
      <c r="Q241" s="260"/>
      <c r="T241" s="260"/>
    </row>
    <row r="242" spans="2:20">
      <c r="B242" s="219"/>
      <c r="C242" s="219"/>
      <c r="D242" s="219"/>
      <c r="E242" s="207"/>
      <c r="F242" s="262"/>
      <c r="G242" s="260"/>
      <c r="H242" s="260"/>
      <c r="I242" s="260"/>
      <c r="J242" s="260"/>
      <c r="K242" s="260"/>
      <c r="L242" s="260"/>
      <c r="M242" s="260"/>
      <c r="Q242" s="260"/>
      <c r="T242" s="260"/>
    </row>
    <row r="243" spans="2:20">
      <c r="B243" s="219"/>
      <c r="C243" s="219"/>
      <c r="D243" s="219"/>
      <c r="E243" s="207"/>
      <c r="F243" s="262"/>
      <c r="G243" s="260"/>
      <c r="H243" s="260"/>
      <c r="I243" s="260"/>
      <c r="J243" s="260"/>
      <c r="K243" s="260"/>
      <c r="L243" s="260"/>
      <c r="M243" s="260"/>
      <c r="Q243" s="260"/>
      <c r="T243" s="260"/>
    </row>
    <row r="244" spans="2:20">
      <c r="B244" s="219"/>
      <c r="C244" s="219"/>
      <c r="D244" s="219"/>
      <c r="E244" s="207"/>
      <c r="F244" s="262"/>
      <c r="G244" s="260"/>
      <c r="H244" s="260"/>
      <c r="I244" s="260"/>
      <c r="J244" s="260"/>
      <c r="K244" s="260"/>
      <c r="L244" s="260"/>
      <c r="M244" s="260"/>
      <c r="Q244" s="260"/>
      <c r="T244" s="260"/>
    </row>
    <row r="245" spans="2:20">
      <c r="B245" s="219"/>
      <c r="C245" s="219"/>
      <c r="D245" s="219"/>
      <c r="E245" s="207"/>
      <c r="F245" s="262"/>
      <c r="G245" s="260"/>
      <c r="H245" s="260"/>
      <c r="I245" s="260"/>
      <c r="J245" s="260"/>
      <c r="K245" s="260"/>
      <c r="L245" s="260"/>
      <c r="M245" s="260"/>
      <c r="Q245" s="260"/>
      <c r="T245" s="260"/>
    </row>
    <row r="246" spans="2:20">
      <c r="B246" s="219"/>
      <c r="C246" s="219"/>
      <c r="D246" s="219"/>
      <c r="E246" s="207"/>
      <c r="F246" s="262"/>
      <c r="G246" s="260"/>
      <c r="H246" s="260"/>
      <c r="I246" s="260"/>
      <c r="J246" s="260"/>
      <c r="K246" s="260"/>
      <c r="L246" s="260"/>
      <c r="M246" s="260"/>
      <c r="Q246" s="260"/>
      <c r="T246" s="260"/>
    </row>
    <row r="247" spans="2:20">
      <c r="B247" s="219"/>
      <c r="C247" s="219"/>
      <c r="D247" s="219"/>
      <c r="E247" s="207"/>
      <c r="F247" s="262"/>
      <c r="G247" s="260"/>
      <c r="H247" s="260"/>
      <c r="I247" s="260"/>
      <c r="J247" s="260"/>
      <c r="K247" s="260"/>
      <c r="L247" s="260"/>
      <c r="M247" s="260"/>
      <c r="Q247" s="260"/>
      <c r="T247" s="260"/>
    </row>
    <row r="248" spans="2:20">
      <c r="B248" s="219"/>
      <c r="C248" s="219"/>
      <c r="D248" s="219"/>
      <c r="E248" s="207"/>
      <c r="F248" s="262"/>
      <c r="G248" s="260"/>
      <c r="H248" s="260"/>
      <c r="I248" s="260"/>
      <c r="J248" s="260"/>
      <c r="K248" s="260"/>
      <c r="L248" s="260"/>
      <c r="M248" s="260"/>
      <c r="Q248" s="260"/>
      <c r="T248" s="260"/>
    </row>
    <row r="249" spans="2:20">
      <c r="B249" s="219"/>
      <c r="C249" s="219"/>
      <c r="D249" s="219"/>
      <c r="E249" s="207"/>
      <c r="F249" s="262"/>
      <c r="G249" s="260"/>
      <c r="H249" s="260"/>
      <c r="I249" s="260"/>
      <c r="J249" s="260"/>
      <c r="K249" s="260"/>
      <c r="L249" s="260"/>
      <c r="M249" s="260"/>
      <c r="Q249" s="260"/>
      <c r="T249" s="260"/>
    </row>
    <row r="250" spans="2:20">
      <c r="B250" s="219"/>
      <c r="C250" s="219"/>
      <c r="D250" s="219"/>
      <c r="E250" s="207"/>
      <c r="F250" s="262"/>
      <c r="G250" s="260"/>
      <c r="H250" s="260"/>
      <c r="I250" s="260"/>
      <c r="J250" s="260"/>
      <c r="K250" s="260"/>
      <c r="L250" s="260"/>
      <c r="M250" s="260"/>
      <c r="Q250" s="260"/>
      <c r="T250" s="260"/>
    </row>
    <row r="251" spans="2:20">
      <c r="B251" s="219"/>
      <c r="C251" s="219"/>
      <c r="D251" s="219"/>
      <c r="E251" s="207"/>
      <c r="F251" s="262"/>
      <c r="G251" s="260"/>
      <c r="H251" s="260"/>
      <c r="I251" s="260"/>
      <c r="J251" s="260"/>
      <c r="K251" s="260"/>
      <c r="L251" s="260"/>
      <c r="M251" s="260"/>
      <c r="Q251" s="260"/>
      <c r="T251" s="260"/>
    </row>
    <row r="252" spans="2:20">
      <c r="B252" s="219"/>
      <c r="C252" s="219"/>
      <c r="D252" s="219"/>
      <c r="E252" s="207"/>
      <c r="F252" s="262"/>
      <c r="G252" s="260"/>
      <c r="H252" s="260"/>
      <c r="I252" s="260"/>
      <c r="J252" s="260"/>
      <c r="K252" s="260"/>
      <c r="L252" s="260"/>
      <c r="M252" s="260"/>
      <c r="Q252" s="260"/>
      <c r="T252" s="260"/>
    </row>
    <row r="253" spans="2:20">
      <c r="B253" s="219"/>
      <c r="C253" s="219"/>
      <c r="D253" s="219"/>
      <c r="E253" s="207"/>
      <c r="F253" s="262"/>
      <c r="G253" s="260"/>
      <c r="H253" s="260"/>
      <c r="I253" s="260"/>
      <c r="J253" s="260"/>
      <c r="K253" s="260"/>
      <c r="L253" s="260"/>
      <c r="M253" s="260"/>
      <c r="Q253" s="260"/>
      <c r="T253" s="260"/>
    </row>
    <row r="254" spans="2:20">
      <c r="B254" s="219"/>
      <c r="C254" s="219"/>
      <c r="D254" s="219"/>
      <c r="E254" s="207"/>
      <c r="F254" s="262"/>
      <c r="G254" s="260"/>
      <c r="H254" s="260"/>
      <c r="I254" s="260"/>
      <c r="J254" s="260"/>
      <c r="K254" s="260"/>
      <c r="L254" s="260"/>
      <c r="M254" s="260"/>
      <c r="Q254" s="260"/>
      <c r="T254" s="260"/>
    </row>
    <row r="255" spans="2:20">
      <c r="B255" s="219"/>
      <c r="C255" s="219"/>
      <c r="D255" s="219"/>
      <c r="E255" s="207"/>
      <c r="F255" s="262"/>
      <c r="G255" s="260"/>
      <c r="H255" s="260"/>
      <c r="I255" s="260"/>
      <c r="J255" s="260"/>
      <c r="K255" s="260"/>
      <c r="L255" s="260"/>
      <c r="M255" s="260"/>
      <c r="Q255" s="260"/>
      <c r="T255" s="260"/>
    </row>
    <row r="256" spans="2:20">
      <c r="B256" s="219"/>
      <c r="C256" s="219"/>
      <c r="D256" s="219"/>
      <c r="E256" s="207"/>
      <c r="F256" s="262"/>
      <c r="G256" s="260"/>
      <c r="H256" s="260"/>
      <c r="I256" s="260"/>
      <c r="J256" s="260"/>
      <c r="K256" s="260"/>
      <c r="L256" s="260"/>
      <c r="M256" s="260"/>
      <c r="Q256" s="260"/>
      <c r="T256" s="260"/>
    </row>
    <row r="257" spans="2:20">
      <c r="B257" s="219"/>
      <c r="C257" s="219"/>
      <c r="D257" s="219"/>
      <c r="E257" s="207"/>
      <c r="F257" s="262"/>
      <c r="G257" s="260"/>
      <c r="H257" s="260"/>
      <c r="I257" s="260"/>
      <c r="J257" s="260"/>
      <c r="K257" s="260"/>
      <c r="L257" s="260"/>
      <c r="M257" s="260"/>
      <c r="Q257" s="260"/>
      <c r="T257" s="260"/>
    </row>
    <row r="258" spans="2:20">
      <c r="B258" s="219"/>
      <c r="C258" s="219"/>
      <c r="D258" s="219"/>
      <c r="E258" s="207"/>
      <c r="F258" s="262"/>
      <c r="G258" s="260"/>
      <c r="H258" s="260"/>
      <c r="I258" s="260"/>
      <c r="J258" s="260"/>
      <c r="K258" s="260"/>
      <c r="L258" s="260"/>
      <c r="M258" s="260"/>
      <c r="Q258" s="260"/>
      <c r="T258" s="260"/>
    </row>
    <row r="259" spans="2:20">
      <c r="B259" s="219"/>
      <c r="C259" s="219"/>
      <c r="D259" s="219"/>
      <c r="E259" s="207"/>
      <c r="F259" s="262"/>
      <c r="G259" s="260"/>
      <c r="H259" s="260"/>
      <c r="I259" s="260"/>
      <c r="J259" s="260"/>
      <c r="K259" s="260"/>
      <c r="L259" s="260"/>
      <c r="M259" s="260"/>
      <c r="Q259" s="260"/>
      <c r="T259" s="260"/>
    </row>
    <row r="260" spans="2:20">
      <c r="B260" s="219"/>
      <c r="C260" s="219"/>
      <c r="D260" s="219"/>
      <c r="E260" s="207"/>
      <c r="F260" s="262"/>
      <c r="G260" s="260"/>
      <c r="H260" s="260"/>
      <c r="I260" s="260"/>
      <c r="J260" s="260"/>
      <c r="K260" s="260"/>
      <c r="L260" s="260"/>
      <c r="M260" s="260"/>
      <c r="Q260" s="260"/>
      <c r="T260" s="260"/>
    </row>
    <row r="261" spans="2:20">
      <c r="B261" s="219"/>
      <c r="C261" s="219"/>
      <c r="D261" s="219"/>
      <c r="E261" s="207"/>
      <c r="F261" s="262"/>
      <c r="G261" s="260"/>
      <c r="H261" s="260"/>
      <c r="I261" s="260"/>
      <c r="J261" s="260"/>
      <c r="K261" s="260"/>
      <c r="L261" s="260"/>
      <c r="M261" s="260"/>
      <c r="Q261" s="260"/>
      <c r="T261" s="260"/>
    </row>
    <row r="262" spans="2:20">
      <c r="B262" s="219"/>
      <c r="C262" s="219"/>
      <c r="D262" s="219"/>
      <c r="E262" s="207"/>
      <c r="F262" s="262"/>
      <c r="G262" s="260"/>
      <c r="H262" s="260"/>
      <c r="I262" s="260"/>
      <c r="J262" s="260"/>
      <c r="K262" s="260"/>
      <c r="L262" s="260"/>
      <c r="M262" s="260"/>
      <c r="Q262" s="260"/>
      <c r="T262" s="260"/>
    </row>
    <row r="263" spans="2:20">
      <c r="B263" s="219"/>
      <c r="C263" s="219"/>
      <c r="D263" s="219"/>
      <c r="E263" s="207"/>
      <c r="F263" s="262"/>
      <c r="G263" s="260"/>
      <c r="H263" s="260"/>
      <c r="I263" s="260"/>
      <c r="J263" s="260"/>
      <c r="K263" s="260"/>
      <c r="L263" s="260"/>
      <c r="M263" s="260"/>
      <c r="Q263" s="260"/>
      <c r="T263" s="260"/>
    </row>
    <row r="264" spans="2:20">
      <c r="B264" s="219"/>
      <c r="C264" s="219"/>
      <c r="D264" s="219"/>
      <c r="E264" s="207"/>
      <c r="F264" s="262"/>
      <c r="G264" s="260"/>
      <c r="H264" s="260"/>
      <c r="I264" s="260"/>
      <c r="J264" s="260"/>
      <c r="K264" s="260"/>
      <c r="L264" s="260"/>
      <c r="M264" s="260"/>
      <c r="Q264" s="260"/>
      <c r="T264" s="260"/>
    </row>
    <row r="265" spans="2:20">
      <c r="B265" s="219"/>
      <c r="C265" s="219"/>
      <c r="D265" s="219"/>
      <c r="E265" s="207"/>
      <c r="F265" s="262"/>
      <c r="G265" s="260"/>
      <c r="H265" s="260"/>
      <c r="I265" s="260"/>
      <c r="J265" s="260"/>
      <c r="K265" s="260"/>
      <c r="L265" s="260"/>
      <c r="M265" s="260"/>
      <c r="Q265" s="260"/>
      <c r="T265" s="260"/>
    </row>
    <row r="266" spans="2:20">
      <c r="B266" s="219"/>
      <c r="C266" s="219"/>
      <c r="D266" s="219"/>
      <c r="E266" s="207"/>
      <c r="F266" s="262"/>
      <c r="G266" s="260"/>
      <c r="H266" s="260"/>
      <c r="I266" s="260"/>
      <c r="J266" s="260"/>
      <c r="K266" s="260"/>
      <c r="L266" s="260"/>
      <c r="M266" s="260"/>
      <c r="Q266" s="260"/>
      <c r="T266" s="260"/>
    </row>
    <row r="267" spans="2:20">
      <c r="B267" s="219"/>
      <c r="C267" s="219"/>
      <c r="D267" s="219"/>
      <c r="E267" s="207"/>
      <c r="F267" s="262"/>
      <c r="G267" s="260"/>
      <c r="H267" s="260"/>
      <c r="I267" s="260"/>
      <c r="J267" s="260"/>
      <c r="K267" s="260"/>
      <c r="L267" s="260"/>
      <c r="M267" s="260"/>
      <c r="Q267" s="260"/>
      <c r="T267" s="260"/>
    </row>
    <row r="268" spans="2:20">
      <c r="B268" s="219"/>
      <c r="C268" s="219"/>
      <c r="D268" s="219"/>
      <c r="E268" s="207"/>
      <c r="F268" s="262"/>
      <c r="G268" s="260"/>
      <c r="H268" s="260"/>
      <c r="I268" s="260"/>
      <c r="J268" s="260"/>
      <c r="K268" s="260"/>
      <c r="L268" s="260"/>
      <c r="M268" s="260"/>
      <c r="Q268" s="260"/>
      <c r="T268" s="260"/>
    </row>
    <row r="269" spans="2:20">
      <c r="B269" s="219"/>
      <c r="C269" s="219"/>
      <c r="D269" s="219"/>
      <c r="E269" s="207"/>
      <c r="F269" s="262"/>
      <c r="G269" s="260"/>
      <c r="H269" s="260"/>
      <c r="I269" s="260"/>
      <c r="J269" s="260"/>
      <c r="K269" s="260"/>
      <c r="L269" s="260"/>
      <c r="M269" s="260"/>
      <c r="Q269" s="260"/>
      <c r="T269" s="260"/>
    </row>
    <row r="270" spans="2:20">
      <c r="B270" s="219"/>
      <c r="C270" s="219"/>
      <c r="D270" s="219"/>
      <c r="E270" s="207"/>
      <c r="F270" s="262"/>
      <c r="G270" s="260"/>
      <c r="H270" s="260"/>
      <c r="I270" s="260"/>
      <c r="J270" s="260"/>
      <c r="K270" s="260"/>
      <c r="L270" s="260"/>
      <c r="M270" s="260"/>
      <c r="Q270" s="260"/>
      <c r="T270" s="260"/>
    </row>
    <row r="271" spans="2:20">
      <c r="B271" s="219"/>
      <c r="C271" s="219"/>
      <c r="D271" s="219"/>
      <c r="E271" s="207"/>
      <c r="F271" s="262"/>
      <c r="G271" s="260"/>
      <c r="H271" s="260"/>
      <c r="I271" s="260"/>
      <c r="J271" s="260"/>
      <c r="K271" s="260"/>
      <c r="L271" s="260"/>
      <c r="M271" s="260"/>
      <c r="Q271" s="260"/>
      <c r="T271" s="260"/>
    </row>
    <row r="272" spans="2:20">
      <c r="B272" s="219"/>
      <c r="C272" s="219"/>
      <c r="D272" s="219"/>
      <c r="E272" s="207"/>
      <c r="F272" s="262"/>
      <c r="G272" s="260"/>
      <c r="H272" s="260"/>
      <c r="I272" s="260"/>
      <c r="J272" s="260"/>
      <c r="K272" s="260"/>
      <c r="L272" s="260"/>
      <c r="M272" s="260"/>
      <c r="Q272" s="260"/>
      <c r="T272" s="260"/>
    </row>
    <row r="273" spans="2:20">
      <c r="B273" s="219"/>
      <c r="C273" s="219"/>
      <c r="D273" s="219"/>
      <c r="E273" s="207"/>
      <c r="F273" s="262"/>
      <c r="G273" s="260"/>
      <c r="H273" s="260"/>
      <c r="I273" s="260"/>
      <c r="J273" s="260"/>
      <c r="K273" s="260"/>
      <c r="L273" s="260"/>
      <c r="M273" s="260"/>
      <c r="Q273" s="260"/>
      <c r="T273" s="260"/>
    </row>
    <row r="274" spans="2:20">
      <c r="B274" s="219"/>
      <c r="C274" s="219"/>
      <c r="D274" s="219"/>
      <c r="E274" s="207"/>
      <c r="F274" s="262"/>
      <c r="G274" s="260"/>
      <c r="H274" s="260"/>
      <c r="I274" s="260"/>
      <c r="J274" s="260"/>
      <c r="K274" s="260"/>
      <c r="L274" s="260"/>
      <c r="M274" s="260"/>
      <c r="Q274" s="260"/>
      <c r="T274" s="260"/>
    </row>
    <row r="275" spans="2:20">
      <c r="B275" s="219"/>
      <c r="C275" s="219"/>
      <c r="D275" s="219"/>
      <c r="E275" s="207"/>
      <c r="F275" s="262"/>
      <c r="G275" s="260"/>
      <c r="H275" s="260"/>
      <c r="I275" s="260"/>
      <c r="J275" s="260"/>
      <c r="K275" s="260"/>
      <c r="L275" s="260"/>
      <c r="M275" s="260"/>
      <c r="Q275" s="260"/>
      <c r="T275" s="260"/>
    </row>
    <row r="276" spans="2:20">
      <c r="B276" s="219"/>
      <c r="C276" s="219"/>
      <c r="D276" s="219"/>
      <c r="E276" s="207"/>
      <c r="F276" s="262"/>
      <c r="G276" s="260"/>
      <c r="H276" s="260"/>
      <c r="I276" s="260"/>
      <c r="J276" s="260"/>
      <c r="K276" s="260"/>
      <c r="L276" s="260"/>
      <c r="M276" s="260"/>
      <c r="Q276" s="260"/>
      <c r="T276" s="260"/>
    </row>
    <row r="277" spans="2:20">
      <c r="B277" s="219"/>
      <c r="C277" s="219"/>
      <c r="D277" s="219"/>
      <c r="E277" s="207"/>
      <c r="F277" s="262"/>
      <c r="G277" s="260"/>
      <c r="H277" s="260"/>
      <c r="I277" s="260"/>
      <c r="J277" s="260"/>
      <c r="K277" s="260"/>
      <c r="L277" s="260"/>
      <c r="M277" s="260"/>
      <c r="Q277" s="260"/>
      <c r="T277" s="260"/>
    </row>
    <row r="278" spans="2:20">
      <c r="B278" s="219"/>
      <c r="C278" s="219"/>
      <c r="D278" s="219"/>
      <c r="E278" s="207"/>
      <c r="F278" s="262"/>
      <c r="G278" s="260"/>
      <c r="H278" s="260"/>
      <c r="I278" s="260"/>
      <c r="J278" s="260"/>
      <c r="K278" s="260"/>
      <c r="L278" s="260"/>
      <c r="M278" s="260"/>
      <c r="Q278" s="260"/>
      <c r="T278" s="260"/>
    </row>
    <row r="279" spans="2:20">
      <c r="B279" s="219"/>
      <c r="C279" s="219"/>
      <c r="D279" s="219"/>
      <c r="E279" s="207"/>
      <c r="F279" s="262"/>
      <c r="G279" s="260"/>
      <c r="H279" s="260"/>
      <c r="I279" s="260"/>
      <c r="J279" s="260"/>
      <c r="K279" s="260"/>
      <c r="L279" s="260"/>
      <c r="M279" s="260"/>
      <c r="Q279" s="260"/>
      <c r="T279" s="260"/>
    </row>
    <row r="280" spans="2:20">
      <c r="B280" s="219"/>
      <c r="C280" s="219"/>
      <c r="D280" s="219"/>
      <c r="E280" s="207"/>
      <c r="F280" s="262"/>
      <c r="G280" s="260"/>
      <c r="H280" s="260"/>
      <c r="I280" s="260"/>
      <c r="J280" s="260"/>
      <c r="K280" s="260"/>
      <c r="L280" s="260"/>
      <c r="M280" s="260"/>
      <c r="Q280" s="260"/>
      <c r="T280" s="260"/>
    </row>
    <row r="281" spans="2:20">
      <c r="B281" s="219"/>
      <c r="C281" s="219"/>
      <c r="D281" s="219"/>
      <c r="E281" s="207"/>
      <c r="F281" s="262"/>
      <c r="G281" s="260"/>
      <c r="H281" s="260"/>
      <c r="I281" s="260"/>
      <c r="J281" s="260"/>
      <c r="K281" s="260"/>
      <c r="L281" s="260"/>
      <c r="M281" s="260"/>
      <c r="Q281" s="260"/>
      <c r="T281" s="260"/>
    </row>
    <row r="282" spans="2:20">
      <c r="B282" s="219"/>
      <c r="C282" s="219"/>
      <c r="D282" s="219"/>
      <c r="E282" s="207"/>
      <c r="F282" s="262"/>
      <c r="G282" s="260"/>
      <c r="H282" s="260"/>
      <c r="I282" s="260"/>
      <c r="J282" s="260"/>
      <c r="K282" s="260"/>
      <c r="L282" s="260"/>
      <c r="M282" s="260"/>
      <c r="Q282" s="260"/>
      <c r="T282" s="260"/>
    </row>
    <row r="283" spans="2:20">
      <c r="B283" s="219"/>
      <c r="C283" s="219"/>
      <c r="D283" s="219"/>
      <c r="E283" s="207"/>
      <c r="F283" s="262"/>
      <c r="G283" s="260"/>
      <c r="H283" s="260"/>
      <c r="I283" s="260"/>
      <c r="J283" s="260"/>
      <c r="K283" s="260"/>
      <c r="L283" s="260"/>
      <c r="M283" s="260"/>
      <c r="Q283" s="260"/>
      <c r="T283" s="260"/>
    </row>
    <row r="284" spans="2:20">
      <c r="B284" s="219"/>
      <c r="C284" s="219"/>
      <c r="D284" s="219"/>
      <c r="E284" s="207"/>
      <c r="F284" s="262"/>
      <c r="G284" s="260"/>
      <c r="H284" s="260"/>
      <c r="I284" s="260"/>
      <c r="J284" s="260"/>
      <c r="K284" s="260"/>
      <c r="L284" s="260"/>
      <c r="M284" s="260"/>
      <c r="Q284" s="260"/>
      <c r="T284" s="260"/>
    </row>
    <row r="285" spans="2:20">
      <c r="B285" s="219"/>
      <c r="C285" s="219"/>
      <c r="D285" s="219"/>
      <c r="E285" s="207"/>
      <c r="F285" s="262"/>
      <c r="G285" s="260"/>
      <c r="H285" s="260"/>
      <c r="I285" s="260"/>
      <c r="J285" s="260"/>
      <c r="K285" s="260"/>
      <c r="L285" s="260"/>
      <c r="M285" s="260"/>
      <c r="Q285" s="260"/>
      <c r="T285" s="260"/>
    </row>
    <row r="286" spans="2:20">
      <c r="B286" s="219"/>
      <c r="C286" s="219"/>
      <c r="D286" s="219"/>
      <c r="E286" s="207"/>
      <c r="F286" s="262"/>
      <c r="G286" s="260"/>
      <c r="H286" s="260"/>
      <c r="I286" s="260"/>
      <c r="J286" s="260"/>
      <c r="K286" s="260"/>
      <c r="L286" s="260"/>
      <c r="M286" s="260"/>
      <c r="Q286" s="260"/>
      <c r="T286" s="260"/>
    </row>
    <row r="287" spans="2:20">
      <c r="B287" s="219"/>
      <c r="C287" s="219"/>
      <c r="D287" s="219"/>
      <c r="E287" s="207"/>
      <c r="F287" s="262"/>
      <c r="G287" s="260"/>
      <c r="H287" s="260"/>
      <c r="I287" s="260"/>
      <c r="J287" s="260"/>
      <c r="K287" s="260"/>
      <c r="L287" s="260"/>
      <c r="M287" s="260"/>
      <c r="Q287" s="260"/>
      <c r="T287" s="260"/>
    </row>
    <row r="288" spans="2:20">
      <c r="B288" s="219"/>
      <c r="C288" s="219"/>
      <c r="D288" s="219"/>
      <c r="E288" s="207"/>
      <c r="F288" s="262"/>
      <c r="G288" s="260"/>
      <c r="H288" s="260"/>
      <c r="I288" s="260"/>
      <c r="J288" s="260"/>
      <c r="K288" s="260"/>
      <c r="L288" s="260"/>
      <c r="M288" s="260"/>
      <c r="Q288" s="260"/>
      <c r="T288" s="260"/>
    </row>
    <row r="289" spans="2:20">
      <c r="B289" s="219"/>
      <c r="C289" s="219"/>
      <c r="D289" s="219"/>
      <c r="E289" s="207"/>
      <c r="F289" s="262"/>
      <c r="G289" s="260"/>
      <c r="H289" s="260"/>
      <c r="I289" s="260"/>
      <c r="J289" s="260"/>
      <c r="K289" s="260"/>
      <c r="L289" s="260"/>
      <c r="M289" s="260"/>
      <c r="Q289" s="260"/>
      <c r="T289" s="260"/>
    </row>
    <row r="290" spans="2:20">
      <c r="B290" s="219"/>
      <c r="C290" s="219"/>
      <c r="D290" s="219"/>
      <c r="E290" s="207"/>
      <c r="F290" s="262"/>
      <c r="G290" s="260"/>
      <c r="H290" s="260"/>
      <c r="I290" s="260"/>
      <c r="J290" s="260"/>
      <c r="K290" s="260"/>
      <c r="L290" s="260"/>
      <c r="M290" s="260"/>
      <c r="Q290" s="260"/>
      <c r="T290" s="260"/>
    </row>
    <row r="291" spans="2:20">
      <c r="B291" s="219"/>
      <c r="C291" s="219"/>
      <c r="D291" s="219"/>
      <c r="E291" s="207"/>
      <c r="F291" s="262"/>
      <c r="G291" s="260"/>
      <c r="H291" s="260"/>
      <c r="I291" s="260"/>
      <c r="J291" s="260"/>
      <c r="K291" s="260"/>
      <c r="L291" s="260"/>
      <c r="M291" s="260"/>
      <c r="Q291" s="260"/>
      <c r="T291" s="260"/>
    </row>
    <row r="292" spans="2:20">
      <c r="B292" s="219"/>
      <c r="C292" s="219"/>
      <c r="D292" s="219"/>
      <c r="E292" s="207"/>
      <c r="F292" s="262"/>
      <c r="G292" s="260"/>
      <c r="H292" s="260"/>
      <c r="I292" s="260"/>
      <c r="J292" s="260"/>
      <c r="K292" s="260"/>
      <c r="L292" s="260"/>
      <c r="M292" s="260"/>
      <c r="Q292" s="260"/>
      <c r="T292" s="260"/>
    </row>
    <row r="293" spans="2:20">
      <c r="B293" s="219"/>
      <c r="C293" s="219"/>
      <c r="D293" s="219"/>
      <c r="E293" s="207"/>
      <c r="F293" s="262"/>
      <c r="G293" s="260"/>
      <c r="H293" s="260"/>
      <c r="I293" s="260"/>
      <c r="J293" s="260"/>
      <c r="K293" s="260"/>
      <c r="L293" s="260"/>
      <c r="M293" s="260"/>
      <c r="Q293" s="260"/>
      <c r="T293" s="260"/>
    </row>
    <row r="294" spans="2:20">
      <c r="B294" s="219"/>
      <c r="C294" s="219"/>
      <c r="D294" s="219"/>
      <c r="E294" s="207"/>
      <c r="F294" s="262"/>
      <c r="G294" s="260"/>
      <c r="H294" s="260"/>
      <c r="I294" s="260"/>
      <c r="J294" s="260"/>
      <c r="K294" s="260"/>
      <c r="L294" s="260"/>
      <c r="M294" s="260"/>
      <c r="Q294" s="260"/>
      <c r="T294" s="260"/>
    </row>
    <row r="295" spans="2:20">
      <c r="B295" s="219"/>
      <c r="C295" s="219"/>
      <c r="D295" s="219"/>
      <c r="E295" s="207"/>
      <c r="F295" s="262"/>
      <c r="G295" s="260"/>
      <c r="H295" s="260"/>
      <c r="I295" s="260"/>
      <c r="J295" s="260"/>
      <c r="K295" s="260"/>
      <c r="L295" s="260"/>
      <c r="M295" s="260"/>
      <c r="Q295" s="260"/>
      <c r="T295" s="260"/>
    </row>
    <row r="296" spans="2:20">
      <c r="B296" s="219"/>
      <c r="C296" s="219"/>
      <c r="D296" s="219"/>
      <c r="E296" s="207"/>
      <c r="F296" s="262"/>
      <c r="G296" s="260"/>
      <c r="H296" s="260"/>
      <c r="I296" s="260"/>
      <c r="J296" s="260"/>
      <c r="K296" s="260"/>
      <c r="L296" s="260"/>
      <c r="M296" s="260"/>
      <c r="Q296" s="260"/>
      <c r="T296" s="260"/>
    </row>
    <row r="297" spans="2:20">
      <c r="B297" s="219"/>
      <c r="C297" s="219"/>
      <c r="D297" s="219"/>
      <c r="E297" s="207"/>
      <c r="F297" s="262"/>
      <c r="G297" s="260"/>
      <c r="H297" s="260"/>
      <c r="I297" s="260"/>
      <c r="J297" s="260"/>
      <c r="K297" s="260"/>
      <c r="L297" s="260"/>
      <c r="M297" s="260"/>
      <c r="Q297" s="260"/>
      <c r="T297" s="260"/>
    </row>
    <row r="298" spans="2:20">
      <c r="B298" s="219"/>
      <c r="C298" s="219"/>
      <c r="D298" s="219"/>
      <c r="E298" s="207"/>
      <c r="F298" s="262"/>
      <c r="G298" s="260"/>
      <c r="H298" s="260"/>
      <c r="I298" s="260"/>
      <c r="J298" s="260"/>
      <c r="K298" s="260"/>
      <c r="L298" s="260"/>
      <c r="M298" s="260"/>
      <c r="Q298" s="260"/>
      <c r="T298" s="260"/>
    </row>
    <row r="299" spans="2:20">
      <c r="B299" s="219"/>
      <c r="C299" s="219"/>
      <c r="D299" s="219"/>
      <c r="E299" s="207"/>
      <c r="F299" s="262"/>
      <c r="G299" s="260"/>
      <c r="H299" s="260"/>
      <c r="I299" s="260"/>
      <c r="J299" s="260"/>
      <c r="K299" s="260"/>
      <c r="L299" s="260"/>
      <c r="M299" s="260"/>
      <c r="Q299" s="260"/>
      <c r="T299" s="260"/>
    </row>
    <row r="300" spans="2:20">
      <c r="B300" s="219"/>
      <c r="C300" s="219"/>
      <c r="D300" s="219"/>
      <c r="E300" s="207"/>
      <c r="F300" s="262"/>
      <c r="G300" s="260"/>
      <c r="H300" s="260"/>
      <c r="I300" s="260"/>
      <c r="J300" s="260"/>
      <c r="K300" s="260"/>
      <c r="L300" s="260"/>
      <c r="M300" s="260"/>
      <c r="Q300" s="260"/>
      <c r="T300" s="260"/>
    </row>
    <row r="301" spans="2:20">
      <c r="B301" s="219"/>
      <c r="C301" s="219"/>
      <c r="D301" s="219"/>
      <c r="E301" s="207"/>
      <c r="F301" s="262"/>
      <c r="G301" s="260"/>
      <c r="H301" s="260"/>
      <c r="I301" s="260"/>
      <c r="J301" s="260"/>
      <c r="K301" s="260"/>
      <c r="L301" s="260"/>
      <c r="M301" s="260"/>
      <c r="Q301" s="260"/>
      <c r="T301" s="260"/>
    </row>
    <row r="302" spans="2:20">
      <c r="B302" s="219"/>
      <c r="C302" s="219"/>
      <c r="D302" s="219"/>
      <c r="E302" s="207"/>
      <c r="F302" s="262"/>
      <c r="G302" s="260"/>
      <c r="H302" s="260"/>
      <c r="I302" s="260"/>
      <c r="J302" s="260"/>
      <c r="K302" s="260"/>
      <c r="L302" s="260"/>
      <c r="M302" s="260"/>
      <c r="Q302" s="260"/>
      <c r="T302" s="260"/>
    </row>
    <row r="303" spans="2:20">
      <c r="B303" s="219"/>
      <c r="C303" s="219"/>
      <c r="D303" s="219"/>
      <c r="E303" s="207"/>
      <c r="F303" s="262"/>
      <c r="G303" s="260"/>
      <c r="H303" s="260"/>
      <c r="I303" s="260"/>
      <c r="J303" s="260"/>
      <c r="K303" s="260"/>
      <c r="L303" s="260"/>
      <c r="M303" s="260"/>
      <c r="Q303" s="260"/>
      <c r="T303" s="260"/>
    </row>
    <row r="304" spans="2:20">
      <c r="B304" s="219"/>
      <c r="C304" s="219"/>
      <c r="D304" s="219"/>
      <c r="E304" s="207"/>
      <c r="F304" s="262"/>
      <c r="G304" s="260"/>
      <c r="H304" s="260"/>
      <c r="I304" s="260"/>
      <c r="J304" s="260"/>
      <c r="K304" s="260"/>
      <c r="L304" s="260"/>
      <c r="M304" s="260"/>
      <c r="Q304" s="260"/>
      <c r="T304" s="260"/>
    </row>
    <row r="305" spans="2:20">
      <c r="B305" s="219"/>
      <c r="C305" s="219"/>
      <c r="D305" s="219"/>
      <c r="E305" s="207"/>
      <c r="F305" s="262"/>
      <c r="G305" s="260"/>
      <c r="H305" s="260"/>
      <c r="I305" s="260"/>
      <c r="J305" s="260"/>
      <c r="K305" s="260"/>
      <c r="L305" s="260"/>
      <c r="M305" s="260"/>
      <c r="Q305" s="260"/>
      <c r="T305" s="260"/>
    </row>
    <row r="306" spans="2:20">
      <c r="B306" s="219"/>
      <c r="C306" s="219"/>
      <c r="D306" s="219"/>
      <c r="E306" s="207"/>
      <c r="F306" s="262"/>
      <c r="G306" s="260"/>
      <c r="H306" s="260"/>
      <c r="I306" s="260"/>
      <c r="J306" s="260"/>
      <c r="K306" s="260"/>
      <c r="L306" s="260"/>
      <c r="M306" s="260"/>
      <c r="Q306" s="260"/>
      <c r="T306" s="260"/>
    </row>
    <row r="307" spans="2:20">
      <c r="B307" s="219"/>
      <c r="C307" s="219"/>
      <c r="D307" s="219"/>
      <c r="E307" s="207"/>
      <c r="F307" s="262"/>
      <c r="G307" s="260"/>
      <c r="H307" s="260"/>
      <c r="I307" s="260"/>
      <c r="J307" s="260"/>
      <c r="K307" s="260"/>
      <c r="L307" s="260"/>
      <c r="M307" s="260"/>
      <c r="Q307" s="260"/>
      <c r="T307" s="260"/>
    </row>
    <row r="308" spans="2:20">
      <c r="B308" s="219"/>
      <c r="C308" s="219"/>
      <c r="D308" s="219"/>
      <c r="E308" s="207"/>
      <c r="F308" s="262"/>
      <c r="G308" s="260"/>
      <c r="H308" s="260"/>
      <c r="I308" s="260"/>
      <c r="J308" s="260"/>
      <c r="K308" s="260"/>
      <c r="L308" s="260"/>
      <c r="M308" s="260"/>
      <c r="Q308" s="260"/>
      <c r="T308" s="260"/>
    </row>
    <row r="309" spans="2:20">
      <c r="B309" s="219"/>
      <c r="C309" s="219"/>
      <c r="D309" s="219"/>
      <c r="E309" s="207"/>
      <c r="F309" s="262"/>
      <c r="G309" s="260"/>
      <c r="H309" s="260"/>
      <c r="I309" s="260"/>
      <c r="J309" s="260"/>
      <c r="K309" s="260"/>
      <c r="L309" s="260"/>
      <c r="M309" s="260"/>
      <c r="Q309" s="260"/>
      <c r="T309" s="260"/>
    </row>
    <row r="310" spans="2:20">
      <c r="B310" s="219"/>
      <c r="C310" s="219"/>
      <c r="D310" s="219"/>
      <c r="E310" s="207"/>
      <c r="F310" s="262"/>
      <c r="G310" s="260"/>
      <c r="H310" s="260"/>
      <c r="I310" s="260"/>
      <c r="J310" s="260"/>
      <c r="K310" s="260"/>
      <c r="L310" s="260"/>
      <c r="M310" s="260"/>
      <c r="Q310" s="260"/>
      <c r="T310" s="260"/>
    </row>
    <row r="311" spans="2:20">
      <c r="B311" s="219"/>
      <c r="C311" s="219"/>
      <c r="D311" s="219"/>
      <c r="E311" s="207"/>
      <c r="F311" s="262"/>
      <c r="G311" s="260"/>
      <c r="H311" s="260"/>
      <c r="I311" s="260"/>
      <c r="J311" s="260"/>
      <c r="K311" s="260"/>
      <c r="L311" s="260"/>
      <c r="M311" s="260"/>
      <c r="Q311" s="260"/>
      <c r="T311" s="260"/>
    </row>
    <row r="312" spans="2:20">
      <c r="B312" s="219"/>
      <c r="C312" s="219"/>
      <c r="D312" s="219"/>
      <c r="E312" s="207"/>
      <c r="F312" s="262"/>
      <c r="G312" s="260"/>
      <c r="H312" s="260"/>
      <c r="I312" s="260"/>
      <c r="J312" s="260"/>
      <c r="K312" s="260"/>
      <c r="L312" s="260"/>
      <c r="M312" s="260"/>
      <c r="Q312" s="260"/>
      <c r="T312" s="260"/>
    </row>
    <row r="313" spans="2:20">
      <c r="B313" s="219"/>
      <c r="C313" s="219"/>
      <c r="D313" s="219"/>
      <c r="E313" s="207"/>
      <c r="F313" s="262"/>
      <c r="G313" s="260"/>
      <c r="H313" s="260"/>
      <c r="I313" s="260"/>
      <c r="J313" s="260"/>
      <c r="K313" s="260"/>
      <c r="L313" s="260"/>
      <c r="M313" s="260"/>
      <c r="Q313" s="260"/>
      <c r="T313" s="260"/>
    </row>
    <row r="314" spans="2:20">
      <c r="B314" s="219"/>
      <c r="C314" s="219"/>
      <c r="D314" s="219"/>
      <c r="E314" s="207"/>
      <c r="F314" s="262"/>
      <c r="G314" s="260"/>
      <c r="H314" s="260"/>
      <c r="I314" s="260"/>
      <c r="J314" s="260"/>
      <c r="K314" s="260"/>
      <c r="L314" s="260"/>
      <c r="M314" s="260"/>
      <c r="Q314" s="260"/>
      <c r="T314" s="260"/>
    </row>
    <row r="315" spans="2:20">
      <c r="B315" s="219"/>
      <c r="C315" s="219"/>
      <c r="D315" s="219"/>
      <c r="E315" s="207"/>
      <c r="F315" s="262"/>
      <c r="G315" s="260"/>
      <c r="H315" s="260"/>
      <c r="I315" s="260"/>
      <c r="J315" s="260"/>
      <c r="K315" s="260"/>
      <c r="L315" s="260"/>
      <c r="M315" s="260"/>
      <c r="Q315" s="260"/>
      <c r="T315" s="260"/>
    </row>
    <row r="316" spans="2:20">
      <c r="B316" s="219"/>
      <c r="C316" s="219"/>
      <c r="D316" s="219"/>
      <c r="E316" s="207"/>
      <c r="F316" s="262"/>
      <c r="G316" s="260"/>
      <c r="H316" s="260"/>
      <c r="I316" s="260"/>
      <c r="J316" s="260"/>
      <c r="K316" s="260"/>
      <c r="L316" s="260"/>
      <c r="M316" s="260"/>
      <c r="Q316" s="260"/>
      <c r="T316" s="260"/>
    </row>
    <row r="317" spans="2:20">
      <c r="B317" s="219"/>
      <c r="C317" s="219"/>
      <c r="D317" s="219"/>
      <c r="E317" s="207"/>
      <c r="F317" s="262"/>
      <c r="G317" s="260"/>
      <c r="H317" s="260"/>
      <c r="I317" s="260"/>
      <c r="J317" s="260"/>
      <c r="K317" s="260"/>
      <c r="L317" s="260"/>
      <c r="M317" s="260"/>
      <c r="Q317" s="260"/>
      <c r="T317" s="260"/>
    </row>
    <row r="318" spans="2:20">
      <c r="B318" s="219"/>
      <c r="C318" s="219"/>
      <c r="D318" s="219"/>
      <c r="E318" s="207"/>
      <c r="F318" s="262"/>
      <c r="G318" s="260"/>
      <c r="H318" s="260"/>
      <c r="I318" s="260"/>
      <c r="J318" s="260"/>
      <c r="K318" s="260"/>
      <c r="L318" s="260"/>
      <c r="M318" s="260"/>
      <c r="Q318" s="260"/>
      <c r="T318" s="260"/>
    </row>
    <row r="319" spans="2:20">
      <c r="B319" s="219"/>
      <c r="C319" s="219"/>
      <c r="D319" s="219"/>
      <c r="E319" s="207"/>
      <c r="F319" s="262"/>
      <c r="G319" s="260"/>
      <c r="H319" s="260"/>
      <c r="I319" s="260"/>
      <c r="J319" s="260"/>
      <c r="K319" s="260"/>
      <c r="L319" s="260"/>
      <c r="M319" s="260"/>
      <c r="Q319" s="260"/>
      <c r="T319" s="260"/>
    </row>
    <row r="320" spans="2:20">
      <c r="B320" s="219"/>
      <c r="C320" s="219"/>
      <c r="D320" s="219"/>
      <c r="E320" s="207"/>
      <c r="F320" s="262"/>
      <c r="G320" s="260"/>
      <c r="H320" s="260"/>
      <c r="I320" s="260"/>
      <c r="J320" s="260"/>
      <c r="K320" s="260"/>
      <c r="L320" s="260"/>
      <c r="M320" s="260"/>
      <c r="Q320" s="260"/>
      <c r="T320" s="260"/>
    </row>
    <row r="321" spans="2:20">
      <c r="B321" s="219"/>
      <c r="C321" s="219"/>
      <c r="D321" s="219"/>
      <c r="E321" s="207"/>
      <c r="F321" s="262"/>
      <c r="G321" s="260"/>
      <c r="H321" s="260"/>
      <c r="I321" s="260"/>
      <c r="J321" s="260"/>
      <c r="K321" s="260"/>
      <c r="L321" s="260"/>
      <c r="M321" s="260"/>
      <c r="Q321" s="260"/>
      <c r="T321" s="260"/>
    </row>
    <row r="322" spans="2:20">
      <c r="B322" s="219"/>
      <c r="C322" s="219"/>
      <c r="D322" s="219"/>
      <c r="E322" s="207"/>
      <c r="F322" s="262"/>
      <c r="G322" s="260"/>
      <c r="H322" s="260"/>
      <c r="I322" s="260"/>
      <c r="J322" s="260"/>
      <c r="K322" s="260"/>
      <c r="L322" s="260"/>
      <c r="M322" s="260"/>
      <c r="Q322" s="260"/>
      <c r="T322" s="260"/>
    </row>
    <row r="323" spans="2:20">
      <c r="B323" s="219"/>
      <c r="C323" s="219"/>
      <c r="D323" s="219"/>
      <c r="E323" s="207"/>
      <c r="F323" s="262"/>
      <c r="G323" s="260"/>
      <c r="H323" s="260"/>
      <c r="I323" s="260"/>
      <c r="J323" s="260"/>
      <c r="K323" s="260"/>
      <c r="L323" s="260"/>
      <c r="M323" s="260"/>
      <c r="Q323" s="260"/>
      <c r="T323" s="260"/>
    </row>
    <row r="324" spans="2:20">
      <c r="B324" s="219"/>
      <c r="C324" s="219"/>
      <c r="D324" s="219"/>
      <c r="E324" s="207"/>
      <c r="F324" s="262"/>
      <c r="G324" s="260"/>
      <c r="H324" s="260"/>
      <c r="I324" s="260"/>
      <c r="J324" s="260"/>
      <c r="K324" s="260"/>
      <c r="L324" s="260"/>
      <c r="M324" s="260"/>
      <c r="Q324" s="260"/>
      <c r="T324" s="260"/>
    </row>
    <row r="325" spans="2:20">
      <c r="B325" s="219"/>
      <c r="C325" s="219"/>
      <c r="D325" s="219"/>
      <c r="E325" s="207"/>
      <c r="F325" s="262"/>
      <c r="G325" s="260"/>
      <c r="H325" s="260"/>
      <c r="I325" s="260"/>
      <c r="J325" s="260"/>
      <c r="K325" s="260"/>
      <c r="L325" s="260"/>
      <c r="M325" s="260"/>
      <c r="Q325" s="260"/>
      <c r="T325" s="260"/>
    </row>
    <row r="326" spans="2:20">
      <c r="B326" s="219"/>
      <c r="C326" s="219"/>
      <c r="D326" s="219"/>
      <c r="E326" s="207"/>
      <c r="F326" s="262"/>
      <c r="G326" s="260"/>
      <c r="H326" s="260"/>
      <c r="I326" s="260"/>
      <c r="J326" s="260"/>
      <c r="K326" s="260"/>
      <c r="L326" s="260"/>
      <c r="M326" s="260"/>
      <c r="Q326" s="260"/>
      <c r="T326" s="260"/>
    </row>
    <row r="327" spans="2:20">
      <c r="B327" s="219"/>
      <c r="C327" s="219"/>
      <c r="D327" s="219"/>
      <c r="E327" s="207"/>
      <c r="F327" s="262"/>
      <c r="G327" s="260"/>
      <c r="H327" s="260"/>
      <c r="I327" s="260"/>
      <c r="J327" s="260"/>
      <c r="K327" s="260"/>
      <c r="L327" s="260"/>
      <c r="M327" s="260"/>
      <c r="Q327" s="260"/>
      <c r="T327" s="260"/>
    </row>
    <row r="328" spans="2:20">
      <c r="B328" s="219"/>
      <c r="C328" s="219"/>
      <c r="D328" s="219"/>
      <c r="E328" s="207"/>
      <c r="F328" s="262"/>
      <c r="G328" s="260"/>
      <c r="H328" s="260"/>
      <c r="I328" s="260"/>
      <c r="J328" s="260"/>
      <c r="K328" s="260"/>
      <c r="L328" s="260"/>
      <c r="M328" s="260"/>
      <c r="Q328" s="260"/>
      <c r="T328" s="260"/>
    </row>
    <row r="329" spans="2:20">
      <c r="B329" s="219"/>
      <c r="C329" s="219"/>
      <c r="D329" s="219"/>
      <c r="E329" s="207"/>
      <c r="F329" s="262"/>
      <c r="G329" s="260"/>
      <c r="H329" s="260"/>
      <c r="I329" s="260"/>
      <c r="J329" s="260"/>
      <c r="K329" s="260"/>
      <c r="L329" s="260"/>
      <c r="M329" s="260"/>
      <c r="Q329" s="260"/>
      <c r="T329" s="260"/>
    </row>
    <row r="330" spans="2:20">
      <c r="B330" s="219"/>
      <c r="C330" s="219"/>
      <c r="D330" s="219"/>
      <c r="E330" s="207"/>
      <c r="F330" s="262"/>
      <c r="G330" s="260"/>
      <c r="H330" s="260"/>
      <c r="I330" s="260"/>
      <c r="J330" s="260"/>
      <c r="K330" s="260"/>
      <c r="L330" s="260"/>
      <c r="M330" s="260"/>
      <c r="Q330" s="260"/>
      <c r="T330" s="260"/>
    </row>
    <row r="331" spans="2:20">
      <c r="B331" s="219"/>
      <c r="C331" s="219"/>
      <c r="D331" s="219"/>
      <c r="E331" s="207"/>
      <c r="F331" s="262"/>
      <c r="G331" s="260"/>
      <c r="H331" s="260"/>
      <c r="I331" s="260"/>
      <c r="J331" s="260"/>
      <c r="K331" s="260"/>
      <c r="L331" s="260"/>
      <c r="M331" s="260"/>
      <c r="Q331" s="260"/>
      <c r="T331" s="260"/>
    </row>
    <row r="332" spans="2:20">
      <c r="B332" s="219"/>
      <c r="C332" s="219"/>
      <c r="D332" s="219"/>
      <c r="E332" s="207"/>
      <c r="F332" s="262"/>
      <c r="G332" s="260"/>
      <c r="H332" s="260"/>
      <c r="I332" s="260"/>
      <c r="J332" s="260"/>
      <c r="K332" s="260"/>
      <c r="L332" s="260"/>
      <c r="M332" s="260"/>
      <c r="Q332" s="260"/>
      <c r="T332" s="260"/>
    </row>
    <row r="333" spans="2:20">
      <c r="B333" s="219"/>
      <c r="C333" s="219"/>
      <c r="D333" s="219"/>
      <c r="E333" s="207"/>
      <c r="F333" s="262"/>
      <c r="G333" s="260"/>
      <c r="H333" s="260"/>
      <c r="I333" s="260"/>
      <c r="J333" s="260"/>
      <c r="K333" s="260"/>
      <c r="L333" s="260"/>
      <c r="M333" s="260"/>
      <c r="Q333" s="260"/>
      <c r="T333" s="260"/>
    </row>
    <row r="334" spans="2:20">
      <c r="B334" s="219"/>
      <c r="C334" s="219"/>
      <c r="D334" s="219"/>
      <c r="E334" s="207"/>
      <c r="F334" s="262"/>
      <c r="G334" s="260"/>
      <c r="H334" s="260"/>
      <c r="I334" s="260"/>
      <c r="J334" s="260"/>
      <c r="K334" s="260"/>
      <c r="L334" s="260"/>
      <c r="M334" s="260"/>
      <c r="Q334" s="260"/>
      <c r="T334" s="260"/>
    </row>
    <row r="335" spans="2:20">
      <c r="B335" s="219"/>
      <c r="C335" s="219"/>
      <c r="D335" s="219"/>
      <c r="E335" s="207"/>
      <c r="F335" s="262"/>
      <c r="G335" s="260"/>
      <c r="H335" s="260"/>
      <c r="I335" s="260"/>
      <c r="J335" s="260"/>
      <c r="K335" s="260"/>
      <c r="L335" s="260"/>
      <c r="M335" s="260"/>
      <c r="Q335" s="260"/>
      <c r="T335" s="260"/>
    </row>
    <row r="336" spans="2:20">
      <c r="B336" s="219"/>
      <c r="C336" s="219"/>
      <c r="D336" s="219"/>
      <c r="E336" s="207"/>
      <c r="F336" s="262"/>
      <c r="G336" s="260"/>
      <c r="H336" s="260"/>
      <c r="I336" s="260"/>
      <c r="J336" s="260"/>
      <c r="K336" s="260"/>
      <c r="L336" s="260"/>
      <c r="M336" s="260"/>
      <c r="Q336" s="260"/>
      <c r="T336" s="260"/>
    </row>
    <row r="337" spans="2:20">
      <c r="B337" s="219"/>
      <c r="C337" s="219"/>
      <c r="D337" s="219"/>
      <c r="E337" s="207"/>
      <c r="F337" s="262"/>
      <c r="G337" s="260"/>
      <c r="H337" s="260"/>
      <c r="I337" s="260"/>
      <c r="J337" s="260"/>
      <c r="K337" s="260"/>
      <c r="L337" s="260"/>
      <c r="M337" s="260"/>
      <c r="Q337" s="260"/>
      <c r="T337" s="260"/>
    </row>
    <row r="338" spans="2:20">
      <c r="B338" s="219"/>
      <c r="C338" s="219"/>
      <c r="D338" s="219"/>
      <c r="E338" s="207"/>
      <c r="F338" s="262"/>
      <c r="G338" s="260"/>
      <c r="H338" s="260"/>
      <c r="I338" s="260"/>
      <c r="J338" s="260"/>
      <c r="K338" s="260"/>
      <c r="L338" s="260"/>
      <c r="M338" s="260"/>
      <c r="Q338" s="260"/>
      <c r="T338" s="260"/>
    </row>
    <row r="339" spans="2:20">
      <c r="B339" s="219"/>
      <c r="C339" s="219"/>
      <c r="D339" s="219"/>
      <c r="E339" s="207"/>
      <c r="F339" s="262"/>
      <c r="G339" s="260"/>
      <c r="H339" s="260"/>
      <c r="I339" s="260"/>
      <c r="J339" s="260"/>
      <c r="K339" s="260"/>
      <c r="L339" s="260"/>
      <c r="M339" s="260"/>
      <c r="Q339" s="260"/>
      <c r="T339" s="260"/>
    </row>
    <row r="340" spans="2:20">
      <c r="B340" s="219"/>
      <c r="C340" s="219"/>
      <c r="D340" s="219"/>
      <c r="E340" s="207"/>
      <c r="F340" s="262"/>
      <c r="G340" s="260"/>
      <c r="H340" s="260"/>
      <c r="I340" s="260"/>
      <c r="J340" s="260"/>
      <c r="K340" s="260"/>
      <c r="L340" s="260"/>
      <c r="M340" s="260"/>
      <c r="Q340" s="260"/>
      <c r="T340" s="260"/>
    </row>
    <row r="341" spans="2:20">
      <c r="B341" s="219"/>
      <c r="C341" s="219"/>
      <c r="D341" s="219"/>
      <c r="E341" s="207"/>
      <c r="F341" s="262"/>
      <c r="G341" s="260"/>
      <c r="H341" s="260"/>
      <c r="I341" s="260"/>
      <c r="J341" s="260"/>
      <c r="K341" s="260"/>
      <c r="L341" s="260"/>
      <c r="M341" s="260"/>
      <c r="Q341" s="260"/>
      <c r="T341" s="260"/>
    </row>
    <row r="342" spans="2:20">
      <c r="B342" s="219"/>
      <c r="C342" s="219"/>
      <c r="D342" s="219"/>
      <c r="E342" s="207"/>
      <c r="F342" s="262"/>
      <c r="G342" s="260"/>
      <c r="H342" s="260"/>
      <c r="I342" s="260"/>
      <c r="J342" s="260"/>
      <c r="K342" s="260"/>
      <c r="L342" s="260"/>
      <c r="M342" s="260"/>
      <c r="Q342" s="260"/>
      <c r="T342" s="260"/>
    </row>
    <row r="343" spans="2:20">
      <c r="B343" s="219"/>
      <c r="C343" s="219"/>
      <c r="D343" s="219"/>
      <c r="E343" s="207"/>
      <c r="F343" s="262"/>
      <c r="G343" s="260"/>
      <c r="H343" s="260"/>
      <c r="I343" s="260"/>
      <c r="J343" s="260"/>
      <c r="K343" s="260"/>
      <c r="L343" s="260"/>
      <c r="M343" s="260"/>
      <c r="Q343" s="260"/>
      <c r="T343" s="260"/>
    </row>
    <row r="344" spans="2:20">
      <c r="B344" s="219"/>
      <c r="C344" s="219"/>
      <c r="D344" s="219"/>
      <c r="E344" s="207"/>
      <c r="F344" s="262"/>
      <c r="G344" s="260"/>
      <c r="H344" s="260"/>
      <c r="I344" s="260"/>
      <c r="J344" s="260"/>
      <c r="K344" s="260"/>
      <c r="L344" s="260"/>
      <c r="M344" s="260"/>
      <c r="Q344" s="260"/>
      <c r="T344" s="260"/>
    </row>
    <row r="345" spans="2:20">
      <c r="B345" s="219"/>
      <c r="C345" s="219"/>
      <c r="D345" s="219"/>
      <c r="E345" s="207"/>
      <c r="F345" s="262"/>
      <c r="G345" s="260"/>
      <c r="H345" s="260"/>
      <c r="I345" s="260"/>
      <c r="J345" s="260"/>
      <c r="K345" s="260"/>
      <c r="L345" s="260"/>
      <c r="M345" s="260"/>
      <c r="Q345" s="260"/>
      <c r="T345" s="260"/>
    </row>
    <row r="346" spans="2:20">
      <c r="B346" s="219"/>
      <c r="C346" s="219"/>
      <c r="D346" s="219"/>
      <c r="E346" s="207"/>
      <c r="F346" s="262"/>
      <c r="G346" s="260"/>
      <c r="H346" s="260"/>
      <c r="I346" s="260"/>
      <c r="J346" s="260"/>
      <c r="K346" s="260"/>
      <c r="L346" s="260"/>
      <c r="M346" s="260"/>
      <c r="Q346" s="260"/>
      <c r="T346" s="260"/>
    </row>
    <row r="347" spans="2:20">
      <c r="B347" s="219"/>
      <c r="C347" s="219"/>
      <c r="D347" s="219"/>
      <c r="E347" s="207"/>
      <c r="F347" s="262"/>
      <c r="G347" s="260"/>
      <c r="H347" s="260"/>
      <c r="I347" s="260"/>
      <c r="J347" s="260"/>
      <c r="K347" s="260"/>
      <c r="L347" s="260"/>
      <c r="M347" s="260"/>
      <c r="Q347" s="260"/>
      <c r="T347" s="260"/>
    </row>
    <row r="348" spans="2:20">
      <c r="B348" s="219"/>
      <c r="C348" s="219"/>
      <c r="D348" s="219"/>
      <c r="E348" s="207"/>
      <c r="F348" s="262"/>
      <c r="G348" s="260"/>
      <c r="H348" s="260"/>
      <c r="I348" s="260"/>
      <c r="J348" s="260"/>
      <c r="K348" s="260"/>
      <c r="L348" s="260"/>
      <c r="M348" s="260"/>
      <c r="Q348" s="260"/>
      <c r="T348" s="260"/>
    </row>
    <row r="349" spans="2:20">
      <c r="B349" s="219"/>
      <c r="C349" s="219"/>
      <c r="D349" s="219"/>
      <c r="E349" s="207"/>
      <c r="F349" s="262"/>
      <c r="G349" s="260"/>
      <c r="H349" s="260"/>
      <c r="I349" s="260"/>
      <c r="J349" s="260"/>
      <c r="K349" s="260"/>
      <c r="L349" s="260"/>
      <c r="M349" s="260"/>
      <c r="Q349" s="260"/>
      <c r="T349" s="260"/>
    </row>
    <row r="350" spans="2:20">
      <c r="B350" s="219"/>
      <c r="C350" s="219"/>
      <c r="D350" s="219"/>
      <c r="E350" s="207"/>
      <c r="F350" s="262"/>
      <c r="G350" s="260"/>
      <c r="H350" s="260"/>
      <c r="I350" s="260"/>
      <c r="J350" s="260"/>
      <c r="K350" s="260"/>
      <c r="L350" s="260"/>
      <c r="M350" s="260"/>
      <c r="Q350" s="260"/>
      <c r="T350" s="260"/>
    </row>
    <row r="351" spans="2:20">
      <c r="B351" s="219"/>
      <c r="C351" s="219"/>
      <c r="D351" s="219"/>
      <c r="E351" s="207"/>
      <c r="F351" s="262"/>
      <c r="G351" s="260"/>
      <c r="H351" s="260"/>
      <c r="I351" s="260"/>
      <c r="J351" s="260"/>
      <c r="K351" s="260"/>
      <c r="L351" s="260"/>
      <c r="M351" s="260"/>
      <c r="Q351" s="260"/>
      <c r="T351" s="260"/>
    </row>
    <row r="352" spans="2:20">
      <c r="B352" s="219"/>
      <c r="C352" s="219"/>
      <c r="D352" s="219"/>
      <c r="E352" s="207"/>
      <c r="F352" s="262"/>
      <c r="G352" s="260"/>
      <c r="H352" s="260"/>
      <c r="I352" s="260"/>
      <c r="J352" s="260"/>
      <c r="K352" s="260"/>
      <c r="L352" s="260"/>
      <c r="M352" s="260"/>
      <c r="Q352" s="260"/>
      <c r="T352" s="260"/>
    </row>
    <row r="353" spans="2:20">
      <c r="B353" s="219"/>
      <c r="C353" s="219"/>
      <c r="D353" s="219"/>
      <c r="E353" s="207"/>
      <c r="F353" s="262"/>
      <c r="G353" s="260"/>
      <c r="H353" s="260"/>
      <c r="I353" s="260"/>
      <c r="J353" s="260"/>
      <c r="K353" s="260"/>
      <c r="L353" s="260"/>
      <c r="M353" s="260"/>
      <c r="Q353" s="260"/>
      <c r="T353" s="260"/>
    </row>
    <row r="354" spans="2:20">
      <c r="B354" s="219"/>
      <c r="C354" s="219"/>
      <c r="D354" s="219"/>
      <c r="E354" s="207"/>
      <c r="F354" s="262"/>
      <c r="G354" s="260"/>
      <c r="H354" s="260"/>
      <c r="I354" s="260"/>
      <c r="J354" s="260"/>
      <c r="K354" s="260"/>
      <c r="L354" s="260"/>
      <c r="M354" s="260"/>
      <c r="Q354" s="260"/>
      <c r="T354" s="260"/>
    </row>
    <row r="355" spans="2:20">
      <c r="B355" s="219"/>
      <c r="C355" s="219"/>
      <c r="D355" s="219"/>
      <c r="E355" s="207"/>
      <c r="F355" s="262"/>
      <c r="G355" s="260"/>
      <c r="H355" s="260"/>
      <c r="I355" s="260"/>
      <c r="J355" s="260"/>
      <c r="K355" s="260"/>
      <c r="L355" s="260"/>
      <c r="M355" s="260"/>
      <c r="Q355" s="260"/>
      <c r="T355" s="260"/>
    </row>
    <row r="356" spans="2:20">
      <c r="B356" s="219"/>
      <c r="C356" s="219"/>
      <c r="D356" s="219"/>
      <c r="E356" s="207"/>
      <c r="F356" s="262"/>
      <c r="G356" s="260"/>
      <c r="H356" s="260"/>
      <c r="I356" s="260"/>
      <c r="J356" s="260"/>
      <c r="K356" s="260"/>
      <c r="L356" s="260"/>
      <c r="M356" s="260"/>
      <c r="Q356" s="260"/>
      <c r="T356" s="260"/>
    </row>
    <row r="357" spans="2:20">
      <c r="B357" s="219"/>
      <c r="C357" s="219"/>
      <c r="D357" s="219"/>
      <c r="E357" s="207"/>
      <c r="F357" s="262"/>
      <c r="G357" s="260"/>
      <c r="H357" s="260"/>
      <c r="I357" s="260"/>
      <c r="J357" s="260"/>
      <c r="K357" s="260"/>
      <c r="L357" s="260"/>
      <c r="M357" s="260"/>
      <c r="Q357" s="260"/>
      <c r="T357" s="260"/>
    </row>
    <row r="358" spans="2:20">
      <c r="B358" s="219"/>
      <c r="C358" s="219"/>
      <c r="D358" s="219"/>
      <c r="E358" s="207"/>
      <c r="F358" s="262"/>
      <c r="G358" s="260"/>
      <c r="H358" s="260"/>
      <c r="I358" s="260"/>
      <c r="J358" s="260"/>
      <c r="K358" s="260"/>
      <c r="L358" s="260"/>
      <c r="M358" s="260"/>
      <c r="Q358" s="260"/>
      <c r="T358" s="260"/>
    </row>
    <row r="359" spans="2:20">
      <c r="B359" s="219"/>
      <c r="C359" s="219"/>
      <c r="D359" s="219"/>
      <c r="E359" s="207"/>
      <c r="F359" s="262"/>
      <c r="G359" s="260"/>
      <c r="H359" s="260"/>
      <c r="I359" s="260"/>
      <c r="J359" s="260"/>
      <c r="K359" s="260"/>
      <c r="L359" s="260"/>
      <c r="M359" s="260"/>
      <c r="Q359" s="260"/>
      <c r="T359" s="260"/>
    </row>
    <row r="360" spans="2:20">
      <c r="B360" s="219"/>
      <c r="C360" s="219"/>
      <c r="D360" s="219"/>
      <c r="E360" s="207"/>
      <c r="F360" s="262"/>
      <c r="G360" s="260"/>
      <c r="H360" s="260"/>
      <c r="I360" s="260"/>
      <c r="J360" s="260"/>
      <c r="K360" s="260"/>
      <c r="L360" s="260"/>
      <c r="M360" s="260"/>
      <c r="Q360" s="260"/>
      <c r="T360" s="260"/>
    </row>
    <row r="361" spans="2:20">
      <c r="B361" s="219"/>
      <c r="C361" s="219"/>
      <c r="D361" s="219"/>
      <c r="E361" s="207"/>
      <c r="F361" s="262"/>
      <c r="G361" s="260"/>
      <c r="H361" s="260"/>
      <c r="I361" s="260"/>
      <c r="J361" s="260"/>
      <c r="K361" s="260"/>
      <c r="L361" s="260"/>
      <c r="M361" s="260"/>
      <c r="Q361" s="260"/>
      <c r="T361" s="260"/>
    </row>
    <row r="362" spans="2:20">
      <c r="B362" s="219"/>
      <c r="C362" s="219"/>
      <c r="D362" s="219"/>
      <c r="E362" s="207"/>
      <c r="F362" s="262"/>
      <c r="G362" s="260"/>
      <c r="H362" s="260"/>
      <c r="I362" s="260"/>
      <c r="J362" s="260"/>
      <c r="K362" s="260"/>
      <c r="L362" s="260"/>
      <c r="M362" s="260"/>
      <c r="Q362" s="260"/>
      <c r="T362" s="260"/>
    </row>
    <row r="363" spans="2:20">
      <c r="B363" s="219"/>
      <c r="C363" s="219"/>
      <c r="D363" s="219"/>
      <c r="E363" s="207"/>
      <c r="F363" s="262"/>
      <c r="G363" s="260"/>
      <c r="H363" s="260"/>
      <c r="I363" s="260"/>
      <c r="J363" s="260"/>
      <c r="K363" s="260"/>
      <c r="L363" s="260"/>
      <c r="M363" s="260"/>
      <c r="Q363" s="260"/>
      <c r="T363" s="260"/>
    </row>
    <row r="364" spans="2:20">
      <c r="B364" s="219"/>
      <c r="C364" s="219"/>
      <c r="D364" s="219"/>
      <c r="E364" s="207"/>
      <c r="F364" s="262"/>
      <c r="G364" s="260"/>
      <c r="H364" s="260"/>
      <c r="I364" s="260"/>
      <c r="J364" s="260"/>
      <c r="K364" s="260"/>
      <c r="L364" s="260"/>
      <c r="M364" s="260"/>
      <c r="Q364" s="260"/>
      <c r="T364" s="260"/>
    </row>
    <row r="365" spans="2:20">
      <c r="B365" s="219"/>
      <c r="C365" s="219"/>
      <c r="D365" s="219"/>
      <c r="E365" s="207"/>
      <c r="F365" s="262"/>
      <c r="G365" s="260"/>
      <c r="H365" s="260"/>
      <c r="I365" s="260"/>
      <c r="J365" s="260"/>
      <c r="K365" s="260"/>
      <c r="L365" s="260"/>
      <c r="M365" s="260"/>
      <c r="Q365" s="260"/>
      <c r="T365" s="260"/>
    </row>
    <row r="366" spans="2:20">
      <c r="B366" s="219"/>
      <c r="C366" s="219"/>
      <c r="D366" s="219"/>
      <c r="E366" s="207"/>
      <c r="F366" s="262"/>
      <c r="G366" s="260"/>
      <c r="H366" s="260"/>
      <c r="I366" s="260"/>
      <c r="J366" s="260"/>
      <c r="K366" s="260"/>
      <c r="L366" s="260"/>
      <c r="M366" s="260"/>
      <c r="Q366" s="260"/>
      <c r="T366" s="260"/>
    </row>
    <row r="367" spans="2:20">
      <c r="B367" s="219"/>
      <c r="C367" s="219"/>
      <c r="D367" s="219"/>
      <c r="E367" s="207"/>
      <c r="F367" s="262"/>
      <c r="G367" s="260"/>
      <c r="H367" s="260"/>
      <c r="I367" s="260"/>
      <c r="J367" s="260"/>
      <c r="K367" s="260"/>
      <c r="L367" s="260"/>
      <c r="M367" s="260"/>
      <c r="Q367" s="260"/>
      <c r="T367" s="260"/>
    </row>
    <row r="368" spans="2:20">
      <c r="B368" s="219"/>
      <c r="C368" s="219"/>
      <c r="D368" s="219"/>
      <c r="E368" s="207"/>
      <c r="F368" s="262"/>
      <c r="G368" s="260"/>
      <c r="H368" s="260"/>
      <c r="I368" s="260"/>
      <c r="J368" s="260"/>
      <c r="K368" s="260"/>
      <c r="L368" s="260"/>
      <c r="M368" s="260"/>
      <c r="Q368" s="260"/>
      <c r="T368" s="260"/>
    </row>
    <row r="369" spans="2:20">
      <c r="B369" s="219"/>
      <c r="C369" s="219"/>
      <c r="D369" s="219"/>
      <c r="E369" s="207"/>
      <c r="F369" s="262"/>
      <c r="G369" s="260"/>
      <c r="H369" s="260"/>
      <c r="I369" s="260"/>
      <c r="J369" s="260"/>
      <c r="K369" s="260"/>
      <c r="L369" s="260"/>
      <c r="M369" s="260"/>
      <c r="Q369" s="260"/>
      <c r="T369" s="260"/>
    </row>
    <row r="370" spans="2:20">
      <c r="B370" s="219"/>
      <c r="C370" s="219"/>
      <c r="D370" s="219"/>
      <c r="E370" s="207"/>
      <c r="F370" s="262"/>
      <c r="G370" s="260"/>
      <c r="H370" s="260"/>
      <c r="I370" s="260"/>
      <c r="J370" s="260"/>
      <c r="K370" s="260"/>
      <c r="L370" s="260"/>
      <c r="M370" s="260"/>
      <c r="Q370" s="260"/>
      <c r="T370" s="260"/>
    </row>
    <row r="371" spans="2:20">
      <c r="B371" s="219"/>
      <c r="C371" s="219"/>
      <c r="D371" s="219"/>
      <c r="E371" s="207"/>
      <c r="F371" s="262"/>
      <c r="G371" s="260"/>
      <c r="H371" s="260"/>
      <c r="I371" s="260"/>
      <c r="J371" s="260"/>
      <c r="K371" s="260"/>
      <c r="L371" s="260"/>
      <c r="M371" s="260"/>
      <c r="Q371" s="260"/>
      <c r="T371" s="260"/>
    </row>
    <row r="372" spans="2:20">
      <c r="B372" s="219"/>
      <c r="C372" s="219"/>
      <c r="D372" s="219"/>
      <c r="E372" s="207"/>
      <c r="F372" s="262"/>
      <c r="G372" s="260"/>
      <c r="H372" s="260"/>
      <c r="I372" s="260"/>
      <c r="J372" s="260"/>
      <c r="K372" s="260"/>
      <c r="L372" s="260"/>
      <c r="M372" s="260"/>
      <c r="Q372" s="260"/>
      <c r="T372" s="260"/>
    </row>
    <row r="373" spans="2:20">
      <c r="B373" s="219"/>
      <c r="C373" s="219"/>
      <c r="D373" s="219"/>
      <c r="E373" s="207"/>
      <c r="F373" s="262"/>
      <c r="G373" s="260"/>
      <c r="H373" s="260"/>
      <c r="I373" s="260"/>
      <c r="J373" s="260"/>
      <c r="K373" s="260"/>
      <c r="L373" s="260"/>
      <c r="M373" s="260"/>
      <c r="Q373" s="260"/>
      <c r="T373" s="260"/>
    </row>
    <row r="374" spans="2:20">
      <c r="B374" s="219"/>
      <c r="C374" s="219"/>
      <c r="D374" s="219"/>
      <c r="E374" s="207"/>
      <c r="F374" s="262"/>
      <c r="G374" s="260"/>
      <c r="H374" s="260"/>
      <c r="I374" s="260"/>
      <c r="J374" s="260"/>
      <c r="K374" s="260"/>
      <c r="L374" s="260"/>
      <c r="M374" s="260"/>
      <c r="Q374" s="260"/>
      <c r="T374" s="260"/>
    </row>
    <row r="375" spans="2:20">
      <c r="B375" s="219"/>
      <c r="C375" s="219"/>
      <c r="D375" s="219"/>
      <c r="E375" s="207"/>
      <c r="F375" s="262"/>
      <c r="G375" s="260"/>
      <c r="H375" s="260"/>
      <c r="I375" s="260"/>
      <c r="J375" s="260"/>
      <c r="K375" s="260"/>
      <c r="L375" s="260"/>
      <c r="M375" s="260"/>
      <c r="Q375" s="260"/>
      <c r="T375" s="260"/>
    </row>
    <row r="376" spans="2:20">
      <c r="B376" s="219"/>
      <c r="C376" s="219"/>
      <c r="D376" s="219"/>
      <c r="E376" s="207"/>
      <c r="F376" s="262"/>
      <c r="G376" s="260"/>
      <c r="H376" s="260"/>
      <c r="I376" s="260"/>
      <c r="J376" s="260"/>
      <c r="K376" s="260"/>
      <c r="L376" s="260"/>
      <c r="M376" s="260"/>
      <c r="Q376" s="260"/>
      <c r="T376" s="260"/>
    </row>
    <row r="377" spans="2:20">
      <c r="B377" s="219"/>
      <c r="C377" s="219"/>
      <c r="D377" s="219"/>
      <c r="E377" s="207"/>
      <c r="F377" s="262"/>
      <c r="G377" s="260"/>
      <c r="H377" s="260"/>
      <c r="I377" s="260"/>
      <c r="J377" s="260"/>
      <c r="K377" s="260"/>
      <c r="L377" s="260"/>
      <c r="M377" s="260"/>
      <c r="Q377" s="260"/>
      <c r="T377" s="260"/>
    </row>
    <row r="378" spans="2:20">
      <c r="B378" s="219"/>
      <c r="C378" s="219"/>
      <c r="D378" s="219"/>
      <c r="E378" s="207"/>
      <c r="F378" s="262"/>
      <c r="G378" s="260"/>
      <c r="H378" s="260"/>
      <c r="I378" s="260"/>
      <c r="J378" s="260"/>
      <c r="K378" s="260"/>
      <c r="L378" s="260"/>
      <c r="M378" s="260"/>
      <c r="Q378" s="260"/>
      <c r="T378" s="260"/>
    </row>
    <row r="379" spans="2:20">
      <c r="B379" s="219"/>
      <c r="C379" s="219"/>
      <c r="D379" s="219"/>
      <c r="E379" s="207"/>
      <c r="F379" s="262"/>
      <c r="G379" s="260"/>
      <c r="H379" s="260"/>
      <c r="I379" s="260"/>
      <c r="J379" s="260"/>
      <c r="K379" s="260"/>
      <c r="L379" s="260"/>
      <c r="M379" s="260"/>
      <c r="Q379" s="260"/>
      <c r="T379" s="260"/>
    </row>
    <row r="380" spans="2:20">
      <c r="B380" s="219"/>
      <c r="C380" s="219"/>
      <c r="D380" s="219"/>
      <c r="E380" s="207"/>
      <c r="F380" s="262"/>
      <c r="G380" s="260"/>
      <c r="H380" s="260"/>
      <c r="I380" s="260"/>
      <c r="J380" s="260"/>
      <c r="K380" s="260"/>
      <c r="L380" s="260"/>
      <c r="M380" s="260"/>
      <c r="Q380" s="260"/>
      <c r="T380" s="260"/>
    </row>
    <row r="381" spans="2:20">
      <c r="B381" s="219"/>
      <c r="C381" s="219"/>
      <c r="D381" s="219"/>
      <c r="E381" s="207"/>
      <c r="F381" s="262"/>
      <c r="G381" s="260"/>
      <c r="H381" s="260"/>
      <c r="I381" s="260"/>
      <c r="J381" s="260"/>
      <c r="K381" s="260"/>
      <c r="L381" s="260"/>
      <c r="M381" s="260"/>
      <c r="Q381" s="260"/>
      <c r="T381" s="260"/>
    </row>
    <row r="382" spans="2:20">
      <c r="B382" s="219"/>
      <c r="C382" s="219"/>
      <c r="D382" s="219"/>
      <c r="E382" s="207"/>
      <c r="F382" s="262"/>
      <c r="G382" s="260"/>
      <c r="H382" s="260"/>
      <c r="I382" s="260"/>
      <c r="J382" s="260"/>
      <c r="K382" s="260"/>
      <c r="L382" s="260"/>
      <c r="M382" s="260"/>
      <c r="Q382" s="260"/>
      <c r="T382" s="260"/>
    </row>
    <row r="383" spans="2:20">
      <c r="B383" s="219"/>
      <c r="C383" s="219"/>
      <c r="D383" s="219"/>
      <c r="E383" s="207"/>
      <c r="F383" s="262"/>
      <c r="G383" s="260"/>
      <c r="H383" s="260"/>
      <c r="I383" s="260"/>
      <c r="J383" s="260"/>
      <c r="K383" s="260"/>
      <c r="L383" s="260"/>
      <c r="M383" s="260"/>
      <c r="Q383" s="260"/>
      <c r="T383" s="260"/>
    </row>
    <row r="384" spans="2:20">
      <c r="B384" s="219"/>
      <c r="C384" s="219"/>
      <c r="D384" s="219"/>
      <c r="E384" s="207"/>
      <c r="F384" s="262"/>
      <c r="G384" s="260"/>
      <c r="H384" s="260"/>
      <c r="I384" s="260"/>
      <c r="J384" s="260"/>
      <c r="K384" s="260"/>
      <c r="L384" s="260"/>
      <c r="M384" s="260"/>
      <c r="Q384" s="260"/>
      <c r="T384" s="260"/>
    </row>
    <row r="385" spans="2:20">
      <c r="B385" s="219"/>
      <c r="C385" s="219"/>
      <c r="D385" s="219"/>
      <c r="E385" s="207"/>
      <c r="F385" s="262"/>
      <c r="G385" s="260"/>
      <c r="H385" s="260"/>
      <c r="I385" s="260"/>
      <c r="J385" s="260"/>
      <c r="K385" s="260"/>
      <c r="L385" s="260"/>
      <c r="M385" s="260"/>
      <c r="Q385" s="260"/>
      <c r="T385" s="260"/>
    </row>
    <row r="386" spans="2:20">
      <c r="B386" s="219"/>
      <c r="C386" s="219"/>
      <c r="D386" s="219"/>
      <c r="E386" s="207"/>
      <c r="F386" s="262"/>
      <c r="G386" s="260"/>
      <c r="H386" s="260"/>
      <c r="I386" s="260"/>
      <c r="J386" s="260"/>
      <c r="K386" s="260"/>
      <c r="L386" s="260"/>
      <c r="M386" s="260"/>
      <c r="Q386" s="260"/>
      <c r="T386" s="260"/>
    </row>
    <row r="387" spans="2:20">
      <c r="B387" s="219"/>
      <c r="C387" s="219"/>
      <c r="D387" s="219"/>
      <c r="E387" s="207"/>
      <c r="F387" s="262"/>
      <c r="G387" s="260"/>
      <c r="H387" s="260"/>
      <c r="I387" s="260"/>
      <c r="J387" s="260"/>
      <c r="K387" s="260"/>
      <c r="L387" s="260"/>
      <c r="M387" s="260"/>
      <c r="Q387" s="260"/>
      <c r="T387" s="260"/>
    </row>
    <row r="388" spans="2:20">
      <c r="B388" s="219"/>
      <c r="C388" s="219"/>
      <c r="D388" s="219"/>
      <c r="E388" s="207"/>
      <c r="F388" s="262"/>
      <c r="G388" s="260"/>
      <c r="H388" s="260"/>
      <c r="I388" s="260"/>
      <c r="J388" s="260"/>
      <c r="K388" s="260"/>
      <c r="L388" s="260"/>
      <c r="M388" s="260"/>
      <c r="Q388" s="260"/>
      <c r="T388" s="260"/>
    </row>
    <row r="389" spans="2:20">
      <c r="B389" s="219"/>
      <c r="C389" s="219"/>
      <c r="D389" s="219"/>
      <c r="E389" s="207"/>
      <c r="F389" s="262"/>
      <c r="G389" s="260"/>
      <c r="H389" s="260"/>
      <c r="I389" s="260"/>
      <c r="J389" s="260"/>
      <c r="K389" s="260"/>
      <c r="L389" s="260"/>
      <c r="M389" s="260"/>
      <c r="Q389" s="260"/>
      <c r="T389" s="260"/>
    </row>
    <row r="390" spans="2:20">
      <c r="B390" s="219"/>
      <c r="C390" s="219"/>
      <c r="D390" s="219"/>
      <c r="E390" s="207"/>
      <c r="F390" s="262"/>
      <c r="G390" s="260"/>
      <c r="H390" s="260"/>
      <c r="I390" s="260"/>
      <c r="J390" s="260"/>
      <c r="K390" s="260"/>
      <c r="L390" s="260"/>
      <c r="M390" s="260"/>
      <c r="Q390" s="260"/>
      <c r="T390" s="260"/>
    </row>
    <row r="391" spans="2:20">
      <c r="B391" s="219"/>
      <c r="C391" s="219"/>
      <c r="D391" s="219"/>
      <c r="E391" s="207"/>
      <c r="F391" s="262"/>
      <c r="G391" s="260"/>
      <c r="H391" s="260"/>
      <c r="I391" s="260"/>
      <c r="J391" s="260"/>
      <c r="K391" s="260"/>
      <c r="L391" s="260"/>
      <c r="M391" s="260"/>
      <c r="Q391" s="260"/>
      <c r="T391" s="260"/>
    </row>
    <row r="392" spans="2:20">
      <c r="B392" s="219"/>
      <c r="C392" s="219"/>
      <c r="D392" s="219"/>
      <c r="E392" s="207"/>
      <c r="F392" s="262"/>
      <c r="G392" s="260"/>
      <c r="H392" s="260"/>
      <c r="I392" s="260"/>
      <c r="J392" s="260"/>
      <c r="K392" s="260"/>
      <c r="L392" s="260"/>
      <c r="M392" s="260"/>
      <c r="Q392" s="260"/>
      <c r="T392" s="260"/>
    </row>
    <row r="393" spans="2:20">
      <c r="B393" s="219"/>
      <c r="C393" s="219"/>
      <c r="D393" s="219"/>
      <c r="E393" s="207"/>
      <c r="F393" s="262"/>
      <c r="G393" s="260"/>
      <c r="H393" s="260"/>
      <c r="I393" s="260"/>
      <c r="J393" s="260"/>
      <c r="K393" s="260"/>
      <c r="L393" s="260"/>
      <c r="M393" s="260"/>
      <c r="Q393" s="260"/>
      <c r="T393" s="260"/>
    </row>
    <row r="394" spans="2:20">
      <c r="B394" s="219"/>
      <c r="C394" s="219"/>
      <c r="D394" s="219"/>
      <c r="E394" s="207"/>
      <c r="F394" s="262"/>
      <c r="G394" s="260"/>
      <c r="H394" s="260"/>
      <c r="I394" s="260"/>
      <c r="J394" s="260"/>
      <c r="K394" s="260"/>
      <c r="L394" s="260"/>
      <c r="M394" s="260"/>
      <c r="Q394" s="260"/>
      <c r="T394" s="260"/>
    </row>
    <row r="395" spans="2:20">
      <c r="B395" s="219"/>
      <c r="C395" s="219"/>
      <c r="D395" s="219"/>
      <c r="E395" s="207"/>
      <c r="F395" s="262"/>
      <c r="G395" s="260"/>
      <c r="H395" s="260"/>
      <c r="I395" s="260"/>
      <c r="J395" s="260"/>
      <c r="K395" s="260"/>
      <c r="L395" s="260"/>
      <c r="M395" s="260"/>
      <c r="Q395" s="260"/>
      <c r="T395" s="260"/>
    </row>
    <row r="396" spans="2:20">
      <c r="B396" s="219"/>
      <c r="C396" s="219"/>
      <c r="D396" s="219"/>
      <c r="E396" s="207"/>
      <c r="F396" s="262"/>
      <c r="G396" s="260"/>
      <c r="H396" s="260"/>
      <c r="I396" s="260"/>
      <c r="J396" s="260"/>
      <c r="K396" s="260"/>
      <c r="L396" s="260"/>
      <c r="M396" s="260"/>
      <c r="Q396" s="260"/>
      <c r="T396" s="260"/>
    </row>
    <row r="397" spans="2:20">
      <c r="B397" s="219"/>
      <c r="C397" s="219"/>
      <c r="D397" s="219"/>
      <c r="E397" s="207"/>
      <c r="F397" s="262"/>
      <c r="G397" s="260"/>
      <c r="H397" s="260"/>
      <c r="I397" s="260"/>
      <c r="J397" s="260"/>
      <c r="K397" s="260"/>
      <c r="L397" s="260"/>
      <c r="M397" s="260"/>
      <c r="Q397" s="260"/>
      <c r="T397" s="260"/>
    </row>
    <row r="398" spans="2:20">
      <c r="B398" s="219"/>
      <c r="C398" s="219"/>
      <c r="D398" s="219"/>
      <c r="E398" s="207"/>
      <c r="F398" s="262"/>
      <c r="G398" s="260"/>
      <c r="H398" s="260"/>
      <c r="I398" s="260"/>
      <c r="J398" s="260"/>
      <c r="K398" s="260"/>
      <c r="L398" s="260"/>
      <c r="M398" s="260"/>
      <c r="Q398" s="260"/>
      <c r="T398" s="260"/>
    </row>
    <row r="399" spans="2:20">
      <c r="B399" s="219"/>
      <c r="C399" s="219"/>
      <c r="D399" s="219"/>
      <c r="E399" s="207"/>
      <c r="F399" s="262"/>
      <c r="G399" s="260"/>
      <c r="H399" s="260"/>
      <c r="I399" s="260"/>
      <c r="J399" s="260"/>
      <c r="K399" s="260"/>
      <c r="L399" s="260"/>
      <c r="M399" s="260"/>
      <c r="Q399" s="260"/>
      <c r="T399" s="260"/>
    </row>
    <row r="400" spans="2:20">
      <c r="B400" s="219"/>
      <c r="C400" s="219"/>
      <c r="D400" s="219"/>
      <c r="E400" s="207"/>
      <c r="F400" s="262"/>
      <c r="G400" s="260"/>
      <c r="H400" s="260"/>
      <c r="I400" s="260"/>
      <c r="J400" s="260"/>
      <c r="K400" s="260"/>
      <c r="L400" s="260"/>
      <c r="M400" s="260"/>
      <c r="Q400" s="260"/>
      <c r="T400" s="260"/>
    </row>
    <row r="401" spans="2:20">
      <c r="B401" s="219"/>
      <c r="C401" s="219"/>
      <c r="D401" s="219"/>
      <c r="E401" s="207"/>
      <c r="F401" s="262"/>
      <c r="G401" s="260"/>
      <c r="H401" s="260"/>
      <c r="I401" s="260"/>
      <c r="J401" s="260"/>
      <c r="K401" s="260"/>
      <c r="L401" s="260"/>
      <c r="M401" s="260"/>
      <c r="Q401" s="260"/>
      <c r="T401" s="260"/>
    </row>
    <row r="402" spans="2:20">
      <c r="B402" s="219"/>
      <c r="C402" s="219"/>
      <c r="D402" s="219"/>
      <c r="E402" s="207"/>
      <c r="F402" s="262"/>
      <c r="G402" s="260"/>
      <c r="H402" s="260"/>
      <c r="I402" s="260"/>
      <c r="J402" s="260"/>
      <c r="K402" s="260"/>
      <c r="L402" s="260"/>
      <c r="M402" s="260"/>
      <c r="Q402" s="260"/>
      <c r="T402" s="260"/>
    </row>
    <row r="403" spans="2:20">
      <c r="B403" s="219"/>
      <c r="C403" s="219"/>
      <c r="D403" s="219"/>
      <c r="E403" s="207"/>
      <c r="F403" s="262"/>
      <c r="G403" s="260"/>
      <c r="H403" s="260"/>
      <c r="I403" s="260"/>
      <c r="J403" s="260"/>
      <c r="K403" s="260"/>
      <c r="L403" s="260"/>
      <c r="M403" s="260"/>
      <c r="Q403" s="260"/>
      <c r="T403" s="260"/>
    </row>
    <row r="404" spans="2:20">
      <c r="B404" s="219"/>
      <c r="C404" s="219"/>
      <c r="D404" s="219"/>
      <c r="E404" s="207"/>
      <c r="F404" s="262"/>
      <c r="G404" s="260"/>
      <c r="H404" s="260"/>
      <c r="I404" s="260"/>
      <c r="J404" s="260"/>
      <c r="K404" s="260"/>
      <c r="L404" s="260"/>
      <c r="M404" s="260"/>
      <c r="Q404" s="260"/>
      <c r="T404" s="260"/>
    </row>
    <row r="405" spans="2:20">
      <c r="B405" s="219"/>
      <c r="C405" s="219"/>
      <c r="D405" s="219"/>
      <c r="E405" s="207"/>
      <c r="F405" s="262"/>
      <c r="G405" s="260"/>
      <c r="H405" s="260"/>
      <c r="I405" s="260"/>
      <c r="J405" s="260"/>
      <c r="K405" s="260"/>
      <c r="L405" s="260"/>
      <c r="M405" s="260"/>
      <c r="Q405" s="260"/>
      <c r="T405" s="260"/>
    </row>
    <row r="406" spans="2:20">
      <c r="B406" s="219"/>
      <c r="C406" s="219"/>
      <c r="D406" s="219"/>
      <c r="E406" s="207"/>
      <c r="F406" s="262"/>
      <c r="G406" s="260"/>
      <c r="H406" s="260"/>
      <c r="I406" s="260"/>
      <c r="J406" s="260"/>
      <c r="K406" s="260"/>
      <c r="L406" s="260"/>
      <c r="M406" s="260"/>
      <c r="Q406" s="260"/>
      <c r="T406" s="260"/>
    </row>
    <row r="407" spans="2:20">
      <c r="B407" s="219"/>
      <c r="C407" s="219"/>
      <c r="D407" s="219"/>
      <c r="E407" s="207"/>
      <c r="F407" s="262"/>
      <c r="G407" s="260"/>
      <c r="H407" s="260"/>
      <c r="I407" s="260"/>
      <c r="J407" s="260"/>
      <c r="K407" s="260"/>
      <c r="L407" s="260"/>
      <c r="M407" s="260"/>
      <c r="Q407" s="260"/>
      <c r="T407" s="260"/>
    </row>
    <row r="408" spans="2:20">
      <c r="B408" s="219"/>
      <c r="C408" s="219"/>
      <c r="D408" s="219"/>
      <c r="E408" s="207"/>
      <c r="F408" s="262"/>
      <c r="G408" s="260"/>
      <c r="H408" s="260"/>
      <c r="I408" s="260"/>
      <c r="J408" s="260"/>
      <c r="K408" s="260"/>
      <c r="L408" s="260"/>
      <c r="M408" s="260"/>
      <c r="Q408" s="260"/>
      <c r="T408" s="260"/>
    </row>
    <row r="409" spans="2:20">
      <c r="B409" s="219"/>
      <c r="C409" s="219"/>
      <c r="D409" s="219"/>
      <c r="E409" s="207"/>
      <c r="F409" s="262"/>
      <c r="G409" s="260"/>
      <c r="H409" s="260"/>
      <c r="I409" s="260"/>
      <c r="J409" s="260"/>
      <c r="K409" s="260"/>
      <c r="L409" s="260"/>
      <c r="M409" s="260"/>
      <c r="Q409" s="260"/>
      <c r="T409" s="260"/>
    </row>
    <row r="410" spans="2:20">
      <c r="B410" s="219"/>
      <c r="C410" s="219"/>
      <c r="D410" s="219"/>
      <c r="E410" s="207"/>
      <c r="F410" s="262"/>
      <c r="G410" s="260"/>
      <c r="H410" s="260"/>
      <c r="I410" s="260"/>
      <c r="J410" s="260"/>
      <c r="K410" s="260"/>
      <c r="L410" s="260"/>
      <c r="M410" s="260"/>
      <c r="Q410" s="260"/>
      <c r="T410" s="260"/>
    </row>
    <row r="411" spans="2:20">
      <c r="B411" s="219"/>
      <c r="C411" s="219"/>
      <c r="D411" s="219"/>
      <c r="E411" s="207"/>
      <c r="F411" s="262"/>
      <c r="G411" s="260"/>
      <c r="H411" s="260"/>
      <c r="I411" s="260"/>
      <c r="J411" s="260"/>
      <c r="K411" s="260"/>
      <c r="L411" s="260"/>
      <c r="M411" s="260"/>
      <c r="Q411" s="260"/>
      <c r="T411" s="260"/>
    </row>
    <row r="412" spans="2:20">
      <c r="B412" s="219"/>
      <c r="C412" s="219"/>
      <c r="D412" s="219"/>
      <c r="E412" s="207"/>
      <c r="F412" s="262"/>
      <c r="G412" s="260"/>
      <c r="H412" s="260"/>
      <c r="I412" s="260"/>
      <c r="J412" s="260"/>
      <c r="K412" s="260"/>
      <c r="L412" s="260"/>
      <c r="M412" s="260"/>
      <c r="Q412" s="260"/>
      <c r="T412" s="260"/>
    </row>
    <row r="413" spans="2:20">
      <c r="B413" s="219"/>
      <c r="C413" s="219"/>
      <c r="D413" s="219"/>
      <c r="E413" s="207"/>
      <c r="F413" s="262"/>
      <c r="G413" s="260"/>
      <c r="H413" s="260"/>
      <c r="I413" s="260"/>
      <c r="J413" s="260"/>
      <c r="K413" s="260"/>
      <c r="L413" s="260"/>
      <c r="M413" s="260"/>
      <c r="Q413" s="260"/>
      <c r="T413" s="260"/>
    </row>
    <row r="414" spans="2:20">
      <c r="B414" s="219"/>
      <c r="C414" s="219"/>
      <c r="D414" s="219"/>
      <c r="E414" s="207"/>
      <c r="F414" s="262"/>
      <c r="G414" s="260"/>
      <c r="H414" s="260"/>
      <c r="I414" s="260"/>
      <c r="J414" s="260"/>
      <c r="K414" s="260"/>
      <c r="L414" s="260"/>
      <c r="M414" s="260"/>
      <c r="Q414" s="260"/>
      <c r="T414" s="260"/>
    </row>
    <row r="415" spans="2:20">
      <c r="B415" s="219"/>
      <c r="C415" s="219"/>
      <c r="D415" s="219"/>
      <c r="E415" s="207"/>
      <c r="F415" s="262"/>
      <c r="G415" s="260"/>
      <c r="H415" s="260"/>
      <c r="I415" s="260"/>
      <c r="J415" s="260"/>
      <c r="K415" s="260"/>
      <c r="L415" s="260"/>
      <c r="M415" s="260"/>
      <c r="Q415" s="260"/>
      <c r="T415" s="260"/>
    </row>
    <row r="416" spans="2:20">
      <c r="B416" s="219"/>
      <c r="C416" s="219"/>
      <c r="D416" s="219"/>
      <c r="E416" s="207"/>
      <c r="F416" s="262"/>
      <c r="G416" s="260"/>
      <c r="H416" s="260"/>
      <c r="I416" s="260"/>
      <c r="J416" s="260"/>
      <c r="K416" s="260"/>
      <c r="L416" s="260"/>
      <c r="M416" s="260"/>
      <c r="Q416" s="260"/>
      <c r="T416" s="260"/>
    </row>
    <row r="417" spans="2:20">
      <c r="B417" s="219"/>
      <c r="C417" s="219"/>
      <c r="D417" s="219"/>
      <c r="E417" s="207"/>
      <c r="F417" s="262"/>
      <c r="G417" s="260"/>
      <c r="H417" s="260"/>
      <c r="I417" s="260"/>
      <c r="J417" s="260"/>
      <c r="K417" s="260"/>
      <c r="L417" s="260"/>
      <c r="M417" s="260"/>
      <c r="Q417" s="260"/>
      <c r="T417" s="260"/>
    </row>
    <row r="418" spans="2:20">
      <c r="B418" s="219"/>
      <c r="C418" s="219"/>
      <c r="D418" s="219"/>
      <c r="E418" s="207"/>
      <c r="F418" s="262"/>
      <c r="G418" s="260"/>
      <c r="H418" s="260"/>
      <c r="I418" s="260"/>
      <c r="J418" s="260"/>
      <c r="K418" s="260"/>
      <c r="L418" s="260"/>
      <c r="M418" s="260"/>
      <c r="Q418" s="260"/>
      <c r="T418" s="260"/>
    </row>
    <row r="419" spans="2:20">
      <c r="B419" s="219"/>
      <c r="C419" s="219"/>
      <c r="D419" s="219"/>
      <c r="E419" s="207"/>
      <c r="F419" s="262"/>
      <c r="G419" s="260"/>
      <c r="H419" s="260"/>
      <c r="I419" s="260"/>
      <c r="J419" s="260"/>
      <c r="K419" s="260"/>
      <c r="L419" s="260"/>
      <c r="M419" s="260"/>
      <c r="Q419" s="260"/>
      <c r="T419" s="260"/>
    </row>
    <row r="420" spans="2:20">
      <c r="B420" s="219"/>
      <c r="C420" s="219"/>
      <c r="D420" s="219"/>
      <c r="E420" s="207"/>
      <c r="F420" s="262"/>
      <c r="G420" s="260"/>
      <c r="H420" s="260"/>
      <c r="I420" s="260"/>
      <c r="J420" s="260"/>
      <c r="K420" s="260"/>
      <c r="L420" s="260"/>
      <c r="M420" s="260"/>
      <c r="Q420" s="260"/>
      <c r="T420" s="260"/>
    </row>
    <row r="421" spans="2:20">
      <c r="B421" s="219"/>
      <c r="C421" s="219"/>
      <c r="D421" s="219"/>
      <c r="E421" s="207"/>
      <c r="F421" s="262"/>
      <c r="G421" s="260"/>
      <c r="H421" s="260"/>
      <c r="I421" s="260"/>
      <c r="J421" s="260"/>
      <c r="K421" s="260"/>
      <c r="L421" s="260"/>
      <c r="M421" s="260"/>
      <c r="Q421" s="260"/>
      <c r="T421" s="260"/>
    </row>
    <row r="422" spans="2:20">
      <c r="B422" s="219"/>
      <c r="C422" s="219"/>
      <c r="D422" s="219"/>
      <c r="E422" s="207"/>
      <c r="F422" s="262"/>
      <c r="G422" s="260"/>
      <c r="H422" s="260"/>
      <c r="I422" s="260"/>
      <c r="J422" s="260"/>
      <c r="K422" s="260"/>
      <c r="L422" s="260"/>
      <c r="M422" s="260"/>
      <c r="Q422" s="260"/>
      <c r="T422" s="260"/>
    </row>
    <row r="423" spans="2:20">
      <c r="B423" s="219"/>
      <c r="C423" s="219"/>
      <c r="D423" s="219"/>
      <c r="E423" s="207"/>
      <c r="F423" s="262"/>
      <c r="G423" s="260"/>
      <c r="H423" s="260"/>
      <c r="I423" s="260"/>
      <c r="J423" s="260"/>
      <c r="K423" s="260"/>
      <c r="L423" s="260"/>
      <c r="M423" s="260"/>
      <c r="Q423" s="260"/>
      <c r="T423" s="260"/>
    </row>
    <row r="424" spans="2:20">
      <c r="B424" s="219"/>
      <c r="C424" s="219"/>
      <c r="D424" s="219"/>
      <c r="E424" s="207"/>
      <c r="F424" s="262"/>
      <c r="G424" s="260"/>
      <c r="H424" s="260"/>
      <c r="I424" s="260"/>
      <c r="J424" s="260"/>
      <c r="K424" s="260"/>
      <c r="L424" s="260"/>
      <c r="M424" s="260"/>
      <c r="Q424" s="260"/>
      <c r="T424" s="260"/>
    </row>
    <row r="425" spans="2:20">
      <c r="B425" s="219"/>
      <c r="C425" s="219"/>
      <c r="D425" s="219"/>
      <c r="E425" s="207"/>
      <c r="F425" s="262"/>
      <c r="G425" s="260"/>
      <c r="H425" s="260"/>
      <c r="I425" s="260"/>
      <c r="J425" s="260"/>
      <c r="K425" s="260"/>
      <c r="L425" s="260"/>
      <c r="M425" s="260"/>
      <c r="Q425" s="260"/>
      <c r="T425" s="260"/>
    </row>
    <row r="426" spans="2:20">
      <c r="B426" s="219"/>
      <c r="C426" s="219"/>
      <c r="D426" s="219"/>
      <c r="E426" s="207"/>
      <c r="F426" s="262"/>
      <c r="G426" s="260"/>
      <c r="H426" s="260"/>
      <c r="I426" s="260"/>
      <c r="J426" s="260"/>
      <c r="K426" s="260"/>
      <c r="L426" s="260"/>
      <c r="M426" s="260"/>
      <c r="Q426" s="260"/>
      <c r="T426" s="260"/>
    </row>
    <row r="427" spans="2:20">
      <c r="B427" s="219"/>
      <c r="C427" s="219"/>
      <c r="D427" s="219"/>
      <c r="E427" s="207"/>
      <c r="F427" s="262"/>
      <c r="G427" s="260"/>
      <c r="H427" s="260"/>
      <c r="I427" s="260"/>
      <c r="J427" s="260"/>
      <c r="K427" s="260"/>
      <c r="L427" s="260"/>
      <c r="M427" s="260"/>
      <c r="Q427" s="260"/>
      <c r="T427" s="260"/>
    </row>
    <row r="428" spans="2:20">
      <c r="B428" s="219"/>
      <c r="C428" s="219"/>
      <c r="D428" s="219"/>
      <c r="E428" s="207"/>
      <c r="F428" s="262"/>
      <c r="G428" s="260"/>
      <c r="H428" s="260"/>
      <c r="I428" s="260"/>
      <c r="J428" s="260"/>
      <c r="K428" s="260"/>
      <c r="L428" s="260"/>
      <c r="M428" s="260"/>
      <c r="Q428" s="260"/>
      <c r="T428" s="260"/>
    </row>
    <row r="429" spans="2:20">
      <c r="B429" s="219"/>
      <c r="C429" s="219"/>
      <c r="D429" s="219"/>
      <c r="E429" s="207"/>
      <c r="F429" s="262"/>
      <c r="G429" s="260"/>
      <c r="H429" s="260"/>
      <c r="I429" s="260"/>
      <c r="J429" s="260"/>
      <c r="K429" s="260"/>
      <c r="L429" s="260"/>
      <c r="M429" s="260"/>
      <c r="Q429" s="260"/>
      <c r="T429" s="260"/>
    </row>
    <row r="430" spans="2:20">
      <c r="B430" s="219"/>
      <c r="C430" s="219"/>
      <c r="D430" s="219"/>
      <c r="E430" s="207"/>
      <c r="F430" s="262"/>
      <c r="G430" s="260"/>
      <c r="H430" s="260"/>
      <c r="I430" s="260"/>
      <c r="J430" s="260"/>
      <c r="K430" s="260"/>
      <c r="L430" s="260"/>
      <c r="M430" s="260"/>
      <c r="Q430" s="260"/>
      <c r="T430" s="260"/>
    </row>
    <row r="431" spans="2:20">
      <c r="B431" s="219"/>
      <c r="C431" s="219"/>
      <c r="D431" s="219"/>
      <c r="E431" s="207"/>
      <c r="F431" s="262"/>
      <c r="G431" s="260"/>
      <c r="H431" s="260"/>
      <c r="I431" s="260"/>
      <c r="J431" s="260"/>
      <c r="K431" s="260"/>
      <c r="L431" s="260"/>
      <c r="M431" s="260"/>
      <c r="Q431" s="260"/>
      <c r="T431" s="260"/>
    </row>
    <row r="432" spans="2:20">
      <c r="B432" s="219"/>
      <c r="C432" s="219"/>
      <c r="D432" s="219"/>
      <c r="E432" s="207"/>
      <c r="F432" s="262"/>
      <c r="G432" s="260"/>
      <c r="H432" s="260"/>
      <c r="I432" s="260"/>
      <c r="J432" s="260"/>
      <c r="K432" s="260"/>
      <c r="L432" s="260"/>
      <c r="M432" s="260"/>
      <c r="Q432" s="260"/>
      <c r="T432" s="260"/>
    </row>
    <row r="433" spans="2:20">
      <c r="B433" s="219"/>
      <c r="C433" s="219"/>
      <c r="D433" s="219"/>
      <c r="E433" s="207"/>
      <c r="F433" s="262"/>
      <c r="G433" s="260"/>
      <c r="H433" s="260"/>
      <c r="I433" s="260"/>
      <c r="J433" s="260"/>
      <c r="K433" s="260"/>
      <c r="L433" s="260"/>
      <c r="M433" s="260"/>
      <c r="Q433" s="260"/>
      <c r="T433" s="260"/>
    </row>
    <row r="434" spans="2:20">
      <c r="B434" s="219"/>
      <c r="C434" s="219"/>
      <c r="D434" s="219"/>
      <c r="E434" s="207"/>
      <c r="F434" s="262"/>
      <c r="G434" s="260"/>
      <c r="H434" s="260"/>
      <c r="I434" s="260"/>
      <c r="J434" s="260"/>
      <c r="K434" s="260"/>
      <c r="L434" s="260"/>
      <c r="M434" s="260"/>
      <c r="Q434" s="260"/>
      <c r="T434" s="260"/>
    </row>
    <row r="435" spans="2:20">
      <c r="B435" s="219"/>
      <c r="C435" s="219"/>
      <c r="D435" s="219"/>
      <c r="E435" s="207"/>
      <c r="F435" s="262"/>
      <c r="G435" s="260"/>
      <c r="H435" s="260"/>
      <c r="I435" s="260"/>
      <c r="J435" s="260"/>
      <c r="K435" s="260"/>
      <c r="L435" s="260"/>
      <c r="M435" s="260"/>
      <c r="Q435" s="260"/>
      <c r="T435" s="260"/>
    </row>
    <row r="436" spans="2:20">
      <c r="B436" s="219"/>
      <c r="C436" s="219"/>
      <c r="D436" s="219"/>
      <c r="E436" s="207"/>
      <c r="F436" s="262"/>
      <c r="G436" s="260"/>
      <c r="H436" s="260"/>
      <c r="I436" s="260"/>
      <c r="J436" s="260"/>
      <c r="K436" s="260"/>
      <c r="L436" s="260"/>
      <c r="M436" s="260"/>
      <c r="Q436" s="260"/>
      <c r="T436" s="260"/>
    </row>
    <row r="437" spans="2:20">
      <c r="B437" s="219"/>
      <c r="C437" s="219"/>
      <c r="D437" s="219"/>
      <c r="E437" s="207"/>
      <c r="F437" s="262"/>
      <c r="G437" s="260"/>
      <c r="H437" s="260"/>
      <c r="I437" s="260"/>
      <c r="J437" s="260"/>
      <c r="K437" s="260"/>
      <c r="L437" s="260"/>
      <c r="M437" s="260"/>
      <c r="Q437" s="260"/>
      <c r="T437" s="260"/>
    </row>
    <row r="438" spans="2:20">
      <c r="B438" s="219"/>
      <c r="C438" s="219"/>
      <c r="D438" s="219"/>
      <c r="E438" s="207"/>
      <c r="F438" s="262"/>
      <c r="G438" s="260"/>
      <c r="H438" s="260"/>
      <c r="I438" s="260"/>
      <c r="J438" s="260"/>
      <c r="K438" s="260"/>
      <c r="L438" s="260"/>
      <c r="M438" s="260"/>
      <c r="Q438" s="260"/>
      <c r="T438" s="260"/>
    </row>
    <row r="439" spans="2:20">
      <c r="B439" s="219"/>
      <c r="C439" s="219"/>
      <c r="D439" s="219"/>
      <c r="E439" s="207"/>
      <c r="F439" s="262"/>
      <c r="G439" s="260"/>
      <c r="H439" s="260"/>
      <c r="I439" s="260"/>
      <c r="J439" s="260"/>
      <c r="K439" s="260"/>
      <c r="L439" s="260"/>
      <c r="M439" s="260"/>
      <c r="Q439" s="260"/>
      <c r="T439" s="260"/>
    </row>
    <row r="440" spans="2:20">
      <c r="B440" s="219"/>
      <c r="C440" s="219"/>
      <c r="D440" s="219"/>
      <c r="E440" s="207"/>
      <c r="F440" s="262"/>
      <c r="G440" s="260"/>
      <c r="H440" s="260"/>
      <c r="I440" s="260"/>
      <c r="J440" s="260"/>
      <c r="K440" s="260"/>
      <c r="L440" s="260"/>
      <c r="M440" s="260"/>
      <c r="Q440" s="260"/>
      <c r="T440" s="260"/>
    </row>
    <row r="441" spans="2:20">
      <c r="B441" s="219"/>
      <c r="C441" s="219"/>
      <c r="D441" s="219"/>
      <c r="E441" s="207"/>
      <c r="F441" s="262"/>
      <c r="G441" s="260"/>
      <c r="H441" s="260"/>
      <c r="I441" s="260"/>
      <c r="J441" s="260"/>
      <c r="K441" s="260"/>
      <c r="L441" s="260"/>
      <c r="M441" s="260"/>
      <c r="Q441" s="260"/>
      <c r="T441" s="260"/>
    </row>
    <row r="442" spans="2:20">
      <c r="B442" s="219"/>
      <c r="C442" s="219"/>
      <c r="D442" s="219"/>
      <c r="E442" s="207"/>
      <c r="F442" s="262"/>
      <c r="G442" s="260"/>
      <c r="H442" s="260"/>
      <c r="I442" s="260"/>
      <c r="J442" s="260"/>
      <c r="K442" s="260"/>
      <c r="L442" s="260"/>
      <c r="M442" s="260"/>
      <c r="Q442" s="260"/>
      <c r="T442" s="260"/>
    </row>
    <row r="443" spans="2:20">
      <c r="B443" s="219"/>
      <c r="C443" s="219"/>
      <c r="D443" s="219"/>
      <c r="E443" s="207"/>
      <c r="F443" s="262"/>
      <c r="G443" s="260"/>
      <c r="H443" s="260"/>
      <c r="I443" s="260"/>
      <c r="J443" s="260"/>
      <c r="K443" s="260"/>
      <c r="L443" s="260"/>
      <c r="M443" s="260"/>
      <c r="Q443" s="260"/>
      <c r="T443" s="260"/>
    </row>
    <row r="444" spans="2:20">
      <c r="B444" s="219"/>
      <c r="C444" s="219"/>
      <c r="D444" s="219"/>
      <c r="E444" s="207"/>
      <c r="F444" s="262"/>
      <c r="G444" s="260"/>
      <c r="H444" s="260"/>
      <c r="I444" s="260"/>
      <c r="J444" s="260"/>
      <c r="K444" s="260"/>
      <c r="L444" s="260"/>
      <c r="M444" s="260"/>
      <c r="Q444" s="260"/>
      <c r="T444" s="260"/>
    </row>
    <row r="445" spans="2:20">
      <c r="B445" s="219"/>
      <c r="C445" s="219"/>
      <c r="D445" s="219"/>
      <c r="E445" s="207"/>
      <c r="F445" s="262"/>
      <c r="G445" s="260"/>
      <c r="H445" s="260"/>
      <c r="I445" s="260"/>
      <c r="J445" s="260"/>
      <c r="K445" s="260"/>
      <c r="L445" s="260"/>
      <c r="M445" s="260"/>
      <c r="Q445" s="260"/>
      <c r="T445" s="260"/>
    </row>
    <row r="446" spans="2:20">
      <c r="B446" s="219"/>
      <c r="C446" s="219"/>
      <c r="D446" s="219"/>
      <c r="E446" s="207"/>
      <c r="F446" s="262"/>
      <c r="G446" s="260"/>
      <c r="H446" s="260"/>
      <c r="I446" s="260"/>
      <c r="J446" s="260"/>
      <c r="K446" s="260"/>
      <c r="L446" s="260"/>
      <c r="M446" s="260"/>
      <c r="Q446" s="260"/>
      <c r="T446" s="260"/>
    </row>
    <row r="447" spans="2:20">
      <c r="B447" s="219"/>
      <c r="C447" s="219"/>
      <c r="D447" s="219"/>
      <c r="E447" s="207"/>
      <c r="F447" s="262"/>
      <c r="G447" s="260"/>
      <c r="H447" s="260"/>
      <c r="I447" s="260"/>
      <c r="J447" s="260"/>
      <c r="K447" s="260"/>
      <c r="L447" s="260"/>
      <c r="M447" s="260"/>
      <c r="Q447" s="260"/>
      <c r="T447" s="260"/>
    </row>
    <row r="448" spans="2:20">
      <c r="B448" s="219"/>
      <c r="C448" s="219"/>
      <c r="D448" s="219"/>
      <c r="E448" s="207"/>
      <c r="F448" s="262"/>
      <c r="G448" s="260"/>
      <c r="H448" s="260"/>
      <c r="I448" s="260"/>
      <c r="J448" s="260"/>
      <c r="K448" s="260"/>
      <c r="L448" s="260"/>
      <c r="M448" s="260"/>
      <c r="Q448" s="260"/>
      <c r="T448" s="260"/>
    </row>
    <row r="449" spans="2:20">
      <c r="B449" s="219"/>
      <c r="C449" s="219"/>
      <c r="D449" s="219"/>
      <c r="E449" s="207"/>
      <c r="F449" s="262"/>
      <c r="G449" s="260"/>
      <c r="H449" s="260"/>
      <c r="I449" s="260"/>
      <c r="J449" s="260"/>
      <c r="K449" s="260"/>
      <c r="L449" s="260"/>
      <c r="M449" s="260"/>
      <c r="Q449" s="260"/>
      <c r="T449" s="260"/>
    </row>
    <row r="450" spans="2:20">
      <c r="B450" s="219"/>
      <c r="C450" s="219"/>
      <c r="D450" s="219"/>
      <c r="E450" s="207"/>
      <c r="F450" s="262"/>
      <c r="G450" s="260"/>
      <c r="H450" s="260"/>
      <c r="I450" s="260"/>
      <c r="J450" s="260"/>
      <c r="K450" s="260"/>
      <c r="L450" s="260"/>
      <c r="M450" s="260"/>
      <c r="Q450" s="260"/>
      <c r="T450" s="260"/>
    </row>
    <row r="451" spans="2:20">
      <c r="B451" s="219"/>
      <c r="C451" s="219"/>
      <c r="D451" s="219"/>
      <c r="E451" s="207"/>
      <c r="F451" s="262"/>
      <c r="G451" s="260"/>
      <c r="H451" s="260"/>
      <c r="I451" s="260"/>
      <c r="J451" s="260"/>
      <c r="K451" s="260"/>
      <c r="L451" s="260"/>
      <c r="M451" s="260"/>
      <c r="Q451" s="260"/>
      <c r="T451" s="260"/>
    </row>
    <row r="452" spans="2:20">
      <c r="B452" s="219"/>
      <c r="C452" s="219"/>
      <c r="D452" s="219"/>
      <c r="E452" s="207"/>
      <c r="F452" s="262"/>
      <c r="G452" s="260"/>
      <c r="H452" s="260"/>
      <c r="I452" s="260"/>
      <c r="J452" s="260"/>
      <c r="K452" s="260"/>
      <c r="L452" s="260"/>
      <c r="M452" s="260"/>
      <c r="Q452" s="260"/>
      <c r="T452" s="260"/>
    </row>
    <row r="453" spans="2:20">
      <c r="B453" s="219"/>
      <c r="C453" s="219"/>
      <c r="D453" s="219"/>
      <c r="E453" s="207"/>
      <c r="F453" s="262"/>
      <c r="G453" s="260"/>
      <c r="H453" s="260"/>
      <c r="I453" s="260"/>
      <c r="J453" s="260"/>
      <c r="K453" s="260"/>
      <c r="L453" s="260"/>
      <c r="M453" s="260"/>
      <c r="Q453" s="260"/>
      <c r="T453" s="260"/>
    </row>
    <row r="454" spans="2:20">
      <c r="B454" s="219"/>
      <c r="C454" s="219"/>
      <c r="D454" s="219"/>
      <c r="E454" s="207"/>
      <c r="F454" s="262"/>
      <c r="G454" s="260"/>
      <c r="H454" s="260"/>
      <c r="I454" s="260"/>
      <c r="J454" s="260"/>
      <c r="K454" s="260"/>
      <c r="L454" s="260"/>
      <c r="M454" s="260"/>
      <c r="Q454" s="260"/>
      <c r="T454" s="260"/>
    </row>
    <row r="455" spans="2:20">
      <c r="B455" s="219"/>
      <c r="C455" s="219"/>
      <c r="D455" s="219"/>
      <c r="E455" s="207"/>
      <c r="F455" s="262"/>
      <c r="G455" s="260"/>
      <c r="H455" s="260"/>
      <c r="I455" s="260"/>
      <c r="J455" s="260"/>
      <c r="K455" s="260"/>
      <c r="L455" s="260"/>
      <c r="M455" s="260"/>
      <c r="Q455" s="260"/>
      <c r="T455" s="260"/>
    </row>
    <row r="456" spans="2:20">
      <c r="B456" s="219"/>
      <c r="C456" s="219"/>
      <c r="D456" s="219"/>
      <c r="E456" s="207"/>
      <c r="F456" s="262"/>
      <c r="G456" s="260"/>
      <c r="H456" s="260"/>
      <c r="I456" s="260"/>
      <c r="J456" s="260"/>
      <c r="K456" s="260"/>
      <c r="L456" s="260"/>
      <c r="M456" s="260"/>
      <c r="Q456" s="260"/>
      <c r="T456" s="260"/>
    </row>
    <row r="457" spans="2:20">
      <c r="B457" s="219"/>
      <c r="C457" s="219"/>
      <c r="D457" s="219"/>
      <c r="E457" s="207"/>
      <c r="F457" s="262"/>
      <c r="G457" s="260"/>
      <c r="H457" s="260"/>
      <c r="I457" s="260"/>
      <c r="J457" s="260"/>
      <c r="K457" s="260"/>
      <c r="L457" s="260"/>
      <c r="M457" s="260"/>
      <c r="Q457" s="260"/>
      <c r="T457" s="260"/>
    </row>
    <row r="458" spans="2:20">
      <c r="B458" s="219"/>
      <c r="C458" s="219"/>
      <c r="D458" s="219"/>
      <c r="E458" s="207"/>
      <c r="F458" s="262"/>
      <c r="G458" s="260"/>
      <c r="H458" s="260"/>
      <c r="I458" s="260"/>
      <c r="J458" s="260"/>
      <c r="K458" s="260"/>
      <c r="L458" s="260"/>
      <c r="M458" s="260"/>
      <c r="Q458" s="260"/>
      <c r="T458" s="260"/>
    </row>
    <row r="459" spans="2:20">
      <c r="B459" s="219"/>
      <c r="C459" s="219"/>
      <c r="D459" s="219"/>
      <c r="E459" s="207"/>
      <c r="F459" s="262"/>
      <c r="G459" s="260"/>
      <c r="H459" s="260"/>
      <c r="I459" s="260"/>
      <c r="J459" s="260"/>
      <c r="K459" s="260"/>
      <c r="L459" s="260"/>
      <c r="M459" s="260"/>
      <c r="Q459" s="260"/>
      <c r="T459" s="260"/>
    </row>
    <row r="460" spans="2:20">
      <c r="B460" s="219"/>
      <c r="C460" s="219"/>
      <c r="D460" s="219"/>
      <c r="E460" s="207"/>
      <c r="F460" s="262"/>
      <c r="G460" s="260"/>
      <c r="H460" s="260"/>
      <c r="I460" s="260"/>
      <c r="J460" s="260"/>
      <c r="K460" s="260"/>
      <c r="L460" s="260"/>
      <c r="M460" s="260"/>
      <c r="Q460" s="260"/>
      <c r="T460" s="260"/>
    </row>
    <row r="461" spans="2:20">
      <c r="B461" s="219"/>
      <c r="C461" s="219"/>
      <c r="D461" s="219"/>
      <c r="E461" s="207"/>
      <c r="F461" s="262"/>
      <c r="G461" s="260"/>
      <c r="H461" s="260"/>
      <c r="I461" s="260"/>
      <c r="J461" s="260"/>
      <c r="K461" s="260"/>
      <c r="L461" s="260"/>
      <c r="M461" s="260"/>
      <c r="Q461" s="260"/>
      <c r="T461" s="260"/>
    </row>
    <row r="462" spans="2:20">
      <c r="B462" s="219"/>
      <c r="C462" s="219"/>
      <c r="D462" s="219"/>
      <c r="E462" s="207"/>
      <c r="F462" s="262"/>
      <c r="G462" s="260"/>
      <c r="H462" s="260"/>
      <c r="I462" s="260"/>
      <c r="J462" s="260"/>
      <c r="K462" s="260"/>
      <c r="L462" s="260"/>
      <c r="M462" s="260"/>
      <c r="Q462" s="260"/>
      <c r="T462" s="260"/>
    </row>
    <row r="463" spans="2:20">
      <c r="B463" s="219"/>
      <c r="C463" s="219"/>
      <c r="D463" s="219"/>
      <c r="E463" s="207"/>
      <c r="F463" s="262"/>
      <c r="G463" s="260"/>
      <c r="H463" s="260"/>
      <c r="I463" s="260"/>
      <c r="J463" s="260"/>
      <c r="K463" s="260"/>
      <c r="L463" s="260"/>
      <c r="M463" s="260"/>
      <c r="Q463" s="260"/>
      <c r="T463" s="260"/>
    </row>
    <row r="464" spans="2:20">
      <c r="B464" s="219"/>
      <c r="C464" s="219"/>
      <c r="D464" s="219"/>
      <c r="E464" s="207"/>
      <c r="F464" s="262"/>
      <c r="G464" s="260"/>
      <c r="H464" s="260"/>
      <c r="I464" s="260"/>
      <c r="J464" s="260"/>
      <c r="K464" s="260"/>
      <c r="L464" s="260"/>
      <c r="M464" s="260"/>
      <c r="Q464" s="260"/>
      <c r="T464" s="260"/>
    </row>
    <row r="465" spans="2:20">
      <c r="B465" s="219"/>
      <c r="C465" s="219"/>
      <c r="D465" s="219"/>
      <c r="E465" s="207"/>
      <c r="F465" s="262"/>
      <c r="G465" s="260"/>
      <c r="H465" s="260"/>
      <c r="I465" s="260"/>
      <c r="J465" s="260"/>
      <c r="K465" s="260"/>
      <c r="L465" s="260"/>
      <c r="M465" s="260"/>
      <c r="Q465" s="260"/>
      <c r="T465" s="260"/>
    </row>
    <row r="466" spans="2:20">
      <c r="B466" s="219"/>
      <c r="C466" s="219"/>
      <c r="D466" s="219"/>
      <c r="E466" s="207"/>
      <c r="F466" s="262"/>
      <c r="G466" s="260"/>
      <c r="H466" s="260"/>
      <c r="I466" s="260"/>
      <c r="J466" s="260"/>
      <c r="K466" s="260"/>
      <c r="L466" s="260"/>
      <c r="M466" s="260"/>
      <c r="Q466" s="260"/>
      <c r="T466" s="260"/>
    </row>
    <row r="467" spans="2:20">
      <c r="B467" s="219"/>
      <c r="C467" s="219"/>
      <c r="D467" s="219"/>
      <c r="E467" s="207"/>
      <c r="F467" s="262"/>
      <c r="G467" s="260"/>
      <c r="H467" s="260"/>
      <c r="I467" s="260"/>
      <c r="J467" s="260"/>
      <c r="K467" s="260"/>
      <c r="L467" s="260"/>
      <c r="M467" s="260"/>
      <c r="Q467" s="260"/>
      <c r="T467" s="260"/>
    </row>
    <row r="468" spans="2:20">
      <c r="B468" s="219"/>
      <c r="C468" s="219"/>
      <c r="D468" s="219"/>
      <c r="E468" s="207"/>
      <c r="F468" s="262"/>
      <c r="G468" s="260"/>
      <c r="H468" s="260"/>
      <c r="I468" s="260"/>
      <c r="J468" s="260"/>
      <c r="K468" s="260"/>
      <c r="L468" s="260"/>
      <c r="M468" s="260"/>
      <c r="Q468" s="260"/>
      <c r="T468" s="260"/>
    </row>
    <row r="469" spans="2:20">
      <c r="B469" s="219"/>
      <c r="C469" s="219"/>
      <c r="D469" s="219"/>
      <c r="E469" s="207"/>
      <c r="F469" s="262"/>
      <c r="G469" s="260"/>
      <c r="H469" s="260"/>
      <c r="I469" s="260"/>
      <c r="J469" s="260"/>
      <c r="K469" s="260"/>
      <c r="L469" s="260"/>
      <c r="M469" s="260"/>
      <c r="Q469" s="260"/>
      <c r="T469" s="260"/>
    </row>
    <row r="470" spans="2:20">
      <c r="B470" s="219"/>
      <c r="C470" s="219"/>
      <c r="D470" s="219"/>
      <c r="E470" s="207"/>
      <c r="F470" s="262"/>
      <c r="G470" s="260"/>
      <c r="H470" s="260"/>
      <c r="I470" s="260"/>
      <c r="J470" s="260"/>
      <c r="K470" s="260"/>
      <c r="L470" s="260"/>
      <c r="M470" s="260"/>
      <c r="Q470" s="260"/>
      <c r="T470" s="260"/>
    </row>
    <row r="471" spans="2:20">
      <c r="B471" s="219"/>
      <c r="C471" s="219"/>
      <c r="D471" s="219"/>
      <c r="E471" s="207"/>
      <c r="F471" s="262"/>
      <c r="G471" s="260"/>
      <c r="H471" s="260"/>
      <c r="I471" s="260"/>
      <c r="J471" s="260"/>
      <c r="K471" s="260"/>
      <c r="L471" s="260"/>
      <c r="M471" s="260"/>
      <c r="Q471" s="260"/>
      <c r="T471" s="260"/>
    </row>
    <row r="472" spans="2:20">
      <c r="B472" s="219"/>
      <c r="C472" s="219"/>
      <c r="D472" s="219"/>
      <c r="E472" s="207"/>
      <c r="F472" s="262"/>
      <c r="G472" s="260"/>
      <c r="H472" s="260"/>
      <c r="I472" s="260"/>
      <c r="J472" s="260"/>
      <c r="K472" s="260"/>
      <c r="L472" s="260"/>
      <c r="M472" s="260"/>
      <c r="Q472" s="260"/>
      <c r="T472" s="260"/>
    </row>
    <row r="473" spans="2:20">
      <c r="B473" s="219"/>
      <c r="C473" s="219"/>
      <c r="D473" s="219"/>
      <c r="E473" s="207"/>
      <c r="F473" s="262"/>
      <c r="G473" s="260"/>
      <c r="H473" s="260"/>
      <c r="I473" s="260"/>
      <c r="J473" s="260"/>
      <c r="K473" s="260"/>
      <c r="L473" s="260"/>
      <c r="M473" s="260"/>
      <c r="Q473" s="260"/>
      <c r="T473" s="260"/>
    </row>
    <row r="474" spans="2:20">
      <c r="B474" s="219"/>
      <c r="C474" s="219"/>
      <c r="D474" s="219"/>
      <c r="E474" s="207"/>
      <c r="F474" s="262"/>
      <c r="G474" s="260"/>
      <c r="H474" s="260"/>
      <c r="I474" s="260"/>
      <c r="J474" s="260"/>
      <c r="K474" s="260"/>
      <c r="L474" s="260"/>
      <c r="M474" s="260"/>
      <c r="Q474" s="260"/>
      <c r="T474" s="260"/>
    </row>
    <row r="475" spans="2:20">
      <c r="B475" s="219"/>
      <c r="C475" s="219"/>
      <c r="D475" s="219"/>
      <c r="E475" s="207"/>
      <c r="F475" s="262"/>
      <c r="G475" s="260"/>
      <c r="H475" s="260"/>
      <c r="I475" s="260"/>
      <c r="J475" s="260"/>
      <c r="K475" s="260"/>
      <c r="L475" s="260"/>
      <c r="M475" s="260"/>
      <c r="Q475" s="260"/>
      <c r="T475" s="260"/>
    </row>
    <row r="476" spans="2:20">
      <c r="B476" s="219"/>
      <c r="C476" s="219"/>
      <c r="D476" s="219"/>
      <c r="E476" s="207"/>
      <c r="F476" s="262"/>
      <c r="G476" s="260"/>
      <c r="H476" s="260"/>
      <c r="I476" s="260"/>
      <c r="J476" s="260"/>
      <c r="K476" s="260"/>
      <c r="L476" s="260"/>
      <c r="M476" s="260"/>
      <c r="Q476" s="260"/>
      <c r="T476" s="260"/>
    </row>
    <row r="477" spans="2:20">
      <c r="B477" s="219"/>
      <c r="C477" s="219"/>
      <c r="D477" s="219"/>
      <c r="E477" s="207"/>
      <c r="F477" s="262"/>
      <c r="G477" s="260"/>
      <c r="H477" s="260"/>
      <c r="I477" s="260"/>
      <c r="J477" s="260"/>
      <c r="K477" s="260"/>
      <c r="L477" s="260"/>
      <c r="M477" s="260"/>
      <c r="Q477" s="260"/>
      <c r="T477" s="260"/>
    </row>
    <row r="478" spans="2:20">
      <c r="B478" s="219"/>
      <c r="C478" s="219"/>
      <c r="D478" s="219"/>
      <c r="E478" s="207"/>
      <c r="F478" s="262"/>
      <c r="G478" s="260"/>
      <c r="H478" s="260"/>
      <c r="I478" s="260"/>
      <c r="J478" s="260"/>
      <c r="K478" s="260"/>
      <c r="L478" s="260"/>
      <c r="M478" s="260"/>
      <c r="Q478" s="260"/>
      <c r="T478" s="260"/>
    </row>
    <row r="479" spans="2:20">
      <c r="B479" s="219"/>
      <c r="C479" s="219"/>
      <c r="D479" s="219"/>
      <c r="E479" s="207"/>
      <c r="F479" s="262"/>
      <c r="G479" s="260"/>
      <c r="H479" s="260"/>
      <c r="I479" s="260"/>
      <c r="J479" s="260"/>
      <c r="K479" s="260"/>
      <c r="L479" s="260"/>
      <c r="M479" s="260"/>
      <c r="Q479" s="260"/>
      <c r="T479" s="260"/>
    </row>
    <row r="480" spans="2:20">
      <c r="B480" s="219"/>
      <c r="C480" s="219"/>
      <c r="D480" s="219"/>
      <c r="E480" s="207"/>
      <c r="F480" s="262"/>
      <c r="G480" s="260"/>
      <c r="H480" s="260"/>
      <c r="I480" s="260"/>
      <c r="J480" s="260"/>
      <c r="K480" s="260"/>
      <c r="L480" s="260"/>
      <c r="M480" s="260"/>
      <c r="Q480" s="260"/>
      <c r="T480" s="260"/>
    </row>
    <row r="481" spans="2:20">
      <c r="B481" s="219"/>
      <c r="C481" s="219"/>
      <c r="D481" s="219"/>
      <c r="E481" s="207"/>
      <c r="F481" s="262"/>
      <c r="G481" s="260"/>
      <c r="H481" s="260"/>
      <c r="I481" s="260"/>
      <c r="J481" s="260"/>
      <c r="K481" s="260"/>
      <c r="L481" s="260"/>
      <c r="M481" s="260"/>
      <c r="Q481" s="260"/>
      <c r="T481" s="260"/>
    </row>
    <row r="482" spans="2:20">
      <c r="B482" s="219"/>
      <c r="C482" s="219"/>
      <c r="D482" s="219"/>
      <c r="E482" s="207"/>
      <c r="F482" s="262"/>
      <c r="G482" s="260"/>
      <c r="H482" s="260"/>
      <c r="I482" s="260"/>
      <c r="J482" s="260"/>
      <c r="K482" s="260"/>
      <c r="L482" s="260"/>
      <c r="M482" s="260"/>
      <c r="Q482" s="260"/>
      <c r="T482" s="260"/>
    </row>
    <row r="483" spans="2:20">
      <c r="B483" s="219"/>
      <c r="C483" s="219"/>
      <c r="D483" s="219"/>
      <c r="E483" s="207"/>
      <c r="F483" s="262"/>
      <c r="G483" s="260"/>
      <c r="H483" s="260"/>
      <c r="I483" s="260"/>
      <c r="J483" s="260"/>
      <c r="K483" s="260"/>
      <c r="L483" s="260"/>
      <c r="M483" s="260"/>
      <c r="Q483" s="260"/>
      <c r="T483" s="260"/>
    </row>
    <row r="484" spans="2:20">
      <c r="B484" s="219"/>
      <c r="C484" s="219"/>
      <c r="D484" s="219"/>
      <c r="E484" s="207"/>
      <c r="F484" s="262"/>
      <c r="G484" s="260"/>
      <c r="H484" s="260"/>
      <c r="I484" s="260"/>
      <c r="J484" s="260"/>
      <c r="K484" s="260"/>
      <c r="L484" s="260"/>
      <c r="M484" s="260"/>
      <c r="Q484" s="260"/>
      <c r="T484" s="260"/>
    </row>
    <row r="485" spans="2:20">
      <c r="B485" s="219"/>
      <c r="C485" s="219"/>
      <c r="D485" s="219"/>
      <c r="E485" s="207"/>
      <c r="F485" s="262"/>
      <c r="G485" s="260"/>
      <c r="H485" s="260"/>
      <c r="I485" s="260"/>
      <c r="J485" s="260"/>
      <c r="K485" s="260"/>
      <c r="L485" s="260"/>
      <c r="M485" s="260"/>
      <c r="Q485" s="260"/>
      <c r="T485" s="260"/>
    </row>
    <row r="486" spans="2:20">
      <c r="B486" s="219"/>
      <c r="C486" s="219"/>
      <c r="D486" s="219"/>
      <c r="E486" s="207"/>
      <c r="F486" s="262"/>
      <c r="G486" s="260"/>
      <c r="H486" s="260"/>
      <c r="I486" s="260"/>
      <c r="J486" s="260"/>
      <c r="K486" s="260"/>
      <c r="L486" s="260"/>
      <c r="M486" s="260"/>
      <c r="Q486" s="260"/>
      <c r="T486" s="260"/>
    </row>
    <row r="487" spans="2:20">
      <c r="B487" s="219"/>
      <c r="C487" s="219"/>
      <c r="D487" s="219"/>
      <c r="E487" s="207"/>
      <c r="F487" s="262"/>
      <c r="G487" s="260"/>
      <c r="H487" s="260"/>
      <c r="I487" s="260"/>
      <c r="J487" s="260"/>
      <c r="K487" s="260"/>
      <c r="L487" s="260"/>
      <c r="M487" s="260"/>
      <c r="Q487" s="260"/>
      <c r="T487" s="260"/>
    </row>
    <row r="488" spans="2:20">
      <c r="B488" s="219"/>
      <c r="C488" s="219"/>
      <c r="D488" s="219"/>
      <c r="E488" s="207"/>
      <c r="F488" s="262"/>
      <c r="G488" s="260"/>
      <c r="H488" s="260"/>
      <c r="I488" s="260"/>
      <c r="J488" s="260"/>
      <c r="K488" s="260"/>
      <c r="L488" s="260"/>
      <c r="M488" s="260"/>
      <c r="Q488" s="260"/>
      <c r="T488" s="260"/>
    </row>
    <row r="489" spans="2:20">
      <c r="B489" s="219"/>
      <c r="C489" s="219"/>
      <c r="D489" s="219"/>
      <c r="E489" s="207"/>
      <c r="F489" s="262"/>
      <c r="G489" s="260"/>
      <c r="H489" s="260"/>
      <c r="I489" s="260"/>
      <c r="J489" s="260"/>
      <c r="K489" s="260"/>
      <c r="L489" s="260"/>
      <c r="M489" s="260"/>
      <c r="Q489" s="260"/>
      <c r="T489" s="260"/>
    </row>
    <row r="490" spans="2:20">
      <c r="B490" s="219"/>
      <c r="C490" s="219"/>
      <c r="D490" s="219"/>
      <c r="E490" s="207"/>
      <c r="F490" s="262"/>
      <c r="G490" s="260"/>
      <c r="H490" s="260"/>
      <c r="I490" s="260"/>
      <c r="J490" s="260"/>
      <c r="K490" s="260"/>
      <c r="L490" s="260"/>
      <c r="M490" s="260"/>
      <c r="Q490" s="260"/>
      <c r="T490" s="260"/>
    </row>
    <row r="491" spans="2:20">
      <c r="B491" s="219"/>
      <c r="C491" s="219"/>
      <c r="D491" s="219"/>
      <c r="E491" s="207"/>
      <c r="F491" s="262"/>
      <c r="G491" s="260"/>
      <c r="H491" s="260"/>
      <c r="I491" s="260"/>
      <c r="J491" s="260"/>
      <c r="K491" s="260"/>
      <c r="L491" s="260"/>
      <c r="M491" s="260"/>
      <c r="Q491" s="260"/>
      <c r="T491" s="260"/>
    </row>
    <row r="492" spans="2:20">
      <c r="B492" s="219"/>
      <c r="C492" s="219"/>
      <c r="D492" s="219"/>
      <c r="E492" s="207"/>
      <c r="F492" s="262"/>
      <c r="G492" s="260"/>
      <c r="H492" s="260"/>
      <c r="I492" s="260"/>
      <c r="J492" s="260"/>
      <c r="K492" s="260"/>
      <c r="L492" s="260"/>
      <c r="M492" s="260"/>
      <c r="Q492" s="260"/>
      <c r="T492" s="260"/>
    </row>
    <row r="493" spans="2:20">
      <c r="B493" s="219"/>
      <c r="C493" s="219"/>
      <c r="D493" s="219"/>
      <c r="E493" s="207"/>
      <c r="F493" s="262"/>
      <c r="G493" s="260"/>
      <c r="H493" s="260"/>
      <c r="I493" s="260"/>
      <c r="J493" s="260"/>
      <c r="K493" s="260"/>
      <c r="L493" s="260"/>
      <c r="M493" s="260"/>
      <c r="Q493" s="260"/>
      <c r="T493" s="260"/>
    </row>
    <row r="494" spans="2:20">
      <c r="B494" s="219"/>
      <c r="C494" s="219"/>
      <c r="D494" s="219"/>
      <c r="E494" s="207"/>
      <c r="F494" s="262"/>
      <c r="G494" s="260"/>
      <c r="H494" s="260"/>
      <c r="I494" s="260"/>
      <c r="J494" s="260"/>
      <c r="K494" s="260"/>
      <c r="L494" s="260"/>
      <c r="M494" s="260"/>
      <c r="Q494" s="260"/>
      <c r="T494" s="260"/>
    </row>
    <row r="495" spans="2:20">
      <c r="B495" s="219"/>
      <c r="C495" s="219"/>
      <c r="D495" s="219"/>
      <c r="E495" s="207"/>
      <c r="F495" s="262"/>
      <c r="G495" s="260"/>
      <c r="H495" s="260"/>
      <c r="I495" s="260"/>
      <c r="J495" s="260"/>
      <c r="K495" s="260"/>
      <c r="L495" s="260"/>
      <c r="M495" s="260"/>
      <c r="Q495" s="260"/>
      <c r="T495" s="260"/>
    </row>
    <row r="496" spans="2:20">
      <c r="B496" s="219"/>
      <c r="C496" s="219"/>
      <c r="D496" s="219"/>
      <c r="E496" s="207"/>
      <c r="F496" s="262"/>
      <c r="G496" s="260"/>
      <c r="H496" s="260"/>
      <c r="I496" s="260"/>
      <c r="J496" s="260"/>
      <c r="K496" s="260"/>
      <c r="L496" s="260"/>
      <c r="M496" s="260"/>
      <c r="Q496" s="260"/>
      <c r="T496" s="260"/>
    </row>
    <row r="497" spans="2:20">
      <c r="B497" s="219"/>
      <c r="C497" s="219"/>
      <c r="D497" s="219"/>
      <c r="E497" s="207"/>
      <c r="F497" s="262"/>
      <c r="G497" s="260"/>
      <c r="H497" s="260"/>
      <c r="I497" s="260"/>
      <c r="J497" s="260"/>
      <c r="K497" s="260"/>
      <c r="L497" s="260"/>
      <c r="M497" s="260"/>
      <c r="Q497" s="260"/>
      <c r="T497" s="260"/>
    </row>
    <row r="498" spans="2:20">
      <c r="B498" s="219"/>
      <c r="C498" s="219"/>
      <c r="D498" s="219"/>
      <c r="E498" s="207"/>
      <c r="F498" s="262"/>
      <c r="G498" s="260"/>
      <c r="H498" s="260"/>
      <c r="I498" s="260"/>
      <c r="J498" s="260"/>
      <c r="K498" s="260"/>
      <c r="L498" s="260"/>
      <c r="M498" s="260"/>
      <c r="Q498" s="260"/>
      <c r="T498" s="260"/>
    </row>
    <row r="499" spans="2:20">
      <c r="B499" s="219"/>
      <c r="C499" s="219"/>
      <c r="D499" s="219"/>
      <c r="E499" s="207"/>
      <c r="F499" s="262"/>
      <c r="G499" s="260"/>
      <c r="H499" s="260"/>
      <c r="I499" s="260"/>
      <c r="J499" s="260"/>
      <c r="K499" s="260"/>
      <c r="L499" s="260"/>
      <c r="M499" s="260"/>
      <c r="Q499" s="260"/>
      <c r="T499" s="260"/>
    </row>
    <row r="500" spans="2:20">
      <c r="B500" s="219"/>
      <c r="C500" s="219"/>
      <c r="D500" s="219"/>
      <c r="E500" s="207"/>
      <c r="F500" s="262"/>
      <c r="G500" s="260"/>
      <c r="H500" s="260"/>
      <c r="I500" s="260"/>
      <c r="J500" s="260"/>
      <c r="K500" s="260"/>
      <c r="L500" s="260"/>
      <c r="M500" s="260"/>
      <c r="Q500" s="260"/>
      <c r="T500" s="260"/>
    </row>
    <row r="501" spans="2:20">
      <c r="B501" s="219"/>
      <c r="C501" s="219"/>
      <c r="D501" s="219"/>
      <c r="E501" s="207"/>
      <c r="F501" s="262"/>
      <c r="G501" s="260"/>
      <c r="H501" s="260"/>
      <c r="I501" s="260"/>
      <c r="J501" s="260"/>
      <c r="K501" s="260"/>
      <c r="L501" s="260"/>
      <c r="M501" s="260"/>
      <c r="Q501" s="260"/>
      <c r="T501" s="260"/>
    </row>
    <row r="502" spans="2:20">
      <c r="B502" s="219"/>
      <c r="C502" s="219"/>
      <c r="D502" s="219"/>
      <c r="E502" s="207"/>
      <c r="F502" s="262"/>
      <c r="G502" s="260"/>
      <c r="H502" s="260"/>
      <c r="I502" s="260"/>
      <c r="J502" s="260"/>
      <c r="K502" s="260"/>
      <c r="L502" s="260"/>
      <c r="M502" s="260"/>
      <c r="Q502" s="260"/>
      <c r="T502" s="260"/>
    </row>
    <row r="503" spans="2:20">
      <c r="B503" s="219"/>
      <c r="C503" s="219"/>
      <c r="D503" s="219"/>
      <c r="E503" s="207"/>
      <c r="F503" s="262"/>
      <c r="G503" s="260"/>
      <c r="H503" s="260"/>
      <c r="I503" s="260"/>
      <c r="J503" s="260"/>
      <c r="K503" s="260"/>
      <c r="L503" s="260"/>
      <c r="M503" s="260"/>
      <c r="Q503" s="260"/>
      <c r="T503" s="260"/>
    </row>
    <row r="504" spans="2:20">
      <c r="B504" s="219"/>
      <c r="C504" s="219"/>
      <c r="D504" s="219"/>
      <c r="E504" s="207"/>
      <c r="F504" s="262"/>
      <c r="G504" s="260"/>
      <c r="H504" s="260"/>
      <c r="I504" s="260"/>
      <c r="J504" s="260"/>
      <c r="K504" s="260"/>
      <c r="L504" s="260"/>
      <c r="M504" s="260"/>
      <c r="Q504" s="260"/>
      <c r="T504" s="260"/>
    </row>
    <row r="505" spans="2:20">
      <c r="B505" s="219"/>
      <c r="C505" s="219"/>
      <c r="D505" s="219"/>
      <c r="E505" s="207"/>
      <c r="F505" s="262"/>
      <c r="G505" s="260"/>
      <c r="H505" s="260"/>
      <c r="I505" s="260"/>
      <c r="J505" s="260"/>
      <c r="K505" s="260"/>
      <c r="L505" s="260"/>
      <c r="M505" s="260"/>
      <c r="Q505" s="260"/>
      <c r="T505" s="260"/>
    </row>
    <row r="506" spans="2:20">
      <c r="B506" s="219"/>
      <c r="C506" s="219"/>
      <c r="D506" s="219"/>
      <c r="E506" s="207"/>
      <c r="F506" s="262"/>
      <c r="G506" s="260"/>
      <c r="H506" s="260"/>
      <c r="I506" s="260"/>
      <c r="J506" s="260"/>
      <c r="K506" s="260"/>
      <c r="L506" s="260"/>
      <c r="M506" s="260"/>
      <c r="Q506" s="260"/>
      <c r="T506" s="260"/>
    </row>
    <row r="507" spans="2:20">
      <c r="B507" s="219"/>
      <c r="C507" s="219"/>
      <c r="D507" s="219"/>
      <c r="E507" s="207"/>
      <c r="F507" s="262"/>
      <c r="G507" s="260"/>
      <c r="H507" s="260"/>
      <c r="I507" s="260"/>
      <c r="J507" s="260"/>
      <c r="K507" s="260"/>
      <c r="L507" s="260"/>
      <c r="M507" s="260"/>
      <c r="Q507" s="260"/>
      <c r="T507" s="260"/>
    </row>
    <row r="508" spans="2:20">
      <c r="B508" s="219"/>
      <c r="C508" s="219"/>
      <c r="D508" s="219"/>
      <c r="E508" s="207"/>
      <c r="F508" s="262"/>
      <c r="G508" s="260"/>
      <c r="H508" s="260"/>
      <c r="I508" s="260"/>
      <c r="J508" s="260"/>
      <c r="K508" s="260"/>
      <c r="L508" s="260"/>
      <c r="M508" s="260"/>
      <c r="Q508" s="260"/>
      <c r="T508" s="260"/>
    </row>
    <row r="509" spans="2:20">
      <c r="B509" s="219"/>
      <c r="C509" s="219"/>
      <c r="D509" s="219"/>
      <c r="E509" s="207"/>
      <c r="F509" s="262"/>
      <c r="G509" s="260"/>
      <c r="H509" s="260"/>
      <c r="I509" s="260"/>
      <c r="J509" s="260"/>
      <c r="K509" s="260"/>
      <c r="L509" s="260"/>
      <c r="M509" s="260"/>
      <c r="Q509" s="260"/>
      <c r="T509" s="260"/>
    </row>
    <row r="510" spans="2:20">
      <c r="B510" s="219"/>
      <c r="C510" s="219"/>
      <c r="D510" s="219"/>
      <c r="E510" s="207"/>
      <c r="F510" s="262"/>
      <c r="G510" s="260"/>
      <c r="H510" s="260"/>
      <c r="I510" s="260"/>
      <c r="J510" s="260"/>
      <c r="K510" s="260"/>
      <c r="L510" s="260"/>
      <c r="M510" s="260"/>
      <c r="Q510" s="260"/>
      <c r="T510" s="260"/>
    </row>
    <row r="511" spans="2:20">
      <c r="B511" s="219"/>
      <c r="C511" s="219"/>
      <c r="D511" s="219"/>
      <c r="E511" s="207"/>
      <c r="F511" s="262"/>
      <c r="G511" s="260"/>
      <c r="H511" s="260"/>
      <c r="I511" s="260"/>
      <c r="J511" s="260"/>
      <c r="K511" s="260"/>
      <c r="L511" s="260"/>
      <c r="M511" s="260"/>
      <c r="Q511" s="260"/>
      <c r="T511" s="260"/>
    </row>
    <row r="512" spans="2:20">
      <c r="B512" s="219"/>
      <c r="C512" s="219"/>
      <c r="D512" s="219"/>
      <c r="E512" s="207"/>
      <c r="F512" s="262"/>
      <c r="G512" s="260"/>
      <c r="H512" s="260"/>
      <c r="I512" s="260"/>
      <c r="J512" s="260"/>
      <c r="K512" s="260"/>
      <c r="L512" s="260"/>
      <c r="M512" s="260"/>
      <c r="Q512" s="260"/>
      <c r="T512" s="260"/>
    </row>
    <row r="513" spans="2:20">
      <c r="B513" s="219"/>
      <c r="C513" s="219"/>
      <c r="D513" s="219"/>
      <c r="E513" s="207"/>
      <c r="F513" s="262"/>
      <c r="G513" s="260"/>
      <c r="H513" s="260"/>
      <c r="I513" s="260"/>
      <c r="J513" s="260"/>
      <c r="K513" s="260"/>
      <c r="L513" s="260"/>
      <c r="M513" s="260"/>
      <c r="Q513" s="260"/>
      <c r="T513" s="260"/>
    </row>
    <row r="514" spans="2:20">
      <c r="B514" s="219"/>
      <c r="C514" s="219"/>
      <c r="D514" s="219"/>
      <c r="E514" s="207"/>
      <c r="F514" s="262"/>
      <c r="G514" s="260"/>
      <c r="H514" s="260"/>
      <c r="I514" s="260"/>
      <c r="J514" s="260"/>
      <c r="K514" s="260"/>
      <c r="L514" s="260"/>
      <c r="M514" s="260"/>
      <c r="Q514" s="260"/>
      <c r="T514" s="260"/>
    </row>
    <row r="515" spans="2:20">
      <c r="B515" s="219"/>
      <c r="C515" s="219"/>
      <c r="D515" s="219"/>
      <c r="E515" s="207"/>
      <c r="F515" s="262"/>
      <c r="G515" s="260"/>
      <c r="H515" s="260"/>
      <c r="I515" s="260"/>
      <c r="J515" s="260"/>
      <c r="K515" s="260"/>
      <c r="L515" s="260"/>
      <c r="M515" s="260"/>
      <c r="Q515" s="260"/>
      <c r="T515" s="260"/>
    </row>
    <row r="516" spans="2:20">
      <c r="B516" s="219"/>
      <c r="C516" s="219"/>
      <c r="D516" s="219"/>
      <c r="E516" s="207"/>
      <c r="F516" s="262"/>
      <c r="G516" s="260"/>
      <c r="H516" s="260"/>
      <c r="I516" s="260"/>
      <c r="J516" s="260"/>
      <c r="K516" s="260"/>
      <c r="L516" s="260"/>
      <c r="M516" s="260"/>
      <c r="Q516" s="260"/>
      <c r="T516" s="260"/>
    </row>
    <row r="517" spans="2:20">
      <c r="B517" s="219"/>
      <c r="C517" s="219"/>
      <c r="D517" s="219"/>
      <c r="E517" s="207"/>
      <c r="F517" s="262"/>
      <c r="G517" s="260"/>
      <c r="H517" s="260"/>
      <c r="I517" s="260"/>
      <c r="J517" s="260"/>
      <c r="K517" s="260"/>
      <c r="L517" s="260"/>
      <c r="M517" s="260"/>
      <c r="Q517" s="260"/>
      <c r="T517" s="260"/>
    </row>
    <row r="518" spans="2:20">
      <c r="B518" s="219"/>
      <c r="C518" s="219"/>
      <c r="D518" s="219"/>
      <c r="E518" s="207"/>
      <c r="F518" s="262"/>
      <c r="G518" s="260"/>
      <c r="H518" s="260"/>
      <c r="I518" s="260"/>
      <c r="J518" s="260"/>
      <c r="K518" s="260"/>
      <c r="L518" s="260"/>
      <c r="M518" s="260"/>
      <c r="Q518" s="260"/>
      <c r="T518" s="260"/>
    </row>
    <row r="519" spans="2:20">
      <c r="B519" s="219"/>
      <c r="C519" s="219"/>
      <c r="D519" s="219"/>
      <c r="E519" s="207"/>
      <c r="F519" s="262"/>
      <c r="G519" s="260"/>
      <c r="H519" s="260"/>
      <c r="I519" s="260"/>
      <c r="J519" s="260"/>
      <c r="K519" s="260"/>
      <c r="L519" s="260"/>
      <c r="M519" s="260"/>
      <c r="Q519" s="260"/>
      <c r="T519" s="260"/>
    </row>
    <row r="520" spans="2:20">
      <c r="B520" s="219"/>
      <c r="C520" s="219"/>
      <c r="D520" s="219"/>
      <c r="E520" s="207"/>
      <c r="F520" s="262"/>
      <c r="G520" s="260"/>
      <c r="H520" s="260"/>
      <c r="I520" s="260"/>
      <c r="J520" s="260"/>
      <c r="K520" s="260"/>
      <c r="L520" s="260"/>
      <c r="M520" s="260"/>
      <c r="Q520" s="260"/>
      <c r="T520" s="260"/>
    </row>
    <row r="521" spans="2:20">
      <c r="B521" s="219"/>
      <c r="C521" s="219"/>
      <c r="D521" s="219"/>
      <c r="E521" s="207"/>
      <c r="F521" s="262"/>
      <c r="G521" s="260"/>
      <c r="H521" s="260"/>
      <c r="I521" s="260"/>
      <c r="J521" s="260"/>
      <c r="K521" s="260"/>
      <c r="L521" s="260"/>
      <c r="M521" s="260"/>
      <c r="Q521" s="260"/>
      <c r="T521" s="260"/>
    </row>
    <row r="522" spans="2:20">
      <c r="B522" s="219"/>
      <c r="C522" s="219"/>
      <c r="D522" s="219"/>
      <c r="E522" s="207"/>
      <c r="F522" s="262"/>
      <c r="G522" s="260"/>
      <c r="H522" s="260"/>
      <c r="I522" s="260"/>
      <c r="J522" s="260"/>
      <c r="K522" s="260"/>
      <c r="L522" s="260"/>
      <c r="M522" s="260"/>
      <c r="Q522" s="260"/>
      <c r="T522" s="260"/>
    </row>
    <row r="523" spans="2:20">
      <c r="B523" s="219"/>
      <c r="C523" s="219"/>
      <c r="D523" s="219"/>
      <c r="E523" s="207"/>
      <c r="F523" s="262"/>
      <c r="G523" s="260"/>
      <c r="H523" s="260"/>
      <c r="I523" s="260"/>
      <c r="J523" s="260"/>
      <c r="K523" s="260"/>
      <c r="L523" s="260"/>
      <c r="M523" s="260"/>
      <c r="Q523" s="260"/>
      <c r="T523" s="260"/>
    </row>
    <row r="524" spans="2:20">
      <c r="B524" s="219"/>
      <c r="C524" s="219"/>
      <c r="D524" s="219"/>
      <c r="E524" s="207"/>
      <c r="F524" s="262"/>
      <c r="G524" s="260"/>
      <c r="H524" s="260"/>
      <c r="I524" s="260"/>
      <c r="J524" s="260"/>
      <c r="K524" s="260"/>
      <c r="L524" s="260"/>
      <c r="M524" s="260"/>
      <c r="Q524" s="260"/>
      <c r="T524" s="260"/>
    </row>
    <row r="525" spans="2:20">
      <c r="B525" s="219"/>
      <c r="C525" s="219"/>
      <c r="D525" s="219"/>
      <c r="E525" s="207"/>
      <c r="F525" s="262"/>
      <c r="G525" s="260"/>
      <c r="H525" s="260"/>
      <c r="I525" s="260"/>
      <c r="J525" s="260"/>
      <c r="K525" s="260"/>
      <c r="L525" s="260"/>
      <c r="M525" s="260"/>
      <c r="Q525" s="260"/>
      <c r="T525" s="260"/>
    </row>
    <row r="526" spans="2:20">
      <c r="B526" s="219"/>
      <c r="C526" s="219"/>
      <c r="D526" s="219"/>
      <c r="E526" s="207"/>
      <c r="F526" s="262"/>
      <c r="G526" s="260"/>
      <c r="H526" s="260"/>
      <c r="I526" s="260"/>
      <c r="J526" s="260"/>
      <c r="K526" s="260"/>
      <c r="L526" s="260"/>
      <c r="M526" s="260"/>
      <c r="Q526" s="260"/>
      <c r="T526" s="260"/>
    </row>
    <row r="527" spans="2:20">
      <c r="B527" s="219"/>
      <c r="C527" s="219"/>
      <c r="D527" s="219"/>
      <c r="E527" s="207"/>
      <c r="F527" s="262"/>
      <c r="G527" s="260"/>
      <c r="H527" s="260"/>
      <c r="I527" s="260"/>
      <c r="J527" s="260"/>
      <c r="K527" s="260"/>
      <c r="L527" s="260"/>
      <c r="M527" s="260"/>
      <c r="Q527" s="260"/>
      <c r="T527" s="260"/>
    </row>
    <row r="528" spans="2:20">
      <c r="B528" s="219"/>
      <c r="C528" s="219"/>
      <c r="D528" s="219"/>
      <c r="E528" s="207"/>
      <c r="F528" s="262"/>
      <c r="G528" s="260"/>
      <c r="H528" s="260"/>
      <c r="I528" s="260"/>
      <c r="J528" s="260"/>
      <c r="K528" s="260"/>
      <c r="L528" s="260"/>
      <c r="M528" s="260"/>
      <c r="Q528" s="260"/>
      <c r="T528" s="260"/>
    </row>
    <row r="529" spans="2:20">
      <c r="B529" s="219"/>
      <c r="C529" s="219"/>
      <c r="D529" s="219"/>
      <c r="E529" s="207"/>
      <c r="F529" s="262"/>
      <c r="G529" s="260"/>
      <c r="H529" s="260"/>
      <c r="I529" s="260"/>
      <c r="J529" s="260"/>
      <c r="K529" s="260"/>
      <c r="L529" s="260"/>
      <c r="M529" s="260"/>
      <c r="Q529" s="260"/>
      <c r="T529" s="260"/>
    </row>
    <row r="530" spans="2:20">
      <c r="B530" s="219"/>
      <c r="C530" s="219"/>
      <c r="D530" s="219"/>
      <c r="E530" s="207"/>
      <c r="F530" s="262"/>
      <c r="G530" s="260"/>
      <c r="H530" s="260"/>
      <c r="I530" s="260"/>
      <c r="J530" s="260"/>
      <c r="K530" s="260"/>
      <c r="L530" s="260"/>
      <c r="M530" s="260"/>
      <c r="Q530" s="260"/>
      <c r="T530" s="260"/>
    </row>
    <row r="531" spans="2:20">
      <c r="B531" s="219"/>
      <c r="C531" s="219"/>
      <c r="D531" s="219"/>
      <c r="E531" s="207"/>
      <c r="F531" s="262"/>
      <c r="G531" s="260"/>
      <c r="H531" s="260"/>
      <c r="I531" s="260"/>
      <c r="J531" s="260"/>
      <c r="K531" s="260"/>
      <c r="L531" s="260"/>
      <c r="M531" s="260"/>
      <c r="Q531" s="260"/>
      <c r="T531" s="260"/>
    </row>
    <row r="532" spans="2:20">
      <c r="B532" s="219"/>
      <c r="C532" s="219"/>
      <c r="D532" s="219"/>
      <c r="E532" s="207"/>
      <c r="F532" s="262"/>
      <c r="G532" s="260"/>
      <c r="H532" s="260"/>
      <c r="I532" s="260"/>
      <c r="J532" s="260"/>
      <c r="K532" s="260"/>
      <c r="L532" s="260"/>
      <c r="M532" s="260"/>
      <c r="Q532" s="260"/>
      <c r="T532" s="260"/>
    </row>
    <row r="533" spans="2:20">
      <c r="B533" s="219"/>
      <c r="C533" s="219"/>
      <c r="D533" s="219"/>
      <c r="E533" s="207"/>
      <c r="F533" s="262"/>
      <c r="G533" s="260"/>
      <c r="H533" s="260"/>
      <c r="I533" s="260"/>
      <c r="J533" s="260"/>
      <c r="K533" s="260"/>
      <c r="L533" s="260"/>
      <c r="M533" s="260"/>
      <c r="Q533" s="260"/>
      <c r="T533" s="260"/>
    </row>
    <row r="534" spans="2:20">
      <c r="B534" s="219"/>
      <c r="C534" s="219"/>
      <c r="D534" s="219"/>
      <c r="E534" s="207"/>
      <c r="F534" s="262"/>
      <c r="G534" s="260"/>
      <c r="H534" s="260"/>
      <c r="I534" s="260"/>
      <c r="J534" s="260"/>
      <c r="K534" s="260"/>
      <c r="L534" s="260"/>
      <c r="M534" s="260"/>
      <c r="Q534" s="260"/>
      <c r="T534" s="260"/>
    </row>
    <row r="535" spans="2:20">
      <c r="B535" s="219"/>
      <c r="C535" s="219"/>
      <c r="D535" s="219"/>
      <c r="E535" s="207"/>
      <c r="F535" s="262"/>
      <c r="G535" s="260"/>
      <c r="H535" s="260"/>
      <c r="I535" s="260"/>
      <c r="J535" s="260"/>
      <c r="K535" s="260"/>
      <c r="L535" s="260"/>
      <c r="M535" s="260"/>
      <c r="Q535" s="260"/>
      <c r="T535" s="260"/>
    </row>
    <row r="536" spans="2:20">
      <c r="B536" s="219"/>
      <c r="C536" s="219"/>
      <c r="D536" s="219"/>
      <c r="E536" s="207"/>
      <c r="F536" s="262"/>
      <c r="G536" s="260"/>
      <c r="H536" s="260"/>
      <c r="I536" s="260"/>
      <c r="J536" s="260"/>
      <c r="K536" s="260"/>
      <c r="L536" s="260"/>
      <c r="M536" s="260"/>
      <c r="Q536" s="260"/>
      <c r="T536" s="260"/>
    </row>
    <row r="537" spans="2:20">
      <c r="B537" s="219"/>
      <c r="C537" s="219"/>
      <c r="D537" s="219"/>
      <c r="E537" s="207"/>
      <c r="F537" s="262"/>
      <c r="G537" s="260"/>
      <c r="H537" s="260"/>
      <c r="I537" s="260"/>
      <c r="J537" s="260"/>
      <c r="K537" s="260"/>
      <c r="L537" s="260"/>
      <c r="M537" s="260"/>
      <c r="Q537" s="260"/>
      <c r="T537" s="260"/>
    </row>
    <row r="538" spans="2:20">
      <c r="B538" s="219"/>
      <c r="C538" s="219"/>
      <c r="D538" s="219"/>
      <c r="E538" s="207"/>
      <c r="F538" s="262"/>
      <c r="G538" s="260"/>
      <c r="H538" s="260"/>
      <c r="I538" s="260"/>
      <c r="J538" s="260"/>
      <c r="K538" s="260"/>
      <c r="L538" s="260"/>
      <c r="M538" s="260"/>
      <c r="Q538" s="260"/>
      <c r="T538" s="260"/>
    </row>
    <row r="539" spans="2:20">
      <c r="B539" s="219"/>
      <c r="C539" s="219"/>
      <c r="D539" s="219"/>
      <c r="E539" s="207"/>
      <c r="F539" s="262"/>
      <c r="G539" s="260"/>
      <c r="H539" s="260"/>
      <c r="I539" s="260"/>
      <c r="J539" s="260"/>
      <c r="K539" s="260"/>
      <c r="L539" s="260"/>
      <c r="M539" s="260"/>
      <c r="Q539" s="260"/>
      <c r="T539" s="260"/>
    </row>
    <row r="540" spans="2:20">
      <c r="B540" s="219"/>
      <c r="C540" s="219"/>
      <c r="D540" s="219"/>
      <c r="E540" s="207"/>
      <c r="F540" s="262"/>
      <c r="G540" s="260"/>
      <c r="H540" s="260"/>
      <c r="I540" s="260"/>
      <c r="J540" s="260"/>
      <c r="K540" s="260"/>
      <c r="L540" s="260"/>
      <c r="M540" s="260"/>
      <c r="Q540" s="260"/>
      <c r="T540" s="260"/>
    </row>
    <row r="541" spans="2:20">
      <c r="B541" s="219"/>
      <c r="C541" s="219"/>
      <c r="D541" s="219"/>
      <c r="E541" s="207"/>
      <c r="F541" s="262"/>
      <c r="G541" s="260"/>
      <c r="H541" s="260"/>
      <c r="I541" s="260"/>
      <c r="J541" s="260"/>
      <c r="K541" s="260"/>
      <c r="L541" s="260"/>
      <c r="M541" s="260"/>
      <c r="Q541" s="260"/>
      <c r="T541" s="260"/>
    </row>
    <row r="542" spans="2:20">
      <c r="B542" s="219"/>
      <c r="C542" s="219"/>
      <c r="D542" s="219"/>
      <c r="E542" s="207"/>
      <c r="F542" s="262"/>
      <c r="G542" s="260"/>
      <c r="H542" s="260"/>
      <c r="I542" s="260"/>
      <c r="J542" s="260"/>
      <c r="K542" s="260"/>
      <c r="L542" s="260"/>
      <c r="M542" s="260"/>
      <c r="Q542" s="260"/>
      <c r="T542" s="260"/>
    </row>
    <row r="543" spans="2:20">
      <c r="B543" s="219"/>
      <c r="C543" s="219"/>
      <c r="D543" s="219"/>
      <c r="E543" s="207"/>
      <c r="F543" s="262"/>
      <c r="G543" s="260"/>
      <c r="H543" s="260"/>
      <c r="I543" s="260"/>
      <c r="J543" s="260"/>
      <c r="K543" s="260"/>
      <c r="L543" s="260"/>
      <c r="M543" s="260"/>
      <c r="Q543" s="260"/>
      <c r="T543" s="260"/>
    </row>
    <row r="544" spans="2:20">
      <c r="B544" s="219"/>
      <c r="C544" s="219"/>
      <c r="D544" s="219"/>
      <c r="E544" s="207"/>
      <c r="F544" s="262"/>
      <c r="G544" s="260"/>
      <c r="H544" s="260"/>
      <c r="I544" s="260"/>
      <c r="J544" s="260"/>
      <c r="K544" s="260"/>
      <c r="L544" s="260"/>
      <c r="M544" s="260"/>
      <c r="Q544" s="260"/>
      <c r="T544" s="260"/>
    </row>
    <row r="545" spans="2:20">
      <c r="B545" s="219"/>
      <c r="C545" s="219"/>
      <c r="D545" s="219"/>
      <c r="E545" s="207"/>
      <c r="F545" s="262"/>
      <c r="G545" s="260"/>
      <c r="H545" s="260"/>
      <c r="I545" s="260"/>
      <c r="J545" s="260"/>
      <c r="K545" s="260"/>
      <c r="L545" s="260"/>
      <c r="M545" s="260"/>
      <c r="Q545" s="260"/>
      <c r="T545" s="260"/>
    </row>
    <row r="546" spans="2:20">
      <c r="B546" s="219"/>
      <c r="C546" s="219"/>
      <c r="D546" s="219"/>
      <c r="E546" s="207"/>
      <c r="F546" s="262"/>
      <c r="G546" s="260"/>
      <c r="H546" s="260"/>
      <c r="I546" s="260"/>
      <c r="J546" s="260"/>
      <c r="K546" s="260"/>
      <c r="L546" s="260"/>
      <c r="M546" s="260"/>
      <c r="Q546" s="260"/>
      <c r="T546" s="260"/>
    </row>
    <row r="547" spans="2:20">
      <c r="B547" s="219"/>
      <c r="C547" s="219"/>
      <c r="D547" s="219"/>
      <c r="E547" s="207"/>
      <c r="F547" s="262"/>
      <c r="G547" s="260"/>
      <c r="H547" s="260"/>
      <c r="I547" s="260"/>
      <c r="J547" s="260"/>
      <c r="K547" s="260"/>
      <c r="L547" s="260"/>
      <c r="M547" s="260"/>
      <c r="Q547" s="260"/>
      <c r="T547" s="260"/>
    </row>
    <row r="548" spans="2:20">
      <c r="B548" s="219"/>
      <c r="C548" s="219"/>
      <c r="D548" s="219"/>
      <c r="E548" s="207"/>
      <c r="F548" s="262"/>
      <c r="G548" s="260"/>
      <c r="H548" s="260"/>
      <c r="I548" s="260"/>
      <c r="J548" s="260"/>
      <c r="K548" s="260"/>
      <c r="L548" s="260"/>
      <c r="M548" s="260"/>
      <c r="Q548" s="260"/>
      <c r="T548" s="260"/>
    </row>
    <row r="549" spans="2:20">
      <c r="B549" s="219"/>
      <c r="C549" s="219"/>
      <c r="D549" s="219"/>
      <c r="E549" s="207"/>
      <c r="F549" s="262"/>
      <c r="G549" s="260"/>
      <c r="H549" s="260"/>
      <c r="I549" s="260"/>
      <c r="J549" s="260"/>
      <c r="K549" s="260"/>
      <c r="L549" s="260"/>
      <c r="M549" s="260"/>
      <c r="Q549" s="260"/>
      <c r="T549" s="260"/>
    </row>
    <row r="550" spans="2:20">
      <c r="B550" s="219"/>
      <c r="C550" s="219"/>
      <c r="D550" s="219"/>
      <c r="E550" s="207"/>
      <c r="F550" s="262"/>
      <c r="G550" s="260"/>
      <c r="H550" s="260"/>
      <c r="I550" s="260"/>
      <c r="J550" s="260"/>
      <c r="K550" s="260"/>
      <c r="L550" s="260"/>
      <c r="M550" s="260"/>
      <c r="Q550" s="260"/>
      <c r="T550" s="260"/>
    </row>
    <row r="551" spans="2:20">
      <c r="B551" s="219"/>
      <c r="C551" s="219"/>
      <c r="D551" s="219"/>
      <c r="E551" s="207"/>
      <c r="F551" s="262"/>
      <c r="G551" s="260"/>
      <c r="H551" s="260"/>
      <c r="I551" s="260"/>
      <c r="J551" s="260"/>
      <c r="K551" s="260"/>
      <c r="L551" s="260"/>
      <c r="M551" s="260"/>
      <c r="Q551" s="260"/>
      <c r="T551" s="260"/>
    </row>
    <row r="552" spans="2:20">
      <c r="B552" s="219"/>
      <c r="C552" s="219"/>
      <c r="D552" s="219"/>
      <c r="E552" s="207"/>
      <c r="F552" s="262"/>
      <c r="G552" s="260"/>
      <c r="H552" s="260"/>
      <c r="I552" s="260"/>
      <c r="J552" s="260"/>
      <c r="K552" s="260"/>
      <c r="L552" s="260"/>
      <c r="M552" s="260"/>
      <c r="Q552" s="260"/>
      <c r="T552" s="260"/>
    </row>
    <row r="553" spans="2:20">
      <c r="B553" s="219"/>
      <c r="C553" s="219"/>
      <c r="D553" s="219"/>
      <c r="E553" s="207"/>
      <c r="F553" s="262"/>
      <c r="G553" s="260"/>
      <c r="H553" s="260"/>
      <c r="I553" s="260"/>
      <c r="J553" s="260"/>
      <c r="K553" s="260"/>
      <c r="L553" s="260"/>
      <c r="M553" s="260"/>
      <c r="Q553" s="260"/>
      <c r="T553" s="260"/>
    </row>
    <row r="554" spans="2:20">
      <c r="B554" s="219"/>
      <c r="C554" s="219"/>
      <c r="D554" s="219"/>
      <c r="E554" s="207"/>
      <c r="F554" s="262"/>
      <c r="G554" s="260"/>
      <c r="H554" s="260"/>
      <c r="I554" s="260"/>
      <c r="J554" s="260"/>
      <c r="K554" s="260"/>
      <c r="L554" s="260"/>
      <c r="M554" s="260"/>
      <c r="Q554" s="260"/>
      <c r="T554" s="260"/>
    </row>
    <row r="555" spans="2:20">
      <c r="B555" s="219"/>
      <c r="C555" s="219"/>
      <c r="D555" s="219"/>
      <c r="E555" s="207"/>
      <c r="F555" s="262"/>
      <c r="G555" s="260"/>
      <c r="H555" s="260"/>
      <c r="I555" s="260"/>
      <c r="J555" s="260"/>
      <c r="K555" s="260"/>
      <c r="L555" s="260"/>
      <c r="M555" s="260"/>
      <c r="Q555" s="260"/>
      <c r="T555" s="260"/>
    </row>
    <row r="556" spans="2:20">
      <c r="B556" s="219"/>
      <c r="C556" s="219"/>
      <c r="D556" s="219"/>
      <c r="E556" s="207"/>
      <c r="F556" s="262"/>
      <c r="G556" s="260"/>
      <c r="H556" s="260"/>
      <c r="I556" s="260"/>
      <c r="J556" s="260"/>
      <c r="K556" s="260"/>
      <c r="L556" s="260"/>
      <c r="M556" s="260"/>
      <c r="Q556" s="260"/>
      <c r="T556" s="260"/>
    </row>
    <row r="557" spans="2:20">
      <c r="B557" s="219"/>
      <c r="C557" s="219"/>
      <c r="D557" s="219"/>
      <c r="E557" s="207"/>
      <c r="F557" s="262"/>
      <c r="G557" s="260"/>
      <c r="H557" s="260"/>
      <c r="I557" s="260"/>
      <c r="J557" s="260"/>
      <c r="K557" s="260"/>
      <c r="L557" s="260"/>
      <c r="M557" s="260"/>
      <c r="Q557" s="260"/>
      <c r="T557" s="260"/>
    </row>
    <row r="558" spans="2:20">
      <c r="B558" s="219"/>
      <c r="C558" s="219"/>
      <c r="D558" s="219"/>
      <c r="E558" s="207"/>
      <c r="F558" s="262"/>
      <c r="G558" s="260"/>
      <c r="H558" s="260"/>
      <c r="I558" s="260"/>
      <c r="J558" s="260"/>
      <c r="K558" s="260"/>
      <c r="L558" s="260"/>
      <c r="M558" s="260"/>
      <c r="Q558" s="260"/>
      <c r="T558" s="260"/>
    </row>
    <row r="559" spans="2:20">
      <c r="B559" s="219"/>
      <c r="C559" s="219"/>
      <c r="D559" s="219"/>
      <c r="E559" s="207"/>
      <c r="F559" s="262"/>
      <c r="G559" s="260"/>
      <c r="H559" s="260"/>
      <c r="I559" s="260"/>
      <c r="J559" s="260"/>
      <c r="K559" s="260"/>
      <c r="L559" s="260"/>
      <c r="M559" s="260"/>
      <c r="Q559" s="260"/>
      <c r="T559" s="260"/>
    </row>
    <row r="560" spans="2:20">
      <c r="B560" s="219"/>
      <c r="C560" s="219"/>
      <c r="D560" s="219"/>
      <c r="E560" s="207"/>
      <c r="F560" s="262"/>
      <c r="G560" s="260"/>
      <c r="H560" s="260"/>
      <c r="I560" s="260"/>
      <c r="J560" s="260"/>
      <c r="K560" s="260"/>
      <c r="L560" s="260"/>
      <c r="M560" s="260"/>
      <c r="Q560" s="260"/>
      <c r="T560" s="260"/>
    </row>
    <row r="561" spans="2:20">
      <c r="B561" s="219"/>
      <c r="C561" s="219"/>
      <c r="D561" s="219"/>
      <c r="E561" s="207"/>
      <c r="F561" s="262"/>
      <c r="G561" s="260"/>
      <c r="H561" s="260"/>
      <c r="I561" s="260"/>
      <c r="J561" s="260"/>
      <c r="K561" s="260"/>
      <c r="L561" s="260"/>
      <c r="M561" s="260"/>
      <c r="Q561" s="260"/>
      <c r="T561" s="260"/>
    </row>
    <row r="562" spans="2:20">
      <c r="B562" s="219"/>
      <c r="C562" s="219"/>
      <c r="D562" s="219"/>
      <c r="E562" s="207"/>
      <c r="F562" s="262"/>
      <c r="G562" s="260"/>
      <c r="H562" s="260"/>
      <c r="I562" s="260"/>
      <c r="J562" s="260"/>
      <c r="K562" s="260"/>
      <c r="L562" s="260"/>
      <c r="M562" s="260"/>
      <c r="Q562" s="260"/>
      <c r="T562" s="260"/>
    </row>
    <row r="563" spans="2:20">
      <c r="B563" s="219"/>
      <c r="C563" s="219"/>
      <c r="D563" s="219"/>
      <c r="E563" s="207"/>
      <c r="F563" s="262"/>
      <c r="G563" s="260"/>
      <c r="H563" s="260"/>
      <c r="I563" s="260"/>
      <c r="J563" s="260"/>
      <c r="K563" s="260"/>
      <c r="L563" s="260"/>
      <c r="M563" s="260"/>
      <c r="Q563" s="260"/>
      <c r="T563" s="260"/>
    </row>
    <row r="564" spans="2:20">
      <c r="B564" s="219"/>
      <c r="C564" s="219"/>
      <c r="D564" s="219"/>
      <c r="E564" s="207"/>
      <c r="F564" s="262"/>
      <c r="G564" s="260"/>
      <c r="H564" s="260"/>
      <c r="I564" s="260"/>
      <c r="J564" s="260"/>
      <c r="K564" s="260"/>
      <c r="L564" s="260"/>
      <c r="M564" s="260"/>
      <c r="Q564" s="260"/>
      <c r="T564" s="260"/>
    </row>
    <row r="565" spans="2:20">
      <c r="B565" s="219"/>
      <c r="C565" s="219"/>
      <c r="D565" s="219"/>
      <c r="E565" s="207"/>
      <c r="F565" s="262"/>
      <c r="G565" s="260"/>
      <c r="H565" s="260"/>
      <c r="I565" s="260"/>
      <c r="J565" s="260"/>
      <c r="K565" s="260"/>
      <c r="L565" s="260"/>
      <c r="M565" s="260"/>
      <c r="Q565" s="260"/>
      <c r="T565" s="260"/>
    </row>
    <row r="566" spans="2:20">
      <c r="B566" s="219"/>
      <c r="C566" s="219"/>
      <c r="D566" s="219"/>
      <c r="E566" s="207"/>
      <c r="F566" s="262"/>
      <c r="G566" s="260"/>
      <c r="H566" s="260"/>
      <c r="I566" s="260"/>
      <c r="J566" s="260"/>
      <c r="K566" s="260"/>
      <c r="L566" s="260"/>
      <c r="M566" s="260"/>
      <c r="Q566" s="260"/>
      <c r="T566" s="260"/>
    </row>
    <row r="567" spans="2:20">
      <c r="B567" s="219"/>
      <c r="C567" s="219"/>
      <c r="D567" s="219"/>
      <c r="E567" s="207"/>
      <c r="F567" s="262"/>
      <c r="G567" s="260"/>
      <c r="H567" s="260"/>
      <c r="I567" s="260"/>
      <c r="J567" s="260"/>
      <c r="K567" s="260"/>
      <c r="L567" s="260"/>
      <c r="M567" s="260"/>
      <c r="Q567" s="260"/>
      <c r="T567" s="260"/>
    </row>
    <row r="568" spans="2:20">
      <c r="B568" s="219"/>
      <c r="C568" s="219"/>
      <c r="D568" s="219"/>
      <c r="E568" s="207"/>
      <c r="F568" s="262"/>
      <c r="G568" s="260"/>
      <c r="H568" s="260"/>
      <c r="I568" s="260"/>
      <c r="J568" s="260"/>
      <c r="K568" s="260"/>
      <c r="L568" s="260"/>
      <c r="M568" s="260"/>
      <c r="Q568" s="260"/>
      <c r="T568" s="260"/>
    </row>
    <row r="569" spans="2:20">
      <c r="B569" s="219"/>
      <c r="C569" s="219"/>
      <c r="D569" s="219"/>
      <c r="E569" s="207"/>
      <c r="F569" s="262"/>
      <c r="G569" s="260"/>
      <c r="H569" s="260"/>
      <c r="I569" s="260"/>
      <c r="J569" s="260"/>
      <c r="K569" s="260"/>
      <c r="L569" s="260"/>
      <c r="M569" s="260"/>
      <c r="Q569" s="260"/>
      <c r="T569" s="260"/>
    </row>
    <row r="570" spans="2:20">
      <c r="B570" s="219"/>
      <c r="C570" s="219"/>
      <c r="D570" s="219"/>
      <c r="E570" s="207"/>
      <c r="F570" s="262"/>
      <c r="G570" s="260"/>
      <c r="H570" s="260"/>
      <c r="I570" s="260"/>
      <c r="J570" s="260"/>
      <c r="K570" s="260"/>
      <c r="L570" s="260"/>
      <c r="M570" s="260"/>
      <c r="Q570" s="260"/>
      <c r="T570" s="260"/>
    </row>
    <row r="571" spans="2:20">
      <c r="B571" s="219"/>
      <c r="C571" s="219"/>
      <c r="D571" s="219"/>
      <c r="E571" s="207"/>
      <c r="F571" s="262"/>
      <c r="G571" s="260"/>
      <c r="H571" s="260"/>
      <c r="I571" s="260"/>
      <c r="J571" s="260"/>
      <c r="K571" s="260"/>
      <c r="L571" s="260"/>
      <c r="M571" s="260"/>
      <c r="Q571" s="260"/>
      <c r="T571" s="260"/>
    </row>
    <row r="572" spans="2:20">
      <c r="B572" s="219"/>
      <c r="C572" s="219"/>
      <c r="D572" s="219"/>
      <c r="E572" s="207"/>
      <c r="F572" s="262"/>
      <c r="G572" s="260"/>
      <c r="H572" s="260"/>
      <c r="I572" s="260"/>
      <c r="J572" s="260"/>
      <c r="K572" s="260"/>
      <c r="L572" s="260"/>
      <c r="M572" s="260"/>
      <c r="Q572" s="260"/>
      <c r="T572" s="260"/>
    </row>
    <row r="573" spans="2:20">
      <c r="B573" s="219"/>
      <c r="C573" s="219"/>
      <c r="D573" s="219"/>
      <c r="E573" s="207"/>
      <c r="F573" s="262"/>
      <c r="G573" s="260"/>
      <c r="H573" s="260"/>
      <c r="I573" s="260"/>
      <c r="J573" s="260"/>
      <c r="K573" s="260"/>
      <c r="L573" s="260"/>
      <c r="M573" s="260"/>
      <c r="Q573" s="260"/>
      <c r="T573" s="260"/>
    </row>
    <row r="574" spans="2:20">
      <c r="B574" s="219"/>
      <c r="C574" s="219"/>
      <c r="D574" s="219"/>
      <c r="E574" s="207"/>
      <c r="F574" s="262"/>
      <c r="G574" s="260"/>
      <c r="H574" s="260"/>
      <c r="I574" s="260"/>
      <c r="J574" s="260"/>
      <c r="K574" s="260"/>
      <c r="L574" s="260"/>
      <c r="M574" s="260"/>
      <c r="Q574" s="260"/>
      <c r="T574" s="260"/>
    </row>
    <row r="575" spans="2:20">
      <c r="B575" s="219"/>
      <c r="C575" s="219"/>
      <c r="D575" s="219"/>
      <c r="E575" s="207"/>
      <c r="F575" s="262"/>
      <c r="G575" s="260"/>
      <c r="H575" s="260"/>
      <c r="I575" s="260"/>
      <c r="J575" s="260"/>
      <c r="K575" s="260"/>
      <c r="L575" s="260"/>
      <c r="M575" s="260"/>
      <c r="Q575" s="260"/>
      <c r="T575" s="260"/>
    </row>
    <row r="576" spans="2:20">
      <c r="B576" s="219"/>
      <c r="C576" s="219"/>
      <c r="D576" s="219"/>
      <c r="E576" s="207"/>
      <c r="F576" s="262"/>
      <c r="G576" s="260"/>
      <c r="H576" s="260"/>
      <c r="I576" s="260"/>
      <c r="J576" s="260"/>
      <c r="K576" s="260"/>
      <c r="L576" s="260"/>
      <c r="M576" s="260"/>
      <c r="Q576" s="260"/>
      <c r="T576" s="260"/>
    </row>
    <row r="577" spans="2:20">
      <c r="B577" s="219"/>
      <c r="C577" s="219"/>
      <c r="D577" s="219"/>
      <c r="E577" s="207"/>
      <c r="F577" s="262"/>
      <c r="G577" s="260"/>
      <c r="H577" s="260"/>
      <c r="I577" s="260"/>
      <c r="J577" s="260"/>
      <c r="K577" s="260"/>
      <c r="L577" s="260"/>
      <c r="M577" s="260"/>
      <c r="Q577" s="260"/>
      <c r="T577" s="260"/>
    </row>
    <row r="578" spans="2:20">
      <c r="B578" s="219"/>
      <c r="C578" s="219"/>
      <c r="D578" s="219"/>
      <c r="E578" s="207"/>
      <c r="F578" s="262"/>
      <c r="G578" s="260"/>
      <c r="H578" s="260"/>
      <c r="I578" s="260"/>
      <c r="J578" s="260"/>
      <c r="K578" s="260"/>
      <c r="L578" s="260"/>
      <c r="M578" s="260"/>
      <c r="Q578" s="260"/>
      <c r="T578" s="260"/>
    </row>
    <row r="579" spans="2:20">
      <c r="B579" s="219"/>
      <c r="C579" s="219"/>
      <c r="D579" s="219"/>
      <c r="E579" s="207"/>
      <c r="F579" s="262"/>
      <c r="G579" s="260"/>
      <c r="H579" s="260"/>
      <c r="I579" s="260"/>
      <c r="J579" s="260"/>
      <c r="K579" s="260"/>
      <c r="L579" s="260"/>
      <c r="M579" s="260"/>
      <c r="Q579" s="260"/>
      <c r="T579" s="260"/>
    </row>
    <row r="580" spans="2:20">
      <c r="B580" s="219"/>
      <c r="C580" s="219"/>
      <c r="D580" s="219"/>
      <c r="E580" s="207"/>
      <c r="F580" s="262"/>
      <c r="G580" s="260"/>
      <c r="H580" s="260"/>
      <c r="I580" s="260"/>
      <c r="J580" s="260"/>
      <c r="K580" s="260"/>
      <c r="L580" s="260"/>
      <c r="M580" s="260"/>
      <c r="Q580" s="260"/>
      <c r="T580" s="260"/>
    </row>
    <row r="581" spans="2:20">
      <c r="B581" s="219"/>
      <c r="C581" s="219"/>
      <c r="D581" s="219"/>
      <c r="E581" s="207"/>
      <c r="F581" s="262"/>
      <c r="G581" s="260"/>
      <c r="H581" s="260"/>
      <c r="I581" s="260"/>
      <c r="J581" s="260"/>
      <c r="K581" s="260"/>
      <c r="L581" s="260"/>
      <c r="M581" s="260"/>
      <c r="Q581" s="260"/>
      <c r="T581" s="260"/>
    </row>
    <row r="582" spans="2:20">
      <c r="B582" s="219"/>
      <c r="C582" s="219"/>
      <c r="D582" s="219"/>
      <c r="E582" s="207"/>
      <c r="F582" s="262"/>
      <c r="G582" s="260"/>
      <c r="H582" s="260"/>
      <c r="I582" s="260"/>
      <c r="J582" s="260"/>
      <c r="K582" s="260"/>
      <c r="L582" s="260"/>
      <c r="M582" s="260"/>
      <c r="Q582" s="260"/>
      <c r="T582" s="260"/>
    </row>
    <row r="583" spans="2:20">
      <c r="B583" s="219"/>
      <c r="C583" s="219"/>
      <c r="D583" s="219"/>
      <c r="E583" s="207"/>
      <c r="F583" s="262"/>
      <c r="G583" s="260"/>
      <c r="H583" s="260"/>
      <c r="I583" s="260"/>
      <c r="J583" s="260"/>
      <c r="K583" s="260"/>
      <c r="L583" s="260"/>
      <c r="M583" s="260"/>
      <c r="Q583" s="260"/>
      <c r="T583" s="260"/>
    </row>
    <row r="584" spans="2:20">
      <c r="B584" s="219"/>
      <c r="C584" s="219"/>
      <c r="D584" s="219"/>
      <c r="E584" s="207"/>
      <c r="F584" s="262"/>
      <c r="G584" s="260"/>
      <c r="H584" s="260"/>
      <c r="I584" s="260"/>
      <c r="J584" s="260"/>
      <c r="K584" s="260"/>
      <c r="L584" s="260"/>
      <c r="M584" s="260"/>
      <c r="Q584" s="260"/>
      <c r="T584" s="260"/>
    </row>
    <row r="585" spans="2:20">
      <c r="B585" s="219"/>
      <c r="C585" s="219"/>
      <c r="D585" s="219"/>
      <c r="E585" s="207"/>
      <c r="F585" s="262"/>
      <c r="G585" s="260"/>
      <c r="H585" s="260"/>
      <c r="I585" s="260"/>
      <c r="J585" s="260"/>
      <c r="K585" s="260"/>
      <c r="L585" s="260"/>
      <c r="M585" s="260"/>
      <c r="Q585" s="260"/>
      <c r="T585" s="260"/>
    </row>
    <row r="586" spans="2:20">
      <c r="B586" s="219"/>
      <c r="C586" s="219"/>
      <c r="D586" s="219"/>
      <c r="E586" s="207"/>
      <c r="F586" s="262"/>
      <c r="G586" s="260"/>
      <c r="H586" s="260"/>
      <c r="I586" s="260"/>
      <c r="J586" s="260"/>
      <c r="K586" s="260"/>
      <c r="L586" s="260"/>
      <c r="M586" s="260"/>
      <c r="Q586" s="260"/>
      <c r="T586" s="260"/>
    </row>
    <row r="587" spans="2:20">
      <c r="B587" s="219"/>
      <c r="C587" s="219"/>
      <c r="D587" s="219"/>
      <c r="E587" s="207"/>
      <c r="F587" s="262"/>
      <c r="G587" s="260"/>
      <c r="H587" s="260"/>
      <c r="I587" s="260"/>
      <c r="J587" s="260"/>
      <c r="K587" s="260"/>
      <c r="L587" s="260"/>
      <c r="M587" s="260"/>
      <c r="Q587" s="260"/>
      <c r="T587" s="260"/>
    </row>
    <row r="588" spans="2:20">
      <c r="B588" s="219"/>
      <c r="C588" s="219"/>
      <c r="D588" s="219"/>
      <c r="E588" s="207"/>
      <c r="F588" s="262"/>
      <c r="G588" s="260"/>
      <c r="H588" s="260"/>
      <c r="I588" s="260"/>
      <c r="J588" s="260"/>
      <c r="K588" s="260"/>
      <c r="L588" s="260"/>
      <c r="M588" s="260"/>
      <c r="Q588" s="260"/>
      <c r="T588" s="260"/>
    </row>
    <row r="589" spans="2:20">
      <c r="B589" s="219"/>
      <c r="C589" s="219"/>
      <c r="D589" s="219"/>
      <c r="E589" s="207"/>
      <c r="F589" s="262"/>
      <c r="G589" s="260"/>
      <c r="H589" s="260"/>
      <c r="I589" s="260"/>
      <c r="J589" s="260"/>
      <c r="K589" s="260"/>
      <c r="L589" s="260"/>
      <c r="M589" s="260"/>
      <c r="Q589" s="260"/>
      <c r="T589" s="260"/>
    </row>
    <row r="590" spans="2:20">
      <c r="B590" s="219"/>
      <c r="C590" s="219"/>
      <c r="D590" s="219"/>
      <c r="E590" s="207"/>
      <c r="F590" s="262"/>
      <c r="G590" s="260"/>
      <c r="H590" s="260"/>
      <c r="I590" s="260"/>
      <c r="J590" s="260"/>
      <c r="K590" s="260"/>
      <c r="L590" s="260"/>
      <c r="M590" s="260"/>
      <c r="Q590" s="260"/>
      <c r="T590" s="260"/>
    </row>
    <row r="591" spans="2:20">
      <c r="B591" s="219"/>
      <c r="C591" s="219"/>
      <c r="D591" s="219"/>
      <c r="E591" s="207"/>
      <c r="F591" s="262"/>
      <c r="G591" s="260"/>
      <c r="H591" s="260"/>
      <c r="I591" s="260"/>
      <c r="J591" s="260"/>
      <c r="K591" s="260"/>
      <c r="L591" s="260"/>
      <c r="M591" s="260"/>
      <c r="Q591" s="260"/>
      <c r="T591" s="260"/>
    </row>
    <row r="592" spans="2:20">
      <c r="B592" s="219"/>
      <c r="C592" s="219"/>
      <c r="D592" s="219"/>
      <c r="E592" s="207"/>
      <c r="F592" s="262"/>
      <c r="G592" s="260"/>
      <c r="H592" s="260"/>
      <c r="I592" s="260"/>
      <c r="J592" s="260"/>
      <c r="K592" s="260"/>
      <c r="L592" s="260"/>
      <c r="M592" s="260"/>
      <c r="Q592" s="260"/>
      <c r="T592" s="260"/>
    </row>
    <row r="593" spans="2:20">
      <c r="B593" s="219"/>
      <c r="C593" s="219"/>
      <c r="D593" s="219"/>
      <c r="E593" s="207"/>
      <c r="F593" s="262"/>
      <c r="G593" s="260"/>
      <c r="H593" s="260"/>
      <c r="I593" s="260"/>
      <c r="J593" s="260"/>
      <c r="K593" s="260"/>
      <c r="L593" s="260"/>
      <c r="M593" s="260"/>
      <c r="Q593" s="260"/>
      <c r="T593" s="260"/>
    </row>
    <row r="594" spans="2:20">
      <c r="B594" s="219"/>
      <c r="C594" s="219"/>
      <c r="D594" s="219"/>
      <c r="E594" s="207"/>
      <c r="F594" s="262"/>
      <c r="G594" s="260"/>
      <c r="H594" s="260"/>
      <c r="I594" s="260"/>
      <c r="J594" s="260"/>
      <c r="K594" s="260"/>
      <c r="L594" s="260"/>
      <c r="M594" s="260"/>
      <c r="Q594" s="260"/>
      <c r="T594" s="260"/>
    </row>
    <row r="595" spans="2:20">
      <c r="B595" s="219"/>
      <c r="C595" s="219"/>
      <c r="D595" s="219"/>
      <c r="E595" s="207"/>
      <c r="F595" s="262"/>
      <c r="G595" s="260"/>
      <c r="H595" s="260"/>
      <c r="I595" s="260"/>
      <c r="J595" s="260"/>
      <c r="K595" s="260"/>
      <c r="L595" s="260"/>
      <c r="M595" s="260"/>
      <c r="Q595" s="260"/>
      <c r="T595" s="260"/>
    </row>
    <row r="596" spans="2:20">
      <c r="B596" s="219"/>
      <c r="C596" s="219"/>
      <c r="D596" s="219"/>
      <c r="E596" s="207"/>
      <c r="F596" s="262"/>
      <c r="G596" s="260"/>
      <c r="H596" s="260"/>
      <c r="I596" s="260"/>
      <c r="J596" s="260"/>
      <c r="K596" s="260"/>
      <c r="L596" s="260"/>
      <c r="M596" s="260"/>
      <c r="Q596" s="260"/>
      <c r="T596" s="260"/>
    </row>
    <row r="597" spans="2:20">
      <c r="B597" s="219"/>
      <c r="C597" s="219"/>
      <c r="D597" s="219"/>
      <c r="E597" s="207"/>
      <c r="F597" s="262"/>
      <c r="G597" s="260"/>
      <c r="H597" s="260"/>
      <c r="I597" s="260"/>
      <c r="J597" s="260"/>
      <c r="K597" s="260"/>
      <c r="L597" s="260"/>
      <c r="M597" s="260"/>
      <c r="Q597" s="260"/>
      <c r="T597" s="260"/>
    </row>
    <row r="598" spans="2:20">
      <c r="B598" s="219"/>
      <c r="C598" s="219"/>
      <c r="D598" s="219"/>
      <c r="E598" s="207"/>
      <c r="F598" s="262"/>
      <c r="G598" s="260"/>
      <c r="H598" s="260"/>
      <c r="I598" s="260"/>
      <c r="J598" s="260"/>
      <c r="K598" s="260"/>
      <c r="L598" s="260"/>
      <c r="M598" s="260"/>
      <c r="Q598" s="260"/>
      <c r="T598" s="260"/>
    </row>
    <row r="599" spans="2:20">
      <c r="B599" s="219"/>
      <c r="C599" s="219"/>
      <c r="D599" s="219"/>
      <c r="E599" s="207"/>
      <c r="F599" s="262"/>
      <c r="G599" s="260"/>
      <c r="H599" s="260"/>
      <c r="I599" s="260"/>
      <c r="J599" s="260"/>
      <c r="K599" s="260"/>
      <c r="L599" s="260"/>
      <c r="M599" s="260"/>
      <c r="Q599" s="260"/>
      <c r="T599" s="260"/>
    </row>
    <row r="600" spans="2:20">
      <c r="B600" s="219"/>
      <c r="C600" s="219"/>
      <c r="D600" s="219"/>
      <c r="E600" s="207"/>
      <c r="F600" s="262"/>
      <c r="G600" s="260"/>
      <c r="H600" s="260"/>
      <c r="I600" s="260"/>
      <c r="J600" s="260"/>
      <c r="K600" s="260"/>
      <c r="L600" s="260"/>
      <c r="M600" s="260"/>
      <c r="Q600" s="260"/>
      <c r="T600" s="260"/>
    </row>
    <row r="601" spans="2:20">
      <c r="B601" s="219"/>
      <c r="C601" s="219"/>
      <c r="D601" s="219"/>
      <c r="E601" s="207"/>
      <c r="F601" s="262"/>
      <c r="G601" s="260"/>
      <c r="H601" s="260"/>
      <c r="I601" s="260"/>
      <c r="J601" s="260"/>
      <c r="K601" s="260"/>
      <c r="L601" s="260"/>
      <c r="M601" s="260"/>
      <c r="Q601" s="260"/>
      <c r="T601" s="260"/>
    </row>
    <row r="602" spans="2:20">
      <c r="B602" s="219"/>
      <c r="C602" s="219"/>
      <c r="D602" s="219"/>
      <c r="E602" s="207"/>
      <c r="F602" s="262"/>
      <c r="G602" s="260"/>
      <c r="H602" s="260"/>
      <c r="I602" s="260"/>
      <c r="J602" s="260"/>
      <c r="K602" s="260"/>
      <c r="L602" s="260"/>
      <c r="M602" s="260"/>
      <c r="Q602" s="260"/>
      <c r="T602" s="260"/>
    </row>
    <row r="603" spans="2:20">
      <c r="B603" s="219"/>
      <c r="C603" s="219"/>
      <c r="D603" s="219"/>
      <c r="E603" s="207"/>
      <c r="F603" s="262"/>
      <c r="G603" s="260"/>
      <c r="H603" s="260"/>
      <c r="I603" s="260"/>
      <c r="J603" s="260"/>
      <c r="K603" s="260"/>
      <c r="L603" s="260"/>
      <c r="M603" s="260"/>
      <c r="Q603" s="260"/>
      <c r="T603" s="260"/>
    </row>
    <row r="604" spans="2:20">
      <c r="B604" s="219"/>
      <c r="C604" s="219"/>
      <c r="D604" s="219"/>
      <c r="E604" s="207"/>
      <c r="F604" s="262"/>
      <c r="G604" s="260"/>
      <c r="H604" s="260"/>
      <c r="I604" s="260"/>
      <c r="J604" s="260"/>
      <c r="K604" s="260"/>
      <c r="L604" s="260"/>
      <c r="M604" s="260"/>
      <c r="Q604" s="260"/>
      <c r="T604" s="260"/>
    </row>
    <row r="605" spans="2:20">
      <c r="B605" s="219"/>
      <c r="C605" s="219"/>
      <c r="D605" s="219"/>
      <c r="E605" s="207"/>
      <c r="F605" s="262"/>
      <c r="G605" s="260"/>
      <c r="H605" s="260"/>
      <c r="I605" s="260"/>
      <c r="J605" s="260"/>
      <c r="K605" s="260"/>
      <c r="L605" s="260"/>
      <c r="M605" s="260"/>
      <c r="Q605" s="260"/>
      <c r="T605" s="260"/>
    </row>
    <row r="606" spans="2:20">
      <c r="B606" s="219"/>
      <c r="C606" s="219"/>
      <c r="D606" s="219"/>
      <c r="E606" s="207"/>
      <c r="F606" s="262"/>
      <c r="G606" s="260"/>
      <c r="H606" s="260"/>
      <c r="I606" s="260"/>
      <c r="J606" s="260"/>
      <c r="K606" s="260"/>
      <c r="L606" s="260"/>
      <c r="M606" s="260"/>
      <c r="Q606" s="260"/>
      <c r="T606" s="260"/>
    </row>
    <row r="607" spans="2:20">
      <c r="B607" s="219"/>
      <c r="C607" s="219"/>
      <c r="D607" s="219"/>
      <c r="E607" s="207"/>
      <c r="F607" s="262"/>
      <c r="G607" s="260"/>
      <c r="H607" s="260"/>
      <c r="I607" s="260"/>
      <c r="J607" s="260"/>
      <c r="K607" s="260"/>
      <c r="L607" s="260"/>
      <c r="M607" s="260"/>
      <c r="Q607" s="260"/>
      <c r="T607" s="260"/>
    </row>
    <row r="608" spans="2:20">
      <c r="B608" s="219"/>
      <c r="C608" s="219"/>
      <c r="D608" s="219"/>
      <c r="E608" s="207"/>
      <c r="F608" s="262"/>
      <c r="G608" s="260"/>
      <c r="H608" s="260"/>
      <c r="I608" s="260"/>
      <c r="J608" s="260"/>
      <c r="K608" s="260"/>
      <c r="L608" s="260"/>
      <c r="M608" s="260"/>
      <c r="Q608" s="260"/>
      <c r="T608" s="260"/>
    </row>
    <row r="609" spans="2:20">
      <c r="B609" s="219"/>
      <c r="C609" s="219"/>
      <c r="D609" s="219"/>
      <c r="E609" s="207"/>
      <c r="F609" s="262"/>
      <c r="G609" s="260"/>
      <c r="H609" s="260"/>
      <c r="I609" s="260"/>
      <c r="J609" s="260"/>
      <c r="K609" s="260"/>
      <c r="L609" s="260"/>
      <c r="M609" s="260"/>
      <c r="Q609" s="260"/>
      <c r="T609" s="260"/>
    </row>
    <row r="610" spans="2:20">
      <c r="B610" s="219"/>
      <c r="C610" s="219"/>
      <c r="D610" s="219"/>
      <c r="E610" s="207"/>
      <c r="F610" s="262"/>
      <c r="G610" s="260"/>
      <c r="H610" s="260"/>
      <c r="I610" s="260"/>
      <c r="J610" s="260"/>
      <c r="K610" s="260"/>
      <c r="L610" s="260"/>
      <c r="M610" s="260"/>
      <c r="Q610" s="260"/>
      <c r="T610" s="260"/>
    </row>
    <row r="611" spans="2:20">
      <c r="B611" s="219"/>
      <c r="C611" s="219"/>
      <c r="D611" s="219"/>
      <c r="E611" s="207"/>
      <c r="F611" s="262"/>
      <c r="G611" s="260"/>
      <c r="H611" s="260"/>
      <c r="I611" s="260"/>
      <c r="J611" s="260"/>
      <c r="K611" s="260"/>
      <c r="L611" s="260"/>
      <c r="M611" s="260"/>
      <c r="Q611" s="260"/>
      <c r="T611" s="260"/>
    </row>
    <row r="612" spans="2:20">
      <c r="B612" s="219"/>
      <c r="C612" s="219"/>
      <c r="D612" s="219"/>
      <c r="E612" s="207"/>
      <c r="F612" s="262"/>
      <c r="G612" s="260"/>
      <c r="H612" s="260"/>
      <c r="I612" s="260"/>
      <c r="J612" s="260"/>
      <c r="K612" s="260"/>
      <c r="L612" s="260"/>
      <c r="M612" s="260"/>
      <c r="Q612" s="260"/>
      <c r="T612" s="260"/>
    </row>
    <row r="613" spans="2:20">
      <c r="B613" s="219"/>
      <c r="C613" s="219"/>
      <c r="D613" s="219"/>
      <c r="E613" s="207"/>
      <c r="F613" s="262"/>
      <c r="G613" s="260"/>
      <c r="H613" s="260"/>
      <c r="I613" s="260"/>
      <c r="J613" s="260"/>
      <c r="K613" s="260"/>
      <c r="L613" s="260"/>
      <c r="M613" s="260"/>
      <c r="Q613" s="260"/>
      <c r="T613" s="260"/>
    </row>
    <row r="614" spans="2:20">
      <c r="B614" s="219"/>
      <c r="C614" s="219"/>
      <c r="D614" s="219"/>
      <c r="E614" s="207"/>
      <c r="F614" s="262"/>
      <c r="G614" s="260"/>
      <c r="H614" s="260"/>
      <c r="I614" s="260"/>
      <c r="J614" s="260"/>
      <c r="K614" s="260"/>
      <c r="L614" s="260"/>
      <c r="M614" s="260"/>
      <c r="Q614" s="260"/>
      <c r="T614" s="260"/>
    </row>
    <row r="615" spans="2:20">
      <c r="B615" s="219"/>
      <c r="C615" s="219"/>
      <c r="D615" s="219"/>
      <c r="E615" s="207"/>
      <c r="F615" s="262"/>
      <c r="G615" s="260"/>
      <c r="H615" s="260"/>
      <c r="I615" s="260"/>
      <c r="J615" s="260"/>
      <c r="K615" s="260"/>
      <c r="L615" s="260"/>
      <c r="M615" s="260"/>
      <c r="Q615" s="260"/>
      <c r="T615" s="260"/>
    </row>
    <row r="616" spans="2:20">
      <c r="B616" s="219"/>
      <c r="C616" s="219"/>
      <c r="D616" s="219"/>
      <c r="E616" s="207"/>
      <c r="F616" s="262"/>
      <c r="G616" s="260"/>
      <c r="H616" s="260"/>
      <c r="I616" s="260"/>
      <c r="J616" s="260"/>
      <c r="K616" s="260"/>
      <c r="L616" s="260"/>
      <c r="M616" s="260"/>
      <c r="Q616" s="260"/>
      <c r="T616" s="260"/>
    </row>
    <row r="617" spans="2:20">
      <c r="B617" s="219"/>
      <c r="C617" s="219"/>
      <c r="D617" s="219"/>
      <c r="E617" s="207"/>
      <c r="F617" s="262"/>
      <c r="G617" s="260"/>
      <c r="H617" s="260"/>
      <c r="I617" s="260"/>
      <c r="J617" s="260"/>
      <c r="K617" s="260"/>
      <c r="L617" s="260"/>
      <c r="M617" s="260"/>
      <c r="Q617" s="260"/>
      <c r="T617" s="260"/>
    </row>
    <row r="618" spans="2:20">
      <c r="B618" s="219"/>
      <c r="C618" s="219"/>
      <c r="D618" s="219"/>
      <c r="E618" s="207"/>
      <c r="F618" s="262"/>
      <c r="G618" s="260"/>
      <c r="H618" s="260"/>
      <c r="I618" s="260"/>
      <c r="J618" s="260"/>
      <c r="K618" s="260"/>
      <c r="L618" s="260"/>
      <c r="M618" s="260"/>
      <c r="Q618" s="260"/>
      <c r="T618" s="260"/>
    </row>
    <row r="619" spans="2:20">
      <c r="B619" s="219"/>
      <c r="C619" s="219"/>
      <c r="D619" s="219"/>
      <c r="E619" s="207"/>
      <c r="F619" s="262"/>
      <c r="G619" s="260"/>
      <c r="H619" s="260"/>
      <c r="I619" s="260"/>
      <c r="J619" s="260"/>
      <c r="K619" s="260"/>
      <c r="L619" s="260"/>
      <c r="M619" s="260"/>
      <c r="Q619" s="260"/>
      <c r="T619" s="260"/>
    </row>
    <row r="620" spans="2:20">
      <c r="B620" s="219"/>
      <c r="C620" s="219"/>
      <c r="D620" s="219"/>
      <c r="E620" s="207"/>
      <c r="F620" s="262"/>
      <c r="G620" s="260"/>
      <c r="H620" s="260"/>
      <c r="I620" s="260"/>
      <c r="J620" s="260"/>
      <c r="K620" s="260"/>
      <c r="L620" s="260"/>
      <c r="M620" s="260"/>
      <c r="Q620" s="260"/>
      <c r="T620" s="260"/>
    </row>
    <row r="621" spans="2:20">
      <c r="B621" s="219"/>
      <c r="C621" s="219"/>
      <c r="D621" s="219"/>
      <c r="E621" s="207"/>
      <c r="F621" s="262"/>
      <c r="G621" s="260"/>
      <c r="H621" s="260"/>
      <c r="I621" s="260"/>
      <c r="J621" s="260"/>
      <c r="K621" s="260"/>
      <c r="L621" s="260"/>
      <c r="M621" s="260"/>
      <c r="Q621" s="260"/>
      <c r="T621" s="260"/>
    </row>
    <row r="622" spans="2:20">
      <c r="B622" s="219"/>
      <c r="C622" s="219"/>
      <c r="D622" s="219"/>
      <c r="E622" s="207"/>
      <c r="F622" s="262"/>
      <c r="G622" s="260"/>
      <c r="H622" s="260"/>
      <c r="I622" s="260"/>
      <c r="J622" s="260"/>
      <c r="K622" s="260"/>
      <c r="L622" s="260"/>
      <c r="M622" s="260"/>
      <c r="Q622" s="260"/>
      <c r="T622" s="260"/>
    </row>
    <row r="623" spans="2:20">
      <c r="B623" s="219"/>
      <c r="C623" s="219"/>
      <c r="D623" s="219"/>
      <c r="E623" s="207"/>
      <c r="F623" s="262"/>
      <c r="G623" s="260"/>
      <c r="H623" s="260"/>
      <c r="I623" s="260"/>
      <c r="J623" s="260"/>
      <c r="K623" s="260"/>
      <c r="L623" s="260"/>
      <c r="M623" s="260"/>
      <c r="Q623" s="260"/>
      <c r="T623" s="260"/>
    </row>
    <row r="624" spans="2:20">
      <c r="B624" s="219"/>
      <c r="C624" s="219"/>
      <c r="D624" s="219"/>
      <c r="E624" s="207"/>
      <c r="F624" s="262"/>
      <c r="G624" s="260"/>
      <c r="H624" s="260"/>
      <c r="I624" s="260"/>
      <c r="J624" s="260"/>
      <c r="K624" s="260"/>
      <c r="L624" s="260"/>
      <c r="M624" s="260"/>
      <c r="Q624" s="260"/>
      <c r="T624" s="260"/>
    </row>
    <row r="625" spans="2:20">
      <c r="B625" s="219"/>
      <c r="C625" s="219"/>
      <c r="D625" s="219"/>
      <c r="E625" s="207"/>
      <c r="F625" s="262"/>
      <c r="G625" s="260"/>
      <c r="H625" s="260"/>
      <c r="I625" s="260"/>
      <c r="J625" s="260"/>
      <c r="K625" s="260"/>
      <c r="L625" s="260"/>
      <c r="M625" s="260"/>
      <c r="Q625" s="260"/>
      <c r="T625" s="260"/>
    </row>
    <row r="626" spans="2:20">
      <c r="B626" s="219"/>
      <c r="C626" s="219"/>
      <c r="D626" s="219"/>
      <c r="E626" s="207"/>
      <c r="F626" s="262"/>
      <c r="G626" s="260"/>
      <c r="H626" s="260"/>
      <c r="I626" s="260"/>
      <c r="J626" s="260"/>
      <c r="K626" s="260"/>
      <c r="L626" s="260"/>
      <c r="M626" s="260"/>
      <c r="Q626" s="260"/>
      <c r="T626" s="260"/>
    </row>
    <row r="627" spans="2:20">
      <c r="B627" s="219"/>
      <c r="C627" s="219"/>
      <c r="D627" s="219"/>
      <c r="E627" s="207"/>
      <c r="F627" s="262"/>
      <c r="G627" s="260"/>
      <c r="H627" s="260"/>
      <c r="I627" s="260"/>
      <c r="J627" s="260"/>
      <c r="K627" s="260"/>
      <c r="L627" s="260"/>
      <c r="M627" s="260"/>
      <c r="Q627" s="260"/>
      <c r="T627" s="260"/>
    </row>
    <row r="628" spans="2:20">
      <c r="B628" s="219"/>
      <c r="C628" s="219"/>
      <c r="D628" s="219"/>
      <c r="E628" s="207"/>
      <c r="F628" s="262"/>
      <c r="G628" s="260"/>
      <c r="H628" s="260"/>
      <c r="I628" s="260"/>
      <c r="J628" s="260"/>
      <c r="K628" s="260"/>
      <c r="L628" s="260"/>
      <c r="M628" s="260"/>
      <c r="Q628" s="260"/>
      <c r="T628" s="260"/>
    </row>
    <row r="629" spans="2:20">
      <c r="B629" s="219"/>
      <c r="C629" s="219"/>
      <c r="D629" s="219"/>
      <c r="E629" s="207"/>
      <c r="F629" s="262"/>
      <c r="G629" s="260"/>
      <c r="H629" s="260"/>
      <c r="I629" s="260"/>
      <c r="J629" s="260"/>
      <c r="K629" s="260"/>
      <c r="L629" s="260"/>
      <c r="M629" s="260"/>
      <c r="Q629" s="260"/>
      <c r="T629" s="260"/>
    </row>
    <row r="630" spans="2:20">
      <c r="B630" s="219"/>
      <c r="C630" s="219"/>
      <c r="D630" s="219"/>
      <c r="E630" s="207"/>
      <c r="F630" s="262"/>
      <c r="G630" s="260"/>
      <c r="H630" s="260"/>
      <c r="I630" s="260"/>
      <c r="J630" s="260"/>
      <c r="K630" s="260"/>
      <c r="L630" s="260"/>
      <c r="M630" s="260"/>
      <c r="Q630" s="260"/>
      <c r="T630" s="260"/>
    </row>
    <row r="631" spans="2:20">
      <c r="B631" s="219"/>
      <c r="C631" s="219"/>
      <c r="D631" s="219"/>
      <c r="E631" s="207"/>
      <c r="F631" s="262"/>
      <c r="G631" s="260"/>
      <c r="H631" s="260"/>
      <c r="I631" s="260"/>
      <c r="J631" s="260"/>
      <c r="K631" s="260"/>
      <c r="L631" s="260"/>
      <c r="M631" s="260"/>
      <c r="Q631" s="260"/>
      <c r="T631" s="260"/>
    </row>
    <row r="632" spans="2:20">
      <c r="B632" s="219"/>
      <c r="C632" s="219"/>
      <c r="D632" s="219"/>
      <c r="E632" s="207"/>
      <c r="F632" s="262"/>
      <c r="G632" s="260"/>
      <c r="H632" s="260"/>
      <c r="I632" s="260"/>
      <c r="J632" s="260"/>
      <c r="K632" s="260"/>
      <c r="L632" s="260"/>
      <c r="M632" s="260"/>
      <c r="Q632" s="260"/>
      <c r="T632" s="260"/>
    </row>
    <row r="633" spans="2:20">
      <c r="B633" s="219"/>
      <c r="C633" s="219"/>
      <c r="D633" s="219"/>
      <c r="E633" s="207"/>
      <c r="F633" s="262"/>
      <c r="G633" s="260"/>
      <c r="H633" s="260"/>
      <c r="I633" s="260"/>
      <c r="J633" s="260"/>
      <c r="K633" s="260"/>
      <c r="L633" s="260"/>
      <c r="M633" s="260"/>
      <c r="Q633" s="260"/>
      <c r="T633" s="260"/>
    </row>
    <row r="634" spans="2:20">
      <c r="B634" s="219"/>
      <c r="C634" s="219"/>
      <c r="D634" s="219"/>
      <c r="E634" s="207"/>
      <c r="F634" s="262"/>
      <c r="G634" s="260"/>
      <c r="H634" s="260"/>
      <c r="I634" s="260"/>
      <c r="J634" s="260"/>
      <c r="K634" s="260"/>
      <c r="L634" s="260"/>
      <c r="M634" s="260"/>
      <c r="Q634" s="260"/>
      <c r="T634" s="260"/>
    </row>
    <row r="635" spans="2:20">
      <c r="B635" s="219"/>
      <c r="C635" s="219"/>
      <c r="D635" s="219"/>
      <c r="E635" s="207"/>
      <c r="F635" s="262"/>
      <c r="G635" s="260"/>
      <c r="H635" s="260"/>
      <c r="I635" s="260"/>
      <c r="J635" s="260"/>
      <c r="K635" s="260"/>
      <c r="L635" s="260"/>
      <c r="M635" s="260"/>
      <c r="Q635" s="260"/>
      <c r="T635" s="260"/>
    </row>
    <row r="636" spans="2:20">
      <c r="B636" s="219"/>
      <c r="C636" s="219"/>
      <c r="D636" s="219"/>
      <c r="E636" s="207"/>
      <c r="F636" s="262"/>
      <c r="G636" s="260"/>
      <c r="H636" s="260"/>
      <c r="I636" s="260"/>
      <c r="J636" s="260"/>
      <c r="K636" s="260"/>
      <c r="L636" s="260"/>
      <c r="M636" s="260"/>
      <c r="Q636" s="260"/>
      <c r="T636" s="260"/>
    </row>
    <row r="637" spans="2:20">
      <c r="B637" s="219"/>
      <c r="C637" s="219"/>
      <c r="D637" s="219"/>
      <c r="E637" s="207"/>
      <c r="F637" s="262"/>
      <c r="G637" s="260"/>
      <c r="H637" s="260"/>
      <c r="I637" s="260"/>
      <c r="J637" s="260"/>
      <c r="K637" s="260"/>
      <c r="L637" s="260"/>
      <c r="M637" s="260"/>
      <c r="Q637" s="260"/>
      <c r="T637" s="260"/>
    </row>
    <row r="638" spans="2:20">
      <c r="B638" s="219"/>
      <c r="C638" s="219"/>
      <c r="D638" s="219"/>
      <c r="E638" s="207"/>
      <c r="F638" s="262"/>
      <c r="G638" s="260"/>
      <c r="H638" s="260"/>
      <c r="I638" s="260"/>
      <c r="J638" s="260"/>
      <c r="K638" s="260"/>
      <c r="L638" s="260"/>
      <c r="M638" s="260"/>
      <c r="Q638" s="260"/>
      <c r="T638" s="260"/>
    </row>
    <row r="639" spans="2:20">
      <c r="B639" s="219"/>
      <c r="C639" s="219"/>
      <c r="D639" s="219"/>
      <c r="E639" s="207"/>
      <c r="F639" s="262"/>
      <c r="G639" s="260"/>
      <c r="H639" s="260"/>
      <c r="I639" s="260"/>
      <c r="J639" s="260"/>
      <c r="K639" s="260"/>
      <c r="L639" s="260"/>
      <c r="M639" s="260"/>
      <c r="Q639" s="260"/>
      <c r="T639" s="260"/>
    </row>
    <row r="640" spans="2:20">
      <c r="B640" s="219"/>
      <c r="C640" s="219"/>
      <c r="D640" s="219"/>
      <c r="E640" s="207"/>
      <c r="F640" s="262"/>
      <c r="G640" s="260"/>
      <c r="H640" s="260"/>
      <c r="I640" s="260"/>
      <c r="J640" s="260"/>
      <c r="K640" s="260"/>
      <c r="L640" s="260"/>
      <c r="M640" s="260"/>
      <c r="Q640" s="260"/>
      <c r="T640" s="260"/>
    </row>
    <row r="641" spans="2:20">
      <c r="B641" s="219"/>
      <c r="C641" s="219"/>
      <c r="D641" s="219"/>
      <c r="E641" s="207"/>
      <c r="F641" s="262"/>
      <c r="G641" s="260"/>
      <c r="H641" s="260"/>
      <c r="I641" s="260"/>
      <c r="J641" s="260"/>
      <c r="K641" s="260"/>
      <c r="L641" s="260"/>
      <c r="M641" s="260"/>
      <c r="Q641" s="260"/>
      <c r="T641" s="260"/>
    </row>
    <row r="642" spans="2:20">
      <c r="B642" s="219"/>
      <c r="C642" s="219"/>
      <c r="D642" s="219"/>
      <c r="E642" s="207"/>
      <c r="F642" s="262"/>
      <c r="G642" s="260"/>
      <c r="H642" s="260"/>
      <c r="I642" s="260"/>
      <c r="J642" s="260"/>
      <c r="K642" s="260"/>
      <c r="L642" s="260"/>
      <c r="M642" s="260"/>
      <c r="Q642" s="260"/>
      <c r="T642" s="260"/>
    </row>
    <row r="643" spans="2:20">
      <c r="B643" s="219"/>
      <c r="C643" s="219"/>
      <c r="D643" s="219"/>
      <c r="E643" s="207"/>
      <c r="F643" s="262"/>
      <c r="G643" s="260"/>
      <c r="H643" s="260"/>
      <c r="I643" s="260"/>
      <c r="J643" s="260"/>
      <c r="K643" s="260"/>
      <c r="L643" s="260"/>
      <c r="M643" s="260"/>
      <c r="Q643" s="260"/>
      <c r="T643" s="260"/>
    </row>
    <row r="644" spans="2:20">
      <c r="B644" s="219"/>
      <c r="C644" s="219"/>
      <c r="D644" s="219"/>
      <c r="E644" s="207"/>
      <c r="F644" s="262"/>
      <c r="G644" s="260"/>
      <c r="H644" s="260"/>
      <c r="I644" s="260"/>
      <c r="J644" s="260"/>
      <c r="K644" s="260"/>
      <c r="L644" s="260"/>
      <c r="M644" s="260"/>
      <c r="Q644" s="260"/>
      <c r="T644" s="260"/>
    </row>
    <row r="645" spans="2:20">
      <c r="B645" s="219"/>
      <c r="C645" s="219"/>
      <c r="D645" s="219"/>
      <c r="E645" s="207"/>
      <c r="F645" s="262"/>
      <c r="G645" s="260"/>
      <c r="H645" s="260"/>
      <c r="I645" s="260"/>
      <c r="J645" s="260"/>
      <c r="K645" s="260"/>
      <c r="L645" s="260"/>
      <c r="M645" s="260"/>
      <c r="Q645" s="260"/>
      <c r="T645" s="260"/>
    </row>
    <row r="646" spans="2:20">
      <c r="B646" s="219"/>
      <c r="C646" s="219"/>
      <c r="D646" s="219"/>
      <c r="E646" s="207"/>
      <c r="F646" s="262"/>
      <c r="G646" s="260"/>
      <c r="H646" s="260"/>
      <c r="I646" s="260"/>
      <c r="J646" s="260"/>
      <c r="K646" s="260"/>
      <c r="L646" s="260"/>
      <c r="M646" s="260"/>
      <c r="Q646" s="260"/>
      <c r="T646" s="260"/>
    </row>
    <row r="647" spans="2:20">
      <c r="B647" s="219"/>
      <c r="C647" s="219"/>
      <c r="D647" s="219"/>
      <c r="E647" s="207"/>
      <c r="F647" s="262"/>
      <c r="G647" s="260"/>
      <c r="H647" s="260"/>
      <c r="I647" s="260"/>
      <c r="J647" s="260"/>
      <c r="K647" s="260"/>
      <c r="L647" s="260"/>
      <c r="M647" s="260"/>
      <c r="Q647" s="260"/>
      <c r="T647" s="260"/>
    </row>
    <row r="648" spans="2:20">
      <c r="B648" s="219"/>
      <c r="C648" s="219"/>
      <c r="D648" s="219"/>
      <c r="E648" s="207"/>
      <c r="F648" s="262"/>
      <c r="G648" s="260"/>
      <c r="H648" s="260"/>
      <c r="I648" s="260"/>
      <c r="J648" s="260"/>
      <c r="K648" s="260"/>
      <c r="L648" s="260"/>
      <c r="M648" s="260"/>
      <c r="Q648" s="260"/>
      <c r="T648" s="260"/>
    </row>
    <row r="649" spans="2:20">
      <c r="B649" s="219"/>
      <c r="C649" s="219"/>
      <c r="D649" s="219"/>
      <c r="E649" s="207"/>
      <c r="F649" s="262"/>
      <c r="G649" s="260"/>
      <c r="H649" s="260"/>
      <c r="I649" s="260"/>
      <c r="J649" s="260"/>
      <c r="K649" s="260"/>
      <c r="L649" s="260"/>
      <c r="M649" s="260"/>
      <c r="Q649" s="260"/>
      <c r="T649" s="260"/>
    </row>
    <row r="650" spans="2:20">
      <c r="B650" s="219"/>
      <c r="C650" s="219"/>
      <c r="D650" s="219"/>
      <c r="E650" s="207"/>
      <c r="F650" s="262"/>
      <c r="G650" s="260"/>
      <c r="H650" s="260"/>
      <c r="I650" s="260"/>
      <c r="J650" s="260"/>
      <c r="K650" s="260"/>
      <c r="L650" s="260"/>
      <c r="M650" s="260"/>
      <c r="Q650" s="260"/>
      <c r="T650" s="260"/>
    </row>
    <row r="651" spans="2:20">
      <c r="B651" s="219"/>
      <c r="C651" s="219"/>
      <c r="D651" s="219"/>
      <c r="E651" s="207"/>
      <c r="F651" s="262"/>
      <c r="G651" s="260"/>
      <c r="H651" s="260"/>
      <c r="I651" s="260"/>
      <c r="J651" s="260"/>
      <c r="K651" s="260"/>
      <c r="L651" s="260"/>
      <c r="M651" s="260"/>
      <c r="Q651" s="260"/>
      <c r="T651" s="260"/>
    </row>
    <row r="652" spans="2:20">
      <c r="B652" s="219"/>
      <c r="C652" s="219"/>
      <c r="D652" s="219"/>
      <c r="E652" s="207"/>
      <c r="F652" s="262"/>
      <c r="G652" s="260"/>
      <c r="H652" s="260"/>
      <c r="I652" s="260"/>
      <c r="J652" s="260"/>
      <c r="K652" s="260"/>
      <c r="L652" s="260"/>
      <c r="M652" s="260"/>
      <c r="Q652" s="260"/>
      <c r="T652" s="260"/>
    </row>
    <row r="653" spans="2:20">
      <c r="B653" s="219"/>
      <c r="C653" s="219"/>
      <c r="D653" s="219"/>
      <c r="E653" s="207"/>
      <c r="F653" s="262"/>
      <c r="G653" s="260"/>
      <c r="H653" s="260"/>
      <c r="I653" s="260"/>
      <c r="J653" s="260"/>
      <c r="K653" s="260"/>
      <c r="L653" s="260"/>
      <c r="M653" s="260"/>
      <c r="Q653" s="260"/>
      <c r="T653" s="260"/>
    </row>
    <row r="654" spans="2:20">
      <c r="B654" s="219"/>
      <c r="C654" s="219"/>
      <c r="D654" s="219"/>
      <c r="E654" s="207"/>
      <c r="F654" s="262"/>
      <c r="G654" s="260"/>
      <c r="H654" s="260"/>
      <c r="I654" s="260"/>
      <c r="J654" s="260"/>
      <c r="K654" s="260"/>
      <c r="L654" s="260"/>
      <c r="M654" s="260"/>
      <c r="Q654" s="260"/>
      <c r="T654" s="260"/>
    </row>
    <row r="655" spans="2:20">
      <c r="B655" s="219"/>
      <c r="C655" s="219"/>
      <c r="D655" s="219"/>
      <c r="E655" s="207"/>
      <c r="F655" s="262"/>
      <c r="G655" s="260"/>
      <c r="H655" s="260"/>
      <c r="I655" s="260"/>
      <c r="J655" s="260"/>
      <c r="K655" s="260"/>
      <c r="L655" s="260"/>
      <c r="M655" s="260"/>
      <c r="Q655" s="260"/>
      <c r="T655" s="260"/>
    </row>
    <row r="656" spans="2:20">
      <c r="B656" s="219"/>
      <c r="C656" s="219"/>
      <c r="D656" s="219"/>
      <c r="E656" s="207"/>
      <c r="F656" s="262"/>
      <c r="G656" s="260"/>
      <c r="H656" s="260"/>
      <c r="I656" s="260"/>
      <c r="J656" s="260"/>
      <c r="K656" s="260"/>
      <c r="L656" s="260"/>
      <c r="M656" s="260"/>
      <c r="Q656" s="260"/>
      <c r="T656" s="260"/>
    </row>
    <row r="657" spans="2:20">
      <c r="B657" s="219"/>
      <c r="C657" s="219"/>
      <c r="D657" s="219"/>
      <c r="E657" s="207"/>
      <c r="F657" s="262"/>
      <c r="G657" s="260"/>
      <c r="H657" s="260"/>
      <c r="I657" s="260"/>
      <c r="J657" s="260"/>
      <c r="K657" s="260"/>
      <c r="L657" s="260"/>
      <c r="M657" s="260"/>
      <c r="Q657" s="260"/>
      <c r="T657" s="260"/>
    </row>
    <row r="658" spans="2:20">
      <c r="B658" s="219"/>
      <c r="C658" s="219"/>
      <c r="D658" s="219"/>
      <c r="E658" s="207"/>
      <c r="F658" s="262"/>
      <c r="G658" s="260"/>
      <c r="H658" s="260"/>
      <c r="I658" s="260"/>
      <c r="J658" s="260"/>
      <c r="K658" s="260"/>
      <c r="L658" s="260"/>
      <c r="M658" s="260"/>
      <c r="Q658" s="260"/>
      <c r="T658" s="260"/>
    </row>
    <row r="659" spans="2:20">
      <c r="B659" s="219"/>
      <c r="C659" s="219"/>
      <c r="D659" s="219"/>
      <c r="E659" s="207"/>
      <c r="F659" s="262"/>
      <c r="G659" s="260"/>
      <c r="H659" s="260"/>
      <c r="I659" s="260"/>
      <c r="J659" s="260"/>
      <c r="K659" s="260"/>
      <c r="L659" s="260"/>
      <c r="M659" s="260"/>
      <c r="Q659" s="260"/>
      <c r="T659" s="260"/>
    </row>
    <row r="660" spans="2:20">
      <c r="B660" s="219"/>
      <c r="C660" s="219"/>
      <c r="D660" s="219"/>
      <c r="E660" s="207"/>
      <c r="F660" s="262"/>
      <c r="G660" s="260"/>
      <c r="H660" s="260"/>
      <c r="I660" s="260"/>
      <c r="J660" s="260"/>
      <c r="K660" s="260"/>
      <c r="L660" s="260"/>
      <c r="M660" s="260"/>
      <c r="Q660" s="260"/>
      <c r="T660" s="260"/>
    </row>
    <row r="661" spans="2:20">
      <c r="B661" s="219"/>
      <c r="C661" s="219"/>
      <c r="D661" s="219"/>
      <c r="E661" s="207"/>
      <c r="F661" s="262"/>
      <c r="G661" s="260"/>
      <c r="H661" s="260"/>
      <c r="I661" s="260"/>
      <c r="J661" s="260"/>
      <c r="K661" s="260"/>
      <c r="L661" s="260"/>
      <c r="M661" s="260"/>
      <c r="Q661" s="260"/>
      <c r="T661" s="260"/>
    </row>
    <row r="662" spans="2:20">
      <c r="B662" s="219"/>
      <c r="C662" s="219"/>
      <c r="D662" s="219"/>
      <c r="E662" s="207"/>
      <c r="F662" s="262"/>
      <c r="G662" s="260"/>
      <c r="H662" s="260"/>
      <c r="I662" s="260"/>
      <c r="J662" s="260"/>
      <c r="K662" s="260"/>
      <c r="L662" s="260"/>
      <c r="M662" s="260"/>
      <c r="Q662" s="260"/>
      <c r="T662" s="260"/>
    </row>
    <row r="663" spans="2:20">
      <c r="B663" s="219"/>
      <c r="C663" s="219"/>
      <c r="D663" s="219"/>
      <c r="E663" s="207"/>
      <c r="F663" s="262"/>
      <c r="G663" s="260"/>
      <c r="H663" s="260"/>
      <c r="I663" s="260"/>
      <c r="J663" s="260"/>
      <c r="K663" s="260"/>
      <c r="L663" s="260"/>
      <c r="M663" s="260"/>
      <c r="Q663" s="260"/>
      <c r="T663" s="260"/>
    </row>
    <row r="664" spans="2:20">
      <c r="B664" s="219"/>
      <c r="C664" s="219"/>
      <c r="D664" s="219"/>
      <c r="E664" s="207"/>
      <c r="F664" s="262"/>
      <c r="G664" s="260"/>
      <c r="H664" s="260"/>
      <c r="I664" s="260"/>
      <c r="J664" s="260"/>
      <c r="K664" s="260"/>
      <c r="L664" s="260"/>
      <c r="M664" s="260"/>
      <c r="Q664" s="260"/>
      <c r="T664" s="260"/>
    </row>
    <row r="665" spans="2:20">
      <c r="B665" s="219"/>
      <c r="C665" s="219"/>
      <c r="D665" s="219"/>
      <c r="E665" s="207"/>
      <c r="F665" s="262"/>
      <c r="G665" s="260"/>
      <c r="H665" s="260"/>
      <c r="I665" s="260"/>
      <c r="J665" s="260"/>
      <c r="K665" s="260"/>
      <c r="L665" s="260"/>
      <c r="M665" s="260"/>
      <c r="Q665" s="260"/>
      <c r="T665" s="260"/>
    </row>
    <row r="666" spans="2:20">
      <c r="B666" s="219"/>
      <c r="C666" s="219"/>
      <c r="D666" s="219"/>
      <c r="E666" s="207"/>
      <c r="F666" s="262"/>
      <c r="G666" s="260"/>
      <c r="H666" s="260"/>
      <c r="I666" s="260"/>
      <c r="J666" s="260"/>
      <c r="K666" s="260"/>
      <c r="L666" s="260"/>
      <c r="M666" s="260"/>
      <c r="Q666" s="260"/>
      <c r="T666" s="260"/>
    </row>
    <row r="667" spans="2:20">
      <c r="B667" s="219"/>
      <c r="C667" s="219"/>
      <c r="D667" s="219"/>
      <c r="E667" s="207"/>
      <c r="F667" s="262"/>
      <c r="G667" s="260"/>
      <c r="H667" s="260"/>
      <c r="I667" s="260"/>
      <c r="J667" s="260"/>
      <c r="K667" s="260"/>
      <c r="L667" s="260"/>
      <c r="M667" s="260"/>
      <c r="Q667" s="260"/>
      <c r="T667" s="260"/>
    </row>
    <row r="668" spans="2:20">
      <c r="B668" s="219"/>
      <c r="C668" s="219"/>
      <c r="D668" s="219"/>
      <c r="E668" s="207"/>
      <c r="F668" s="262"/>
      <c r="G668" s="260"/>
      <c r="H668" s="260"/>
      <c r="I668" s="260"/>
      <c r="J668" s="260"/>
      <c r="K668" s="260"/>
      <c r="L668" s="260"/>
      <c r="M668" s="260"/>
      <c r="Q668" s="260"/>
      <c r="T668" s="260"/>
    </row>
    <row r="669" spans="2:20">
      <c r="B669" s="219"/>
      <c r="C669" s="219"/>
      <c r="D669" s="219"/>
      <c r="E669" s="207"/>
      <c r="F669" s="262"/>
      <c r="G669" s="260"/>
      <c r="H669" s="260"/>
      <c r="I669" s="260"/>
      <c r="J669" s="260"/>
      <c r="K669" s="260"/>
      <c r="L669" s="260"/>
      <c r="M669" s="260"/>
      <c r="Q669" s="260"/>
      <c r="T669" s="260"/>
    </row>
    <row r="670" spans="2:20">
      <c r="B670" s="219"/>
      <c r="C670" s="219"/>
      <c r="D670" s="219"/>
      <c r="E670" s="207"/>
      <c r="F670" s="262"/>
      <c r="G670" s="260"/>
      <c r="H670" s="260"/>
      <c r="I670" s="260"/>
      <c r="J670" s="260"/>
      <c r="K670" s="260"/>
      <c r="L670" s="260"/>
      <c r="M670" s="260"/>
      <c r="Q670" s="260"/>
      <c r="T670" s="260"/>
    </row>
    <row r="671" spans="2:20">
      <c r="B671" s="219"/>
      <c r="C671" s="219"/>
      <c r="D671" s="219"/>
      <c r="E671" s="207"/>
      <c r="F671" s="262"/>
      <c r="G671" s="260"/>
      <c r="H671" s="260"/>
      <c r="I671" s="260"/>
      <c r="J671" s="260"/>
      <c r="K671" s="260"/>
      <c r="L671" s="260"/>
      <c r="M671" s="260"/>
      <c r="Q671" s="260"/>
      <c r="T671" s="260"/>
    </row>
    <row r="672" spans="2:20">
      <c r="B672" s="219"/>
      <c r="C672" s="219"/>
      <c r="D672" s="219"/>
      <c r="E672" s="207"/>
      <c r="F672" s="262"/>
      <c r="G672" s="260"/>
      <c r="H672" s="260"/>
      <c r="I672" s="260"/>
      <c r="J672" s="260"/>
      <c r="K672" s="260"/>
      <c r="L672" s="260"/>
      <c r="M672" s="260"/>
      <c r="Q672" s="260"/>
      <c r="T672" s="260"/>
    </row>
    <row r="673" spans="2:20">
      <c r="B673" s="219"/>
      <c r="C673" s="219"/>
      <c r="D673" s="219"/>
      <c r="E673" s="207"/>
      <c r="F673" s="262"/>
      <c r="G673" s="260"/>
      <c r="H673" s="260"/>
      <c r="I673" s="260"/>
      <c r="J673" s="260"/>
      <c r="K673" s="260"/>
      <c r="L673" s="260"/>
      <c r="M673" s="260"/>
      <c r="Q673" s="260"/>
      <c r="T673" s="260"/>
    </row>
    <row r="674" spans="2:20">
      <c r="B674" s="219"/>
      <c r="C674" s="219"/>
      <c r="D674" s="219"/>
      <c r="E674" s="207"/>
      <c r="F674" s="262"/>
      <c r="G674" s="260"/>
      <c r="H674" s="260"/>
      <c r="I674" s="260"/>
      <c r="J674" s="260"/>
      <c r="K674" s="260"/>
      <c r="L674" s="260"/>
      <c r="M674" s="260"/>
      <c r="Q674" s="260"/>
      <c r="T674" s="260"/>
    </row>
    <row r="675" spans="2:20">
      <c r="B675" s="219"/>
      <c r="C675" s="219"/>
      <c r="D675" s="219"/>
      <c r="E675" s="207"/>
      <c r="F675" s="262"/>
      <c r="G675" s="260"/>
      <c r="H675" s="260"/>
      <c r="I675" s="260"/>
      <c r="J675" s="260"/>
      <c r="K675" s="260"/>
      <c r="L675" s="260"/>
      <c r="M675" s="260"/>
      <c r="Q675" s="260"/>
      <c r="T675" s="260"/>
    </row>
    <row r="676" spans="2:20">
      <c r="B676" s="219"/>
      <c r="C676" s="219"/>
      <c r="D676" s="219"/>
      <c r="E676" s="207"/>
      <c r="F676" s="262"/>
      <c r="G676" s="260"/>
      <c r="H676" s="260"/>
      <c r="I676" s="260"/>
      <c r="J676" s="260"/>
      <c r="K676" s="260"/>
      <c r="L676" s="260"/>
      <c r="M676" s="260"/>
      <c r="Q676" s="260"/>
      <c r="T676" s="260"/>
    </row>
    <row r="677" spans="2:20">
      <c r="B677" s="219"/>
      <c r="C677" s="219"/>
      <c r="D677" s="219"/>
      <c r="E677" s="207"/>
      <c r="F677" s="262"/>
      <c r="G677" s="260"/>
      <c r="H677" s="260"/>
      <c r="I677" s="260"/>
      <c r="J677" s="260"/>
      <c r="K677" s="260"/>
      <c r="L677" s="260"/>
      <c r="M677" s="260"/>
      <c r="Q677" s="260"/>
      <c r="T677" s="260"/>
    </row>
    <row r="678" spans="2:20">
      <c r="B678" s="219"/>
      <c r="C678" s="219"/>
      <c r="D678" s="219"/>
      <c r="E678" s="207"/>
      <c r="F678" s="262"/>
      <c r="G678" s="260"/>
      <c r="H678" s="260"/>
      <c r="I678" s="260"/>
      <c r="J678" s="260"/>
      <c r="K678" s="260"/>
      <c r="L678" s="260"/>
      <c r="M678" s="260"/>
      <c r="Q678" s="260"/>
      <c r="T678" s="260"/>
    </row>
    <row r="679" spans="2:20">
      <c r="B679" s="219"/>
      <c r="C679" s="219"/>
      <c r="D679" s="219"/>
      <c r="E679" s="207"/>
      <c r="F679" s="262"/>
      <c r="G679" s="260"/>
      <c r="H679" s="260"/>
      <c r="I679" s="260"/>
      <c r="J679" s="260"/>
      <c r="K679" s="260"/>
      <c r="L679" s="260"/>
      <c r="M679" s="260"/>
      <c r="Q679" s="260"/>
      <c r="T679" s="260"/>
    </row>
    <row r="680" spans="2:20">
      <c r="B680" s="219"/>
      <c r="C680" s="219"/>
      <c r="D680" s="219"/>
      <c r="E680" s="207"/>
      <c r="F680" s="262"/>
      <c r="G680" s="260"/>
      <c r="H680" s="260"/>
      <c r="I680" s="260"/>
      <c r="J680" s="260"/>
      <c r="K680" s="260"/>
      <c r="L680" s="260"/>
      <c r="M680" s="260"/>
      <c r="Q680" s="260"/>
      <c r="T680" s="260"/>
    </row>
    <row r="681" spans="2:20">
      <c r="B681" s="219"/>
      <c r="C681" s="219"/>
      <c r="D681" s="219"/>
      <c r="E681" s="207"/>
      <c r="F681" s="262"/>
      <c r="G681" s="260"/>
      <c r="H681" s="260"/>
      <c r="I681" s="260"/>
      <c r="J681" s="260"/>
      <c r="K681" s="260"/>
      <c r="L681" s="260"/>
      <c r="M681" s="260"/>
      <c r="Q681" s="260"/>
      <c r="T681" s="260"/>
    </row>
    <row r="682" spans="2:20">
      <c r="B682" s="219"/>
      <c r="C682" s="219"/>
      <c r="D682" s="219"/>
      <c r="E682" s="207"/>
      <c r="F682" s="262"/>
      <c r="G682" s="260"/>
      <c r="H682" s="260"/>
      <c r="I682" s="260"/>
      <c r="J682" s="260"/>
      <c r="K682" s="260"/>
      <c r="L682" s="260"/>
      <c r="M682" s="260"/>
      <c r="Q682" s="260"/>
      <c r="T682" s="260"/>
    </row>
    <row r="683" spans="2:20">
      <c r="B683" s="219"/>
      <c r="C683" s="219"/>
      <c r="D683" s="219"/>
      <c r="E683" s="207"/>
      <c r="F683" s="262"/>
      <c r="G683" s="260"/>
      <c r="H683" s="260"/>
      <c r="I683" s="260"/>
      <c r="J683" s="260"/>
      <c r="K683" s="260"/>
      <c r="L683" s="260"/>
      <c r="M683" s="260"/>
      <c r="Q683" s="260"/>
      <c r="T683" s="260"/>
    </row>
    <row r="684" spans="2:20">
      <c r="B684" s="219"/>
      <c r="C684" s="219"/>
      <c r="D684" s="219"/>
      <c r="E684" s="207"/>
      <c r="F684" s="262"/>
      <c r="G684" s="260"/>
      <c r="H684" s="260"/>
      <c r="I684" s="260"/>
      <c r="J684" s="260"/>
      <c r="K684" s="260"/>
      <c r="L684" s="260"/>
      <c r="M684" s="260"/>
      <c r="Q684" s="260"/>
      <c r="T684" s="260"/>
    </row>
    <row r="685" spans="2:20">
      <c r="B685" s="219"/>
      <c r="C685" s="219"/>
      <c r="D685" s="219"/>
      <c r="E685" s="207"/>
      <c r="F685" s="262"/>
      <c r="G685" s="260"/>
      <c r="H685" s="260"/>
      <c r="I685" s="260"/>
      <c r="J685" s="260"/>
      <c r="K685" s="260"/>
      <c r="L685" s="260"/>
      <c r="M685" s="260"/>
      <c r="Q685" s="260"/>
      <c r="T685" s="260"/>
    </row>
    <row r="686" spans="2:20">
      <c r="B686" s="219"/>
      <c r="C686" s="219"/>
      <c r="D686" s="219"/>
      <c r="E686" s="207"/>
      <c r="F686" s="262"/>
      <c r="G686" s="260"/>
      <c r="H686" s="260"/>
      <c r="I686" s="260"/>
      <c r="J686" s="260"/>
      <c r="K686" s="260"/>
      <c r="L686" s="260"/>
      <c r="M686" s="260"/>
      <c r="Q686" s="260"/>
      <c r="T686" s="260"/>
    </row>
    <row r="687" spans="2:20">
      <c r="B687" s="219"/>
      <c r="C687" s="219"/>
      <c r="D687" s="219"/>
      <c r="E687" s="207"/>
      <c r="F687" s="262"/>
      <c r="G687" s="260"/>
      <c r="H687" s="260"/>
      <c r="I687" s="260"/>
      <c r="J687" s="260"/>
      <c r="K687" s="260"/>
      <c r="L687" s="260"/>
      <c r="M687" s="260"/>
      <c r="Q687" s="260"/>
      <c r="T687" s="260"/>
    </row>
    <row r="688" spans="2:20">
      <c r="B688" s="219"/>
      <c r="C688" s="219"/>
      <c r="D688" s="219"/>
      <c r="E688" s="207"/>
      <c r="F688" s="262"/>
      <c r="G688" s="260"/>
      <c r="H688" s="260"/>
      <c r="I688" s="260"/>
      <c r="J688" s="260"/>
      <c r="K688" s="260"/>
      <c r="L688" s="260"/>
      <c r="M688" s="260"/>
      <c r="Q688" s="260"/>
      <c r="T688" s="260"/>
    </row>
    <row r="689" spans="2:20">
      <c r="B689" s="219"/>
      <c r="C689" s="219"/>
      <c r="D689" s="219"/>
      <c r="E689" s="207"/>
      <c r="F689" s="262"/>
      <c r="G689" s="260"/>
      <c r="H689" s="260"/>
      <c r="I689" s="260"/>
      <c r="J689" s="260"/>
      <c r="K689" s="260"/>
      <c r="L689" s="260"/>
      <c r="M689" s="260"/>
      <c r="Q689" s="260"/>
      <c r="T689" s="260"/>
    </row>
    <row r="690" spans="2:20">
      <c r="B690" s="219"/>
      <c r="C690" s="219"/>
      <c r="D690" s="219"/>
      <c r="E690" s="207"/>
      <c r="F690" s="262"/>
      <c r="G690" s="260"/>
      <c r="H690" s="260"/>
      <c r="I690" s="260"/>
      <c r="J690" s="260"/>
      <c r="K690" s="260"/>
      <c r="L690" s="260"/>
      <c r="M690" s="260"/>
      <c r="Q690" s="260"/>
      <c r="T690" s="260"/>
    </row>
    <row r="691" spans="2:20">
      <c r="B691" s="219"/>
      <c r="C691" s="219"/>
      <c r="D691" s="219"/>
      <c r="E691" s="207"/>
      <c r="F691" s="262"/>
      <c r="G691" s="260"/>
      <c r="H691" s="260"/>
      <c r="I691" s="260"/>
      <c r="J691" s="260"/>
      <c r="K691" s="260"/>
      <c r="L691" s="260"/>
      <c r="M691" s="260"/>
      <c r="Q691" s="260"/>
      <c r="T691" s="260"/>
    </row>
    <row r="692" spans="2:20">
      <c r="B692" s="219"/>
      <c r="C692" s="219"/>
      <c r="D692" s="219"/>
      <c r="E692" s="207"/>
      <c r="F692" s="262"/>
      <c r="G692" s="260"/>
      <c r="H692" s="260"/>
      <c r="I692" s="260"/>
      <c r="J692" s="260"/>
      <c r="K692" s="260"/>
      <c r="L692" s="260"/>
      <c r="M692" s="260"/>
      <c r="Q692" s="260"/>
      <c r="T692" s="260"/>
    </row>
    <row r="693" spans="2:20">
      <c r="B693" s="219"/>
      <c r="C693" s="219"/>
      <c r="D693" s="219"/>
      <c r="E693" s="207"/>
      <c r="F693" s="262"/>
      <c r="G693" s="260"/>
      <c r="H693" s="260"/>
      <c r="I693" s="260"/>
      <c r="J693" s="260"/>
      <c r="K693" s="260"/>
      <c r="L693" s="260"/>
      <c r="M693" s="260"/>
      <c r="Q693" s="260"/>
      <c r="T693" s="260"/>
    </row>
    <row r="694" spans="2:20">
      <c r="B694" s="219"/>
      <c r="C694" s="219"/>
      <c r="D694" s="219"/>
      <c r="E694" s="207"/>
      <c r="F694" s="262"/>
      <c r="G694" s="260"/>
      <c r="H694" s="260"/>
      <c r="I694" s="260"/>
      <c r="J694" s="260"/>
      <c r="K694" s="260"/>
      <c r="L694" s="260"/>
      <c r="M694" s="260"/>
      <c r="Q694" s="260"/>
      <c r="T694" s="260"/>
    </row>
    <row r="695" spans="2:20">
      <c r="B695" s="219"/>
      <c r="C695" s="219"/>
      <c r="D695" s="219"/>
      <c r="E695" s="207"/>
      <c r="F695" s="262"/>
      <c r="G695" s="260"/>
      <c r="H695" s="260"/>
      <c r="I695" s="260"/>
      <c r="J695" s="260"/>
      <c r="K695" s="260"/>
      <c r="L695" s="260"/>
      <c r="M695" s="260"/>
      <c r="Q695" s="260"/>
      <c r="T695" s="260"/>
    </row>
    <row r="696" spans="2:20">
      <c r="B696" s="219"/>
      <c r="C696" s="219"/>
      <c r="D696" s="219"/>
      <c r="E696" s="207"/>
      <c r="F696" s="262"/>
      <c r="G696" s="260"/>
      <c r="H696" s="260"/>
      <c r="I696" s="260"/>
      <c r="J696" s="260"/>
      <c r="K696" s="260"/>
      <c r="L696" s="260"/>
      <c r="M696" s="260"/>
      <c r="Q696" s="260"/>
      <c r="T696" s="260"/>
    </row>
    <row r="697" spans="2:20">
      <c r="B697" s="219"/>
      <c r="C697" s="219"/>
      <c r="D697" s="219"/>
      <c r="E697" s="207"/>
      <c r="F697" s="262"/>
      <c r="G697" s="260"/>
      <c r="H697" s="260"/>
      <c r="I697" s="260"/>
      <c r="J697" s="260"/>
      <c r="K697" s="260"/>
      <c r="L697" s="260"/>
      <c r="M697" s="260"/>
      <c r="Q697" s="260"/>
      <c r="T697" s="260"/>
    </row>
    <row r="698" spans="2:20">
      <c r="B698" s="219"/>
      <c r="C698" s="219"/>
      <c r="D698" s="219"/>
      <c r="E698" s="207"/>
      <c r="F698" s="262"/>
      <c r="G698" s="260"/>
      <c r="H698" s="260"/>
      <c r="I698" s="260"/>
      <c r="J698" s="260"/>
      <c r="K698" s="260"/>
      <c r="L698" s="260"/>
      <c r="M698" s="260"/>
      <c r="Q698" s="260"/>
      <c r="T698" s="260"/>
    </row>
    <row r="699" spans="2:20">
      <c r="B699" s="219"/>
      <c r="C699" s="219"/>
      <c r="D699" s="219"/>
      <c r="E699" s="207"/>
      <c r="F699" s="262"/>
      <c r="G699" s="260"/>
      <c r="H699" s="260"/>
      <c r="I699" s="260"/>
      <c r="J699" s="260"/>
      <c r="K699" s="260"/>
      <c r="L699" s="260"/>
      <c r="M699" s="260"/>
      <c r="Q699" s="260"/>
      <c r="T699" s="260"/>
    </row>
    <row r="700" spans="2:20">
      <c r="B700" s="219"/>
      <c r="C700" s="219"/>
      <c r="D700" s="219"/>
      <c r="E700" s="207"/>
      <c r="F700" s="262"/>
      <c r="G700" s="260"/>
      <c r="H700" s="260"/>
      <c r="I700" s="260"/>
      <c r="J700" s="260"/>
      <c r="K700" s="260"/>
      <c r="L700" s="260"/>
      <c r="M700" s="260"/>
      <c r="Q700" s="260"/>
      <c r="T700" s="260"/>
    </row>
    <row r="701" spans="2:20">
      <c r="B701" s="219"/>
      <c r="C701" s="219"/>
      <c r="D701" s="219"/>
      <c r="E701" s="207"/>
      <c r="F701" s="262"/>
      <c r="G701" s="260"/>
      <c r="H701" s="260"/>
      <c r="I701" s="260"/>
      <c r="J701" s="260"/>
      <c r="K701" s="260"/>
      <c r="L701" s="260"/>
      <c r="M701" s="260"/>
      <c r="Q701" s="260"/>
      <c r="T701" s="260"/>
    </row>
    <row r="702" spans="2:20">
      <c r="B702" s="219"/>
      <c r="C702" s="219"/>
      <c r="D702" s="219"/>
      <c r="E702" s="207"/>
      <c r="F702" s="262"/>
      <c r="G702" s="260"/>
      <c r="H702" s="260"/>
      <c r="I702" s="260"/>
      <c r="J702" s="260"/>
      <c r="K702" s="260"/>
      <c r="L702" s="260"/>
      <c r="M702" s="260"/>
      <c r="Q702" s="260"/>
      <c r="T702" s="260"/>
    </row>
    <row r="703" spans="2:20">
      <c r="B703" s="219"/>
      <c r="C703" s="219"/>
      <c r="D703" s="219"/>
      <c r="E703" s="207"/>
      <c r="F703" s="262"/>
      <c r="G703" s="260"/>
      <c r="H703" s="260"/>
      <c r="I703" s="260"/>
      <c r="J703" s="260"/>
      <c r="K703" s="260"/>
      <c r="L703" s="260"/>
      <c r="M703" s="260"/>
      <c r="Q703" s="260"/>
      <c r="T703" s="260"/>
    </row>
    <row r="704" spans="2:20">
      <c r="B704" s="219"/>
      <c r="C704" s="219"/>
      <c r="D704" s="219"/>
      <c r="E704" s="207"/>
      <c r="F704" s="262"/>
      <c r="G704" s="260"/>
      <c r="H704" s="260"/>
      <c r="I704" s="260"/>
      <c r="J704" s="260"/>
      <c r="K704" s="260"/>
      <c r="L704" s="260"/>
      <c r="M704" s="260"/>
      <c r="Q704" s="260"/>
      <c r="T704" s="260"/>
    </row>
    <row r="705" spans="2:20">
      <c r="B705" s="219"/>
      <c r="C705" s="219"/>
      <c r="D705" s="219"/>
      <c r="E705" s="207"/>
      <c r="F705" s="262"/>
      <c r="G705" s="260"/>
      <c r="H705" s="260"/>
      <c r="I705" s="260"/>
      <c r="J705" s="260"/>
      <c r="K705" s="260"/>
      <c r="L705" s="260"/>
      <c r="M705" s="260"/>
      <c r="Q705" s="260"/>
      <c r="T705" s="260"/>
    </row>
    <row r="706" spans="2:20">
      <c r="B706" s="219"/>
      <c r="C706" s="219"/>
      <c r="D706" s="219"/>
      <c r="E706" s="207"/>
      <c r="F706" s="262"/>
      <c r="G706" s="260"/>
      <c r="H706" s="260"/>
      <c r="I706" s="260"/>
      <c r="J706" s="260"/>
      <c r="K706" s="260"/>
      <c r="L706" s="260"/>
      <c r="M706" s="260"/>
      <c r="Q706" s="260"/>
      <c r="T706" s="260"/>
    </row>
    <row r="707" spans="2:20">
      <c r="B707" s="219"/>
      <c r="C707" s="219"/>
      <c r="D707" s="219"/>
      <c r="E707" s="207"/>
      <c r="F707" s="262"/>
      <c r="G707" s="260"/>
      <c r="H707" s="260"/>
      <c r="I707" s="260"/>
      <c r="J707" s="260"/>
      <c r="K707" s="260"/>
      <c r="L707" s="260"/>
      <c r="M707" s="260"/>
      <c r="Q707" s="260"/>
      <c r="T707" s="260"/>
    </row>
    <row r="708" spans="2:20">
      <c r="B708" s="219"/>
      <c r="C708" s="219"/>
      <c r="D708" s="219"/>
      <c r="E708" s="207"/>
      <c r="F708" s="262"/>
      <c r="G708" s="260"/>
      <c r="H708" s="260"/>
      <c r="I708" s="260"/>
      <c r="J708" s="260"/>
      <c r="K708" s="260"/>
      <c r="L708" s="260"/>
      <c r="M708" s="260"/>
      <c r="Q708" s="260"/>
      <c r="T708" s="260"/>
    </row>
    <row r="709" spans="2:20">
      <c r="B709" s="219"/>
      <c r="C709" s="219"/>
      <c r="D709" s="219"/>
      <c r="E709" s="207"/>
      <c r="F709" s="262"/>
      <c r="G709" s="260"/>
      <c r="H709" s="260"/>
      <c r="I709" s="260"/>
      <c r="J709" s="260"/>
      <c r="K709" s="260"/>
      <c r="L709" s="260"/>
      <c r="M709" s="260"/>
      <c r="Q709" s="260"/>
      <c r="T709" s="260"/>
    </row>
    <row r="710" spans="2:20">
      <c r="B710" s="219"/>
      <c r="C710" s="219"/>
      <c r="D710" s="219"/>
      <c r="E710" s="207"/>
      <c r="F710" s="262"/>
      <c r="G710" s="260"/>
      <c r="H710" s="260"/>
      <c r="I710" s="260"/>
      <c r="J710" s="260"/>
      <c r="K710" s="260"/>
      <c r="L710" s="260"/>
      <c r="M710" s="260"/>
      <c r="Q710" s="260"/>
      <c r="T710" s="260"/>
    </row>
    <row r="711" spans="2:20">
      <c r="B711" s="219"/>
      <c r="C711" s="219"/>
      <c r="D711" s="219"/>
      <c r="E711" s="207"/>
      <c r="F711" s="262"/>
      <c r="G711" s="260"/>
      <c r="H711" s="260"/>
      <c r="I711" s="260"/>
      <c r="J711" s="260"/>
      <c r="K711" s="260"/>
      <c r="L711" s="260"/>
      <c r="M711" s="260"/>
      <c r="Q711" s="260"/>
      <c r="T711" s="260"/>
    </row>
    <row r="712" spans="2:20">
      <c r="B712" s="219"/>
      <c r="C712" s="219"/>
      <c r="D712" s="219"/>
      <c r="E712" s="207"/>
      <c r="F712" s="262"/>
      <c r="G712" s="260"/>
      <c r="H712" s="260"/>
      <c r="I712" s="260"/>
      <c r="J712" s="260"/>
      <c r="K712" s="260"/>
      <c r="L712" s="260"/>
      <c r="M712" s="260"/>
      <c r="Q712" s="260"/>
      <c r="T712" s="260"/>
    </row>
    <row r="713" spans="2:20">
      <c r="B713" s="219"/>
      <c r="C713" s="219"/>
      <c r="D713" s="219"/>
      <c r="E713" s="207"/>
      <c r="F713" s="262"/>
      <c r="G713" s="260"/>
      <c r="H713" s="260"/>
      <c r="I713" s="260"/>
      <c r="J713" s="260"/>
      <c r="K713" s="260"/>
      <c r="L713" s="260"/>
      <c r="M713" s="260"/>
      <c r="Q713" s="260"/>
      <c r="T713" s="260"/>
    </row>
    <row r="714" spans="2:20">
      <c r="B714" s="219"/>
      <c r="C714" s="219"/>
      <c r="D714" s="219"/>
      <c r="E714" s="207"/>
      <c r="F714" s="262"/>
      <c r="G714" s="260"/>
      <c r="H714" s="260"/>
      <c r="I714" s="260"/>
      <c r="J714" s="260"/>
      <c r="K714" s="260"/>
      <c r="L714" s="260"/>
      <c r="M714" s="260"/>
      <c r="Q714" s="260"/>
      <c r="T714" s="260"/>
    </row>
    <row r="715" spans="2:20">
      <c r="B715" s="219"/>
      <c r="C715" s="219"/>
      <c r="D715" s="219"/>
      <c r="E715" s="207"/>
      <c r="F715" s="262"/>
      <c r="G715" s="260"/>
      <c r="H715" s="260"/>
      <c r="I715" s="260"/>
      <c r="J715" s="260"/>
      <c r="K715" s="260"/>
      <c r="L715" s="260"/>
      <c r="M715" s="260"/>
      <c r="Q715" s="260"/>
      <c r="T715" s="260"/>
    </row>
    <row r="716" spans="2:20">
      <c r="B716" s="219"/>
      <c r="C716" s="219"/>
      <c r="D716" s="219"/>
      <c r="E716" s="207"/>
      <c r="F716" s="262"/>
      <c r="G716" s="260"/>
      <c r="H716" s="260"/>
      <c r="I716" s="260"/>
      <c r="J716" s="260"/>
      <c r="K716" s="260"/>
      <c r="L716" s="260"/>
      <c r="M716" s="260"/>
      <c r="Q716" s="260"/>
      <c r="T716" s="260"/>
    </row>
    <row r="717" spans="2:20">
      <c r="B717" s="219"/>
      <c r="C717" s="219"/>
      <c r="D717" s="219"/>
      <c r="E717" s="207"/>
      <c r="F717" s="262"/>
      <c r="G717" s="260"/>
      <c r="H717" s="260"/>
      <c r="I717" s="260"/>
      <c r="J717" s="260"/>
      <c r="K717" s="260"/>
      <c r="L717" s="260"/>
      <c r="M717" s="260"/>
      <c r="Q717" s="260"/>
      <c r="T717" s="260"/>
    </row>
    <row r="718" spans="2:20">
      <c r="B718" s="219"/>
      <c r="C718" s="219"/>
      <c r="D718" s="219"/>
      <c r="E718" s="207"/>
      <c r="F718" s="262"/>
      <c r="G718" s="260"/>
      <c r="H718" s="260"/>
      <c r="I718" s="260"/>
      <c r="J718" s="260"/>
      <c r="K718" s="260"/>
      <c r="L718" s="260"/>
      <c r="M718" s="260"/>
      <c r="Q718" s="260"/>
      <c r="T718" s="260"/>
    </row>
    <row r="719" spans="2:20">
      <c r="B719" s="219"/>
      <c r="C719" s="219"/>
      <c r="D719" s="219"/>
      <c r="E719" s="207"/>
      <c r="F719" s="262"/>
      <c r="G719" s="260"/>
      <c r="H719" s="260"/>
      <c r="I719" s="260"/>
      <c r="J719" s="260"/>
      <c r="K719" s="260"/>
      <c r="L719" s="260"/>
      <c r="M719" s="260"/>
      <c r="Q719" s="260"/>
      <c r="T719" s="260"/>
    </row>
    <row r="720" spans="2:20">
      <c r="B720" s="219"/>
      <c r="C720" s="219"/>
      <c r="D720" s="219"/>
      <c r="E720" s="207"/>
      <c r="F720" s="262"/>
      <c r="G720" s="260"/>
      <c r="H720" s="260"/>
      <c r="I720" s="260"/>
      <c r="J720" s="260"/>
      <c r="K720" s="260"/>
      <c r="L720" s="260"/>
      <c r="M720" s="260"/>
      <c r="Q720" s="260"/>
      <c r="T720" s="260"/>
    </row>
    <row r="721" spans="2:20">
      <c r="B721" s="219"/>
      <c r="C721" s="219"/>
      <c r="D721" s="219"/>
      <c r="E721" s="207"/>
      <c r="F721" s="262"/>
      <c r="G721" s="260"/>
      <c r="H721" s="260"/>
      <c r="I721" s="260"/>
      <c r="J721" s="260"/>
      <c r="K721" s="260"/>
      <c r="L721" s="260"/>
      <c r="M721" s="260"/>
      <c r="Q721" s="260"/>
      <c r="T721" s="260"/>
    </row>
    <row r="722" spans="2:20">
      <c r="B722" s="219"/>
      <c r="C722" s="219"/>
      <c r="D722" s="219"/>
      <c r="E722" s="207"/>
      <c r="F722" s="262"/>
      <c r="G722" s="260"/>
      <c r="H722" s="260"/>
      <c r="I722" s="260"/>
      <c r="J722" s="260"/>
      <c r="K722" s="260"/>
      <c r="L722" s="260"/>
      <c r="M722" s="260"/>
      <c r="Q722" s="260"/>
      <c r="T722" s="260"/>
    </row>
    <row r="723" spans="2:20">
      <c r="B723" s="219"/>
      <c r="C723" s="219"/>
      <c r="D723" s="219"/>
      <c r="E723" s="207"/>
      <c r="F723" s="262"/>
      <c r="G723" s="260"/>
      <c r="H723" s="260"/>
      <c r="I723" s="260"/>
      <c r="J723" s="260"/>
      <c r="K723" s="260"/>
      <c r="L723" s="260"/>
      <c r="M723" s="260"/>
      <c r="Q723" s="260"/>
      <c r="T723" s="260"/>
    </row>
    <row r="724" spans="2:20">
      <c r="B724" s="219"/>
      <c r="C724" s="219"/>
      <c r="D724" s="219"/>
      <c r="E724" s="207"/>
      <c r="F724" s="262"/>
      <c r="G724" s="260"/>
      <c r="H724" s="260"/>
      <c r="I724" s="260"/>
      <c r="J724" s="260"/>
      <c r="K724" s="260"/>
      <c r="L724" s="260"/>
      <c r="M724" s="260"/>
      <c r="Q724" s="260"/>
      <c r="T724" s="260"/>
    </row>
    <row r="725" spans="2:20">
      <c r="B725" s="219"/>
      <c r="C725" s="219"/>
      <c r="D725" s="219"/>
      <c r="E725" s="207"/>
      <c r="F725" s="262"/>
      <c r="G725" s="260"/>
      <c r="H725" s="260"/>
      <c r="I725" s="260"/>
      <c r="J725" s="260"/>
      <c r="K725" s="260"/>
      <c r="L725" s="260"/>
      <c r="M725" s="260"/>
      <c r="Q725" s="260"/>
      <c r="T725" s="260"/>
    </row>
    <row r="726" spans="2:20">
      <c r="B726" s="219"/>
      <c r="C726" s="219"/>
      <c r="D726" s="219"/>
      <c r="E726" s="207"/>
      <c r="F726" s="262"/>
      <c r="G726" s="260"/>
      <c r="H726" s="260"/>
      <c r="I726" s="260"/>
      <c r="J726" s="260"/>
      <c r="K726" s="260"/>
      <c r="L726" s="260"/>
      <c r="M726" s="260"/>
      <c r="Q726" s="260"/>
      <c r="T726" s="260"/>
    </row>
    <row r="727" spans="2:20">
      <c r="B727" s="219"/>
      <c r="C727" s="219"/>
      <c r="D727" s="219"/>
      <c r="E727" s="207"/>
      <c r="F727" s="262"/>
      <c r="G727" s="260"/>
      <c r="H727" s="260"/>
      <c r="I727" s="260"/>
      <c r="J727" s="260"/>
      <c r="K727" s="260"/>
      <c r="L727" s="260"/>
      <c r="M727" s="260"/>
      <c r="Q727" s="260"/>
      <c r="T727" s="260"/>
    </row>
    <row r="728" spans="2:20">
      <c r="B728" s="219"/>
      <c r="C728" s="219"/>
      <c r="D728" s="219"/>
      <c r="E728" s="207"/>
      <c r="F728" s="262"/>
      <c r="G728" s="260"/>
      <c r="H728" s="260"/>
      <c r="I728" s="260"/>
      <c r="J728" s="260"/>
      <c r="K728" s="260"/>
      <c r="L728" s="260"/>
      <c r="M728" s="260"/>
      <c r="Q728" s="260"/>
      <c r="T728" s="260"/>
    </row>
    <row r="729" spans="2:20">
      <c r="B729" s="219"/>
      <c r="C729" s="219"/>
      <c r="D729" s="219"/>
      <c r="E729" s="207"/>
      <c r="F729" s="262"/>
      <c r="G729" s="260"/>
      <c r="H729" s="260"/>
      <c r="I729" s="260"/>
      <c r="J729" s="260"/>
      <c r="K729" s="260"/>
      <c r="L729" s="260"/>
      <c r="M729" s="260"/>
      <c r="Q729" s="260"/>
      <c r="T729" s="260"/>
    </row>
    <row r="730" spans="2:20">
      <c r="B730" s="219"/>
      <c r="C730" s="219"/>
      <c r="D730" s="219"/>
      <c r="E730" s="207"/>
      <c r="F730" s="262"/>
      <c r="G730" s="260"/>
      <c r="H730" s="260"/>
      <c r="I730" s="260"/>
      <c r="J730" s="260"/>
      <c r="K730" s="260"/>
      <c r="L730" s="260"/>
      <c r="M730" s="260"/>
      <c r="Q730" s="260"/>
      <c r="T730" s="260"/>
    </row>
    <row r="731" spans="2:20">
      <c r="B731" s="219"/>
      <c r="C731" s="219"/>
      <c r="D731" s="219"/>
      <c r="E731" s="207"/>
      <c r="F731" s="262"/>
      <c r="G731" s="260"/>
      <c r="H731" s="260"/>
      <c r="I731" s="260"/>
      <c r="J731" s="260"/>
      <c r="K731" s="260"/>
      <c r="L731" s="260"/>
      <c r="M731" s="260"/>
      <c r="Q731" s="260"/>
      <c r="T731" s="260"/>
    </row>
    <row r="732" spans="2:20">
      <c r="B732" s="219"/>
      <c r="C732" s="219"/>
      <c r="D732" s="219"/>
      <c r="E732" s="207"/>
      <c r="F732" s="262"/>
      <c r="G732" s="260"/>
      <c r="H732" s="260"/>
      <c r="I732" s="260"/>
      <c r="J732" s="260"/>
      <c r="K732" s="260"/>
      <c r="L732" s="260"/>
      <c r="M732" s="260"/>
      <c r="Q732" s="260"/>
      <c r="T732" s="260"/>
    </row>
    <row r="733" spans="2:20">
      <c r="B733" s="219"/>
      <c r="C733" s="219"/>
      <c r="D733" s="219"/>
      <c r="E733" s="207"/>
      <c r="F733" s="262"/>
      <c r="G733" s="260"/>
      <c r="H733" s="260"/>
      <c r="I733" s="260"/>
      <c r="J733" s="260"/>
      <c r="K733" s="260"/>
      <c r="L733" s="260"/>
      <c r="M733" s="260"/>
      <c r="Q733" s="260"/>
      <c r="T733" s="260"/>
    </row>
    <row r="734" spans="2:20">
      <c r="B734" s="219"/>
      <c r="C734" s="219"/>
      <c r="D734" s="219"/>
      <c r="E734" s="207"/>
      <c r="F734" s="262"/>
      <c r="G734" s="260"/>
      <c r="H734" s="260"/>
      <c r="I734" s="260"/>
      <c r="J734" s="260"/>
      <c r="K734" s="260"/>
      <c r="L734" s="260"/>
      <c r="M734" s="260"/>
      <c r="Q734" s="260"/>
      <c r="T734" s="260"/>
    </row>
    <row r="735" spans="2:20">
      <c r="B735" s="219"/>
      <c r="C735" s="219"/>
      <c r="D735" s="219"/>
      <c r="E735" s="207"/>
      <c r="F735" s="262"/>
      <c r="G735" s="260"/>
      <c r="H735" s="260"/>
      <c r="I735" s="260"/>
      <c r="J735" s="260"/>
      <c r="K735" s="260"/>
      <c r="L735" s="260"/>
      <c r="M735" s="260"/>
      <c r="Q735" s="260"/>
      <c r="T735" s="260"/>
    </row>
    <row r="736" spans="2:20">
      <c r="B736" s="219"/>
      <c r="C736" s="219"/>
      <c r="D736" s="219"/>
      <c r="E736" s="207"/>
      <c r="F736" s="262"/>
      <c r="G736" s="260"/>
      <c r="H736" s="260"/>
      <c r="I736" s="260"/>
      <c r="J736" s="260"/>
      <c r="K736" s="260"/>
      <c r="L736" s="260"/>
      <c r="M736" s="260"/>
      <c r="Q736" s="260"/>
      <c r="T736" s="260"/>
    </row>
    <row r="737" spans="2:20">
      <c r="B737" s="219"/>
      <c r="C737" s="219"/>
      <c r="D737" s="219"/>
      <c r="E737" s="207"/>
      <c r="F737" s="262"/>
      <c r="G737" s="260"/>
      <c r="H737" s="260"/>
      <c r="I737" s="260"/>
      <c r="J737" s="260"/>
      <c r="K737" s="260"/>
      <c r="L737" s="260"/>
      <c r="M737" s="260"/>
      <c r="Q737" s="260"/>
      <c r="T737" s="260"/>
    </row>
    <row r="738" spans="2:20">
      <c r="B738" s="219"/>
      <c r="C738" s="219"/>
      <c r="D738" s="219"/>
      <c r="E738" s="207"/>
      <c r="F738" s="262"/>
      <c r="G738" s="260"/>
      <c r="H738" s="260"/>
      <c r="I738" s="260"/>
      <c r="J738" s="260"/>
      <c r="K738" s="260"/>
      <c r="L738" s="260"/>
      <c r="M738" s="260"/>
      <c r="Q738" s="260"/>
      <c r="T738" s="260"/>
    </row>
    <row r="739" spans="2:20">
      <c r="B739" s="219"/>
      <c r="C739" s="219"/>
      <c r="D739" s="219"/>
      <c r="E739" s="207"/>
      <c r="F739" s="262"/>
      <c r="G739" s="260"/>
      <c r="H739" s="260"/>
      <c r="I739" s="260"/>
      <c r="J739" s="260"/>
      <c r="K739" s="260"/>
      <c r="L739" s="260"/>
      <c r="M739" s="260"/>
      <c r="Q739" s="260"/>
      <c r="T739" s="260"/>
    </row>
    <row r="740" spans="2:20">
      <c r="B740" s="219"/>
      <c r="C740" s="219"/>
      <c r="D740" s="219"/>
      <c r="E740" s="207"/>
      <c r="F740" s="262"/>
      <c r="G740" s="260"/>
      <c r="H740" s="260"/>
      <c r="I740" s="260"/>
      <c r="J740" s="260"/>
      <c r="K740" s="260"/>
      <c r="L740" s="260"/>
      <c r="M740" s="260"/>
      <c r="Q740" s="260"/>
      <c r="T740" s="260"/>
    </row>
    <row r="741" spans="2:20">
      <c r="B741" s="219"/>
      <c r="C741" s="219"/>
      <c r="D741" s="219"/>
      <c r="E741" s="207"/>
      <c r="F741" s="262"/>
      <c r="G741" s="260"/>
      <c r="H741" s="260"/>
      <c r="I741" s="260"/>
      <c r="J741" s="260"/>
      <c r="K741" s="260"/>
      <c r="L741" s="260"/>
      <c r="M741" s="260"/>
      <c r="Q741" s="260"/>
      <c r="T741" s="260"/>
    </row>
    <row r="742" spans="2:20">
      <c r="B742" s="219"/>
      <c r="C742" s="219"/>
      <c r="D742" s="219"/>
      <c r="E742" s="207"/>
      <c r="F742" s="262"/>
      <c r="G742" s="260"/>
      <c r="H742" s="260"/>
      <c r="I742" s="260"/>
      <c r="J742" s="260"/>
      <c r="K742" s="260"/>
      <c r="L742" s="260"/>
      <c r="M742" s="260"/>
      <c r="Q742" s="260"/>
      <c r="T742" s="260"/>
    </row>
    <row r="743" spans="2:20">
      <c r="B743" s="219"/>
      <c r="C743" s="219"/>
      <c r="D743" s="219"/>
      <c r="E743" s="207"/>
      <c r="F743" s="262"/>
      <c r="G743" s="260"/>
      <c r="H743" s="260"/>
      <c r="I743" s="260"/>
      <c r="J743" s="260"/>
      <c r="K743" s="260"/>
      <c r="L743" s="260"/>
      <c r="M743" s="260"/>
      <c r="Q743" s="260"/>
      <c r="T743" s="260"/>
    </row>
    <row r="744" spans="2:20">
      <c r="B744" s="219"/>
      <c r="C744" s="219"/>
      <c r="D744" s="219"/>
      <c r="E744" s="207"/>
      <c r="F744" s="262"/>
      <c r="G744" s="260"/>
      <c r="H744" s="260"/>
      <c r="I744" s="260"/>
      <c r="J744" s="260"/>
      <c r="K744" s="260"/>
      <c r="L744" s="260"/>
      <c r="M744" s="260"/>
      <c r="Q744" s="260"/>
      <c r="T744" s="260"/>
    </row>
    <row r="745" spans="2:20">
      <c r="B745" s="219"/>
      <c r="C745" s="219"/>
      <c r="D745" s="219"/>
      <c r="E745" s="207"/>
      <c r="F745" s="262"/>
      <c r="G745" s="260"/>
      <c r="H745" s="260"/>
      <c r="I745" s="260"/>
      <c r="J745" s="260"/>
      <c r="K745" s="260"/>
      <c r="L745" s="260"/>
      <c r="M745" s="260"/>
      <c r="Q745" s="260"/>
      <c r="T745" s="260"/>
    </row>
    <row r="746" spans="2:20">
      <c r="B746" s="219"/>
      <c r="C746" s="219"/>
      <c r="D746" s="219"/>
      <c r="E746" s="207"/>
      <c r="F746" s="262"/>
      <c r="G746" s="260"/>
      <c r="H746" s="260"/>
      <c r="I746" s="260"/>
      <c r="J746" s="260"/>
      <c r="K746" s="260"/>
      <c r="L746" s="260"/>
      <c r="M746" s="260"/>
      <c r="Q746" s="260"/>
      <c r="T746" s="260"/>
    </row>
    <row r="747" spans="2:20">
      <c r="B747" s="219"/>
      <c r="C747" s="219"/>
      <c r="D747" s="219"/>
      <c r="E747" s="207"/>
      <c r="F747" s="262"/>
      <c r="G747" s="260"/>
      <c r="H747" s="260"/>
      <c r="I747" s="260"/>
      <c r="J747" s="260"/>
      <c r="K747" s="260"/>
      <c r="L747" s="260"/>
      <c r="M747" s="260"/>
      <c r="Q747" s="260"/>
      <c r="T747" s="260"/>
    </row>
    <row r="748" spans="2:20">
      <c r="B748" s="219"/>
      <c r="C748" s="219"/>
      <c r="D748" s="219"/>
      <c r="E748" s="207"/>
      <c r="F748" s="262"/>
      <c r="G748" s="260"/>
      <c r="H748" s="260"/>
      <c r="I748" s="260"/>
      <c r="J748" s="260"/>
      <c r="K748" s="260"/>
      <c r="L748" s="260"/>
      <c r="M748" s="260"/>
      <c r="Q748" s="260"/>
      <c r="T748" s="260"/>
    </row>
    <row r="749" spans="2:20">
      <c r="B749" s="219"/>
      <c r="C749" s="219"/>
      <c r="D749" s="219"/>
      <c r="E749" s="207"/>
      <c r="F749" s="262"/>
      <c r="G749" s="260"/>
      <c r="H749" s="260"/>
      <c r="I749" s="260"/>
      <c r="J749" s="260"/>
      <c r="K749" s="260"/>
      <c r="L749" s="260"/>
      <c r="M749" s="260"/>
      <c r="Q749" s="260"/>
      <c r="T749" s="260"/>
    </row>
    <row r="750" spans="2:20">
      <c r="B750" s="219"/>
      <c r="C750" s="219"/>
      <c r="D750" s="219"/>
      <c r="E750" s="207"/>
      <c r="F750" s="262"/>
      <c r="G750" s="260"/>
      <c r="H750" s="260"/>
      <c r="I750" s="260"/>
      <c r="J750" s="260"/>
      <c r="K750" s="260"/>
      <c r="L750" s="260"/>
      <c r="M750" s="260"/>
      <c r="Q750" s="260"/>
      <c r="T750" s="260"/>
    </row>
    <row r="751" spans="2:20">
      <c r="B751" s="219"/>
      <c r="C751" s="219"/>
      <c r="D751" s="219"/>
      <c r="E751" s="207"/>
      <c r="F751" s="262"/>
      <c r="G751" s="260"/>
      <c r="H751" s="260"/>
      <c r="I751" s="260"/>
      <c r="J751" s="260"/>
      <c r="K751" s="260"/>
      <c r="L751" s="260"/>
      <c r="M751" s="260"/>
      <c r="Q751" s="260"/>
      <c r="T751" s="260"/>
    </row>
    <row r="752" spans="2:20">
      <c r="B752" s="219"/>
      <c r="C752" s="219"/>
      <c r="D752" s="219"/>
      <c r="E752" s="207"/>
      <c r="F752" s="262"/>
      <c r="G752" s="260"/>
      <c r="H752" s="260"/>
      <c r="I752" s="260"/>
      <c r="J752" s="260"/>
      <c r="K752" s="260"/>
      <c r="L752" s="260"/>
      <c r="M752" s="260"/>
      <c r="Q752" s="260"/>
      <c r="T752" s="260"/>
    </row>
    <row r="753" spans="2:20">
      <c r="B753" s="219"/>
      <c r="C753" s="219"/>
      <c r="D753" s="219"/>
      <c r="E753" s="207"/>
      <c r="F753" s="262"/>
      <c r="G753" s="260"/>
      <c r="H753" s="260"/>
      <c r="I753" s="260"/>
      <c r="J753" s="260"/>
      <c r="K753" s="260"/>
      <c r="L753" s="260"/>
      <c r="M753" s="260"/>
      <c r="Q753" s="260"/>
      <c r="T753" s="260"/>
    </row>
    <row r="754" spans="2:20">
      <c r="B754" s="219"/>
      <c r="C754" s="219"/>
      <c r="D754" s="219"/>
      <c r="E754" s="207"/>
      <c r="F754" s="262"/>
      <c r="G754" s="260"/>
      <c r="H754" s="260"/>
      <c r="I754" s="260"/>
      <c r="J754" s="260"/>
      <c r="K754" s="260"/>
      <c r="L754" s="260"/>
      <c r="M754" s="260"/>
      <c r="Q754" s="260"/>
      <c r="T754" s="260"/>
    </row>
    <row r="755" spans="2:20">
      <c r="B755" s="219"/>
      <c r="C755" s="219"/>
      <c r="D755" s="219"/>
      <c r="E755" s="207"/>
      <c r="F755" s="262"/>
      <c r="G755" s="260"/>
      <c r="H755" s="260"/>
      <c r="I755" s="260"/>
      <c r="J755" s="260"/>
      <c r="K755" s="260"/>
      <c r="L755" s="260"/>
      <c r="M755" s="260"/>
      <c r="Q755" s="260"/>
      <c r="T755" s="260"/>
    </row>
    <row r="756" spans="2:20">
      <c r="B756" s="219"/>
      <c r="C756" s="219"/>
      <c r="D756" s="219"/>
      <c r="E756" s="207"/>
      <c r="F756" s="262"/>
      <c r="G756" s="260"/>
      <c r="H756" s="260"/>
      <c r="I756" s="260"/>
      <c r="J756" s="260"/>
      <c r="K756" s="260"/>
      <c r="L756" s="260"/>
      <c r="M756" s="260"/>
      <c r="Q756" s="260"/>
      <c r="T756" s="260"/>
    </row>
    <row r="757" spans="2:20">
      <c r="B757" s="219"/>
      <c r="C757" s="219"/>
      <c r="D757" s="219"/>
      <c r="E757" s="207"/>
      <c r="F757" s="262"/>
      <c r="G757" s="260"/>
      <c r="H757" s="260"/>
      <c r="I757" s="260"/>
      <c r="J757" s="260"/>
      <c r="K757" s="260"/>
      <c r="L757" s="260"/>
      <c r="M757" s="260"/>
      <c r="Q757" s="260"/>
      <c r="T757" s="260"/>
    </row>
    <row r="758" spans="2:20">
      <c r="B758" s="219"/>
      <c r="C758" s="219"/>
      <c r="D758" s="219"/>
      <c r="E758" s="207"/>
      <c r="F758" s="262"/>
      <c r="G758" s="260"/>
      <c r="H758" s="260"/>
      <c r="I758" s="260"/>
      <c r="J758" s="260"/>
      <c r="K758" s="260"/>
      <c r="L758" s="260"/>
      <c r="M758" s="260"/>
      <c r="Q758" s="260"/>
      <c r="T758" s="260"/>
    </row>
    <row r="759" spans="2:20">
      <c r="B759" s="219"/>
      <c r="C759" s="219"/>
      <c r="D759" s="219"/>
      <c r="E759" s="207"/>
      <c r="F759" s="262"/>
      <c r="G759" s="260"/>
      <c r="H759" s="260"/>
      <c r="I759" s="260"/>
      <c r="J759" s="260"/>
      <c r="K759" s="260"/>
      <c r="L759" s="260"/>
      <c r="M759" s="260"/>
      <c r="Q759" s="260"/>
      <c r="T759" s="260"/>
    </row>
    <row r="760" spans="2:20">
      <c r="B760" s="219"/>
      <c r="C760" s="219"/>
      <c r="D760" s="219"/>
      <c r="E760" s="207"/>
      <c r="F760" s="262"/>
      <c r="G760" s="260"/>
      <c r="H760" s="260"/>
      <c r="I760" s="260"/>
      <c r="J760" s="260"/>
      <c r="K760" s="260"/>
      <c r="L760" s="260"/>
      <c r="M760" s="260"/>
      <c r="Q760" s="260"/>
      <c r="T760" s="260"/>
    </row>
    <row r="761" spans="2:20">
      <c r="B761" s="219"/>
      <c r="C761" s="219"/>
      <c r="D761" s="219"/>
      <c r="E761" s="207"/>
      <c r="F761" s="262"/>
      <c r="G761" s="260"/>
      <c r="H761" s="260"/>
      <c r="I761" s="260"/>
      <c r="J761" s="260"/>
      <c r="K761" s="260"/>
      <c r="L761" s="260"/>
      <c r="M761" s="260"/>
      <c r="Q761" s="260"/>
      <c r="T761" s="260"/>
    </row>
    <row r="762" spans="2:20">
      <c r="B762" s="219"/>
      <c r="C762" s="219"/>
      <c r="D762" s="219"/>
      <c r="E762" s="207"/>
      <c r="F762" s="262"/>
      <c r="G762" s="260"/>
      <c r="H762" s="260"/>
      <c r="I762" s="260"/>
      <c r="J762" s="260"/>
      <c r="K762" s="260"/>
      <c r="L762" s="260"/>
      <c r="M762" s="260"/>
      <c r="Q762" s="260"/>
      <c r="T762" s="260"/>
    </row>
    <row r="763" spans="2:20">
      <c r="B763" s="219"/>
      <c r="C763" s="219"/>
      <c r="D763" s="219"/>
      <c r="E763" s="207"/>
      <c r="F763" s="262"/>
      <c r="G763" s="260"/>
      <c r="H763" s="260"/>
      <c r="I763" s="260"/>
      <c r="J763" s="260"/>
      <c r="K763" s="260"/>
      <c r="L763" s="260"/>
      <c r="M763" s="260"/>
      <c r="Q763" s="260"/>
      <c r="T763" s="260"/>
    </row>
    <row r="764" spans="2:20">
      <c r="B764" s="219"/>
      <c r="C764" s="219"/>
      <c r="D764" s="219"/>
      <c r="E764" s="207"/>
      <c r="F764" s="262"/>
      <c r="G764" s="260"/>
      <c r="H764" s="260"/>
      <c r="I764" s="260"/>
      <c r="J764" s="260"/>
      <c r="K764" s="260"/>
      <c r="L764" s="260"/>
      <c r="M764" s="260"/>
      <c r="Q764" s="260"/>
      <c r="T764" s="260"/>
    </row>
    <row r="765" spans="2:20">
      <c r="B765" s="219"/>
      <c r="C765" s="219"/>
      <c r="D765" s="219"/>
      <c r="E765" s="207"/>
      <c r="F765" s="262"/>
      <c r="G765" s="260"/>
      <c r="H765" s="260"/>
      <c r="I765" s="260"/>
      <c r="J765" s="260"/>
      <c r="K765" s="260"/>
      <c r="L765" s="260"/>
      <c r="M765" s="260"/>
      <c r="Q765" s="260"/>
      <c r="T765" s="260"/>
    </row>
    <row r="766" spans="2:20">
      <c r="B766" s="219"/>
      <c r="C766" s="219"/>
      <c r="D766" s="219"/>
      <c r="E766" s="207"/>
      <c r="F766" s="262"/>
      <c r="G766" s="260"/>
      <c r="H766" s="260"/>
      <c r="I766" s="260"/>
      <c r="J766" s="260"/>
      <c r="K766" s="260"/>
      <c r="L766" s="260"/>
      <c r="M766" s="260"/>
      <c r="Q766" s="260"/>
      <c r="T766" s="260"/>
    </row>
    <row r="767" spans="2:20">
      <c r="B767" s="219"/>
      <c r="C767" s="219"/>
      <c r="D767" s="219"/>
      <c r="E767" s="207"/>
      <c r="F767" s="262"/>
      <c r="G767" s="260"/>
      <c r="H767" s="260"/>
      <c r="I767" s="260"/>
      <c r="J767" s="260"/>
      <c r="K767" s="260"/>
      <c r="L767" s="260"/>
      <c r="M767" s="260"/>
      <c r="Q767" s="260"/>
      <c r="T767" s="260"/>
    </row>
    <row r="768" spans="2:20">
      <c r="B768" s="219"/>
      <c r="C768" s="219"/>
      <c r="D768" s="219"/>
      <c r="E768" s="207"/>
      <c r="F768" s="262"/>
      <c r="G768" s="260"/>
      <c r="H768" s="260"/>
      <c r="I768" s="260"/>
      <c r="J768" s="260"/>
      <c r="K768" s="260"/>
      <c r="L768" s="260"/>
      <c r="M768" s="260"/>
      <c r="Q768" s="260"/>
      <c r="T768" s="260"/>
    </row>
    <row r="769" spans="2:20">
      <c r="B769" s="219"/>
      <c r="C769" s="219"/>
      <c r="D769" s="219"/>
      <c r="E769" s="207"/>
      <c r="F769" s="262"/>
      <c r="G769" s="260"/>
      <c r="H769" s="260"/>
      <c r="I769" s="260"/>
      <c r="J769" s="260"/>
      <c r="K769" s="260"/>
      <c r="L769" s="260"/>
      <c r="M769" s="260"/>
      <c r="Q769" s="260"/>
      <c r="T769" s="260"/>
    </row>
    <row r="770" spans="2:20">
      <c r="B770" s="219"/>
      <c r="C770" s="219"/>
      <c r="D770" s="219"/>
      <c r="E770" s="207"/>
      <c r="F770" s="262"/>
      <c r="G770" s="260"/>
      <c r="H770" s="260"/>
      <c r="I770" s="260"/>
      <c r="J770" s="260"/>
      <c r="K770" s="260"/>
      <c r="L770" s="260"/>
      <c r="M770" s="260"/>
      <c r="Q770" s="260"/>
      <c r="T770" s="260"/>
    </row>
    <row r="771" spans="2:20">
      <c r="B771" s="219"/>
      <c r="C771" s="219"/>
      <c r="D771" s="219"/>
      <c r="E771" s="207"/>
      <c r="F771" s="262"/>
      <c r="G771" s="260"/>
      <c r="H771" s="260"/>
      <c r="I771" s="260"/>
      <c r="J771" s="260"/>
      <c r="K771" s="260"/>
      <c r="L771" s="260"/>
      <c r="M771" s="260"/>
      <c r="Q771" s="260"/>
      <c r="T771" s="260"/>
    </row>
    <row r="772" spans="2:20">
      <c r="B772" s="219"/>
      <c r="C772" s="219"/>
      <c r="D772" s="219"/>
      <c r="E772" s="207"/>
      <c r="F772" s="262"/>
      <c r="G772" s="260"/>
      <c r="H772" s="260"/>
      <c r="I772" s="260"/>
      <c r="J772" s="260"/>
      <c r="K772" s="260"/>
      <c r="L772" s="260"/>
      <c r="M772" s="260"/>
      <c r="Q772" s="260"/>
      <c r="T772" s="260"/>
    </row>
    <row r="773" spans="2:20">
      <c r="B773" s="219"/>
      <c r="C773" s="219"/>
      <c r="D773" s="219"/>
      <c r="E773" s="207"/>
      <c r="F773" s="262"/>
      <c r="G773" s="260"/>
      <c r="H773" s="260"/>
      <c r="I773" s="260"/>
      <c r="J773" s="260"/>
      <c r="K773" s="260"/>
      <c r="L773" s="260"/>
      <c r="M773" s="260"/>
      <c r="Q773" s="260"/>
      <c r="T773" s="260"/>
    </row>
    <row r="774" spans="2:20">
      <c r="B774" s="219"/>
      <c r="C774" s="219"/>
      <c r="D774" s="219"/>
      <c r="E774" s="207"/>
      <c r="F774" s="262"/>
      <c r="G774" s="260"/>
      <c r="H774" s="260"/>
      <c r="I774" s="260"/>
      <c r="J774" s="260"/>
      <c r="K774" s="260"/>
      <c r="L774" s="260"/>
      <c r="M774" s="260"/>
      <c r="Q774" s="260"/>
      <c r="T774" s="260"/>
    </row>
    <row r="775" spans="2:20">
      <c r="B775" s="219"/>
      <c r="C775" s="219"/>
      <c r="D775" s="219"/>
      <c r="E775" s="207"/>
      <c r="F775" s="262"/>
      <c r="G775" s="260"/>
      <c r="H775" s="260"/>
      <c r="I775" s="260"/>
      <c r="J775" s="260"/>
      <c r="K775" s="260"/>
      <c r="L775" s="260"/>
      <c r="M775" s="260"/>
      <c r="Q775" s="260"/>
      <c r="T775" s="260"/>
    </row>
    <row r="776" spans="2:20">
      <c r="B776" s="219"/>
      <c r="C776" s="219"/>
      <c r="D776" s="219"/>
      <c r="E776" s="207"/>
      <c r="F776" s="262"/>
      <c r="G776" s="260"/>
      <c r="H776" s="260"/>
      <c r="I776" s="260"/>
      <c r="J776" s="260"/>
      <c r="K776" s="260"/>
      <c r="L776" s="260"/>
      <c r="M776" s="260"/>
      <c r="Q776" s="260"/>
      <c r="T776" s="260"/>
    </row>
    <row r="777" spans="2:20">
      <c r="B777" s="219"/>
      <c r="C777" s="219"/>
      <c r="D777" s="219"/>
      <c r="E777" s="207"/>
      <c r="F777" s="262"/>
      <c r="G777" s="260"/>
      <c r="H777" s="260"/>
      <c r="I777" s="260"/>
      <c r="J777" s="260"/>
      <c r="K777" s="260"/>
      <c r="L777" s="260"/>
      <c r="M777" s="260"/>
      <c r="Q777" s="260"/>
      <c r="T777" s="260"/>
    </row>
    <row r="778" spans="2:20">
      <c r="B778" s="219"/>
      <c r="C778" s="219"/>
      <c r="D778" s="219"/>
      <c r="E778" s="207"/>
      <c r="F778" s="262"/>
      <c r="G778" s="260"/>
      <c r="H778" s="260"/>
      <c r="I778" s="260"/>
      <c r="J778" s="260"/>
      <c r="K778" s="260"/>
      <c r="L778" s="260"/>
      <c r="M778" s="260"/>
      <c r="Q778" s="260"/>
      <c r="T778" s="260"/>
    </row>
    <row r="779" spans="2:20">
      <c r="B779" s="219"/>
      <c r="C779" s="219"/>
      <c r="D779" s="219"/>
      <c r="E779" s="207"/>
      <c r="F779" s="262"/>
      <c r="G779" s="260"/>
      <c r="H779" s="260"/>
      <c r="I779" s="260"/>
      <c r="J779" s="260"/>
      <c r="K779" s="260"/>
      <c r="L779" s="260"/>
      <c r="M779" s="260"/>
      <c r="Q779" s="260"/>
      <c r="T779" s="260"/>
    </row>
    <row r="780" spans="2:20">
      <c r="B780" s="219"/>
      <c r="C780" s="219"/>
      <c r="D780" s="219"/>
      <c r="E780" s="207"/>
      <c r="F780" s="262"/>
      <c r="G780" s="260"/>
      <c r="H780" s="260"/>
      <c r="I780" s="260"/>
      <c r="J780" s="260"/>
      <c r="K780" s="260"/>
      <c r="L780" s="260"/>
      <c r="M780" s="260"/>
      <c r="Q780" s="260"/>
      <c r="T780" s="260"/>
    </row>
    <row r="781" spans="2:20">
      <c r="B781" s="219"/>
      <c r="C781" s="219"/>
      <c r="D781" s="219"/>
      <c r="E781" s="207"/>
      <c r="F781" s="262"/>
      <c r="G781" s="260"/>
      <c r="H781" s="260"/>
      <c r="I781" s="260"/>
      <c r="J781" s="260"/>
      <c r="K781" s="260"/>
      <c r="L781" s="260"/>
      <c r="M781" s="260"/>
      <c r="Q781" s="260"/>
      <c r="T781" s="260"/>
    </row>
    <row r="782" spans="2:20">
      <c r="B782" s="219"/>
      <c r="C782" s="219"/>
      <c r="D782" s="219"/>
      <c r="E782" s="207"/>
      <c r="F782" s="262"/>
      <c r="G782" s="260"/>
      <c r="H782" s="260"/>
      <c r="I782" s="260"/>
      <c r="J782" s="260"/>
      <c r="K782" s="260"/>
      <c r="L782" s="260"/>
      <c r="M782" s="260"/>
      <c r="Q782" s="260"/>
      <c r="T782" s="260"/>
    </row>
    <row r="783" spans="2:20">
      <c r="B783" s="219"/>
      <c r="C783" s="219"/>
      <c r="D783" s="219"/>
      <c r="E783" s="207"/>
      <c r="F783" s="262"/>
      <c r="G783" s="260"/>
      <c r="H783" s="260"/>
      <c r="I783" s="260"/>
      <c r="J783" s="260"/>
      <c r="K783" s="260"/>
      <c r="L783" s="260"/>
      <c r="M783" s="260"/>
      <c r="Q783" s="260"/>
      <c r="T783" s="260"/>
    </row>
    <row r="784" spans="2:20">
      <c r="B784" s="219"/>
      <c r="C784" s="219"/>
      <c r="D784" s="219"/>
      <c r="E784" s="207"/>
      <c r="F784" s="262"/>
      <c r="G784" s="260"/>
      <c r="H784" s="260"/>
      <c r="I784" s="260"/>
      <c r="J784" s="260"/>
      <c r="K784" s="260"/>
      <c r="L784" s="260"/>
      <c r="M784" s="260"/>
      <c r="Q784" s="260"/>
      <c r="T784" s="260"/>
    </row>
    <row r="785" spans="2:20">
      <c r="B785" s="219"/>
      <c r="C785" s="219"/>
      <c r="D785" s="219"/>
      <c r="E785" s="207"/>
      <c r="F785" s="262"/>
      <c r="G785" s="260"/>
      <c r="H785" s="260"/>
      <c r="I785" s="260"/>
      <c r="J785" s="260"/>
      <c r="K785" s="260"/>
      <c r="L785" s="260"/>
      <c r="M785" s="260"/>
      <c r="Q785" s="260"/>
      <c r="T785" s="260"/>
    </row>
    <row r="786" spans="2:20">
      <c r="B786" s="219"/>
      <c r="C786" s="219"/>
      <c r="D786" s="219"/>
      <c r="E786" s="207"/>
      <c r="F786" s="262"/>
      <c r="G786" s="260"/>
      <c r="H786" s="260"/>
      <c r="I786" s="260"/>
      <c r="J786" s="260"/>
      <c r="K786" s="260"/>
      <c r="L786" s="260"/>
      <c r="M786" s="260"/>
      <c r="Q786" s="260"/>
      <c r="T786" s="260"/>
    </row>
    <row r="787" spans="2:20">
      <c r="B787" s="219"/>
      <c r="C787" s="219"/>
      <c r="D787" s="219"/>
      <c r="E787" s="207"/>
      <c r="F787" s="262"/>
      <c r="G787" s="260"/>
      <c r="H787" s="260"/>
      <c r="I787" s="260"/>
      <c r="J787" s="260"/>
      <c r="K787" s="260"/>
      <c r="L787" s="260"/>
      <c r="M787" s="260"/>
      <c r="Q787" s="260"/>
      <c r="T787" s="260"/>
    </row>
    <row r="788" spans="2:20">
      <c r="B788" s="219"/>
      <c r="C788" s="219"/>
      <c r="D788" s="219"/>
      <c r="E788" s="207"/>
      <c r="F788" s="262"/>
      <c r="G788" s="260"/>
      <c r="H788" s="260"/>
      <c r="I788" s="260"/>
      <c r="J788" s="260"/>
      <c r="K788" s="260"/>
      <c r="L788" s="260"/>
      <c r="M788" s="260"/>
      <c r="Q788" s="260"/>
      <c r="T788" s="260"/>
    </row>
    <row r="789" spans="2:20">
      <c r="B789" s="219"/>
      <c r="C789" s="219"/>
      <c r="D789" s="219"/>
      <c r="E789" s="207"/>
      <c r="F789" s="262"/>
      <c r="G789" s="260"/>
      <c r="H789" s="260"/>
      <c r="I789" s="260"/>
      <c r="J789" s="260"/>
      <c r="K789" s="260"/>
      <c r="L789" s="260"/>
      <c r="M789" s="260"/>
      <c r="Q789" s="260"/>
      <c r="T789" s="260"/>
    </row>
    <row r="790" spans="2:20">
      <c r="B790" s="219"/>
      <c r="C790" s="219"/>
      <c r="D790" s="219"/>
      <c r="E790" s="207"/>
      <c r="F790" s="262"/>
      <c r="G790" s="260"/>
      <c r="H790" s="260"/>
      <c r="I790" s="260"/>
      <c r="J790" s="260"/>
      <c r="K790" s="260"/>
      <c r="L790" s="260"/>
      <c r="M790" s="260"/>
      <c r="Q790" s="260"/>
      <c r="T790" s="260"/>
    </row>
    <row r="791" spans="2:20">
      <c r="B791" s="219"/>
      <c r="C791" s="219"/>
      <c r="D791" s="219"/>
      <c r="E791" s="207"/>
      <c r="F791" s="262"/>
      <c r="G791" s="260"/>
      <c r="H791" s="260"/>
      <c r="I791" s="260"/>
      <c r="J791" s="260"/>
      <c r="K791" s="260"/>
      <c r="L791" s="260"/>
      <c r="M791" s="260"/>
      <c r="Q791" s="260"/>
      <c r="T791" s="260"/>
    </row>
    <row r="792" spans="2:20">
      <c r="B792" s="219"/>
      <c r="C792" s="219"/>
      <c r="D792" s="219"/>
      <c r="E792" s="207"/>
      <c r="F792" s="262"/>
      <c r="G792" s="260"/>
      <c r="H792" s="260"/>
      <c r="I792" s="260"/>
      <c r="J792" s="260"/>
      <c r="K792" s="260"/>
      <c r="L792" s="260"/>
      <c r="M792" s="260"/>
      <c r="Q792" s="260"/>
      <c r="T792" s="260"/>
    </row>
    <row r="793" spans="2:20">
      <c r="B793" s="219"/>
      <c r="C793" s="219"/>
      <c r="D793" s="219"/>
      <c r="E793" s="207"/>
      <c r="F793" s="262"/>
      <c r="G793" s="260"/>
      <c r="H793" s="260"/>
      <c r="I793" s="260"/>
      <c r="J793" s="260"/>
      <c r="K793" s="260"/>
      <c r="L793" s="260"/>
      <c r="M793" s="260"/>
      <c r="Q793" s="260"/>
      <c r="T793" s="260"/>
    </row>
    <row r="794" spans="2:20">
      <c r="B794" s="219"/>
      <c r="C794" s="219"/>
      <c r="D794" s="219"/>
      <c r="E794" s="207"/>
      <c r="F794" s="262"/>
      <c r="G794" s="260"/>
      <c r="H794" s="260"/>
      <c r="I794" s="260"/>
      <c r="J794" s="260"/>
      <c r="K794" s="260"/>
      <c r="L794" s="260"/>
      <c r="M794" s="260"/>
      <c r="Q794" s="260"/>
      <c r="T794" s="260"/>
    </row>
    <row r="795" spans="2:20">
      <c r="B795" s="219"/>
      <c r="C795" s="219"/>
      <c r="D795" s="219"/>
      <c r="E795" s="207"/>
      <c r="F795" s="262"/>
      <c r="G795" s="260"/>
      <c r="H795" s="260"/>
      <c r="I795" s="260"/>
      <c r="J795" s="260"/>
      <c r="K795" s="260"/>
      <c r="L795" s="260"/>
      <c r="M795" s="260"/>
      <c r="Q795" s="260"/>
      <c r="T795" s="260"/>
    </row>
    <row r="796" spans="2:20">
      <c r="B796" s="219"/>
      <c r="C796" s="219"/>
      <c r="D796" s="219"/>
      <c r="E796" s="207"/>
      <c r="F796" s="262"/>
      <c r="G796" s="260"/>
      <c r="H796" s="260"/>
      <c r="I796" s="260"/>
      <c r="J796" s="260"/>
      <c r="K796" s="260"/>
      <c r="L796" s="260"/>
      <c r="M796" s="260"/>
      <c r="Q796" s="260"/>
      <c r="T796" s="260"/>
    </row>
    <row r="797" spans="2:20">
      <c r="B797" s="219"/>
      <c r="C797" s="219"/>
      <c r="D797" s="219"/>
      <c r="E797" s="207"/>
      <c r="F797" s="262"/>
      <c r="G797" s="260"/>
      <c r="H797" s="260"/>
      <c r="I797" s="260"/>
      <c r="J797" s="260"/>
      <c r="K797" s="260"/>
      <c r="L797" s="260"/>
      <c r="M797" s="260"/>
      <c r="Q797" s="260"/>
      <c r="T797" s="260"/>
    </row>
    <row r="798" spans="2:20">
      <c r="B798" s="219"/>
      <c r="C798" s="219"/>
      <c r="D798" s="219"/>
      <c r="E798" s="207"/>
      <c r="F798" s="262"/>
      <c r="G798" s="260"/>
      <c r="H798" s="260"/>
      <c r="I798" s="260"/>
      <c r="J798" s="260"/>
      <c r="K798" s="260"/>
      <c r="L798" s="260"/>
      <c r="M798" s="260"/>
      <c r="Q798" s="260"/>
      <c r="T798" s="260"/>
    </row>
    <row r="799" spans="2:20">
      <c r="B799" s="219"/>
      <c r="C799" s="219"/>
      <c r="D799" s="219"/>
      <c r="E799" s="207"/>
      <c r="F799" s="262"/>
      <c r="G799" s="260"/>
      <c r="H799" s="260"/>
      <c r="I799" s="260"/>
      <c r="J799" s="260"/>
      <c r="K799" s="260"/>
      <c r="L799" s="260"/>
      <c r="M799" s="260"/>
      <c r="Q799" s="260"/>
      <c r="T799" s="260"/>
    </row>
    <row r="800" spans="2:20">
      <c r="B800" s="219"/>
      <c r="C800" s="219"/>
      <c r="D800" s="219"/>
      <c r="E800" s="207"/>
      <c r="F800" s="262"/>
      <c r="G800" s="260"/>
      <c r="H800" s="260"/>
      <c r="I800" s="260"/>
      <c r="J800" s="260"/>
      <c r="K800" s="260"/>
      <c r="L800" s="260"/>
      <c r="M800" s="260"/>
      <c r="Q800" s="260"/>
      <c r="T800" s="260"/>
    </row>
    <row r="801" spans="2:20">
      <c r="B801" s="219"/>
      <c r="C801" s="219"/>
      <c r="D801" s="219"/>
      <c r="E801" s="207"/>
      <c r="F801" s="262"/>
      <c r="G801" s="260"/>
      <c r="H801" s="260"/>
      <c r="I801" s="260"/>
      <c r="J801" s="260"/>
      <c r="K801" s="260"/>
      <c r="L801" s="260"/>
      <c r="M801" s="260"/>
      <c r="Q801" s="260"/>
      <c r="T801" s="260"/>
    </row>
    <row r="802" spans="2:20">
      <c r="B802" s="219"/>
      <c r="C802" s="219"/>
      <c r="D802" s="219"/>
      <c r="E802" s="207"/>
      <c r="F802" s="262"/>
      <c r="G802" s="260"/>
      <c r="H802" s="260"/>
      <c r="I802" s="260"/>
      <c r="J802" s="260"/>
      <c r="K802" s="260"/>
      <c r="L802" s="260"/>
      <c r="M802" s="260"/>
      <c r="Q802" s="260"/>
      <c r="T802" s="260"/>
    </row>
    <row r="803" spans="2:20">
      <c r="B803" s="219"/>
      <c r="C803" s="219"/>
      <c r="D803" s="219"/>
      <c r="E803" s="207"/>
      <c r="F803" s="262"/>
      <c r="G803" s="260"/>
      <c r="H803" s="260"/>
      <c r="I803" s="260"/>
      <c r="J803" s="260"/>
      <c r="K803" s="260"/>
      <c r="L803" s="260"/>
      <c r="M803" s="260"/>
      <c r="Q803" s="260"/>
      <c r="T803" s="260"/>
    </row>
    <row r="804" spans="2:20">
      <c r="B804" s="219"/>
      <c r="C804" s="219"/>
      <c r="D804" s="219"/>
      <c r="E804" s="207"/>
      <c r="F804" s="262"/>
      <c r="G804" s="260"/>
      <c r="H804" s="260"/>
      <c r="I804" s="260"/>
      <c r="J804" s="260"/>
      <c r="K804" s="260"/>
      <c r="L804" s="260"/>
      <c r="M804" s="260"/>
      <c r="Q804" s="260"/>
      <c r="T804" s="260"/>
    </row>
    <row r="805" spans="2:20">
      <c r="B805" s="219"/>
      <c r="C805" s="219"/>
      <c r="D805" s="219"/>
      <c r="E805" s="207"/>
      <c r="F805" s="262"/>
      <c r="G805" s="260"/>
      <c r="H805" s="260"/>
      <c r="I805" s="260"/>
      <c r="J805" s="260"/>
      <c r="K805" s="260"/>
      <c r="L805" s="260"/>
      <c r="M805" s="260"/>
      <c r="Q805" s="260"/>
      <c r="T805" s="260"/>
    </row>
    <row r="806" spans="2:20">
      <c r="B806" s="219"/>
      <c r="C806" s="219"/>
      <c r="D806" s="219"/>
      <c r="E806" s="207"/>
      <c r="F806" s="262"/>
      <c r="G806" s="260"/>
      <c r="H806" s="260"/>
      <c r="I806" s="260"/>
      <c r="J806" s="260"/>
      <c r="K806" s="260"/>
      <c r="L806" s="260"/>
      <c r="M806" s="260"/>
      <c r="Q806" s="260"/>
      <c r="T806" s="260"/>
    </row>
    <row r="807" spans="2:20">
      <c r="B807" s="219"/>
      <c r="C807" s="219"/>
      <c r="D807" s="219"/>
      <c r="E807" s="207"/>
      <c r="F807" s="262"/>
      <c r="G807" s="260"/>
      <c r="H807" s="260"/>
      <c r="I807" s="260"/>
      <c r="J807" s="260"/>
      <c r="K807" s="260"/>
      <c r="L807" s="260"/>
      <c r="M807" s="260"/>
      <c r="Q807" s="260"/>
      <c r="T807" s="260"/>
    </row>
    <row r="808" spans="2:20">
      <c r="B808" s="219"/>
      <c r="C808" s="219"/>
      <c r="D808" s="219"/>
      <c r="E808" s="207"/>
      <c r="F808" s="262"/>
      <c r="G808" s="260"/>
      <c r="H808" s="260"/>
      <c r="I808" s="260"/>
      <c r="J808" s="260"/>
      <c r="K808" s="260"/>
      <c r="L808" s="260"/>
      <c r="M808" s="260"/>
      <c r="Q808" s="260"/>
      <c r="T808" s="260"/>
    </row>
    <row r="809" spans="2:20">
      <c r="B809" s="219"/>
      <c r="C809" s="219"/>
      <c r="D809" s="219"/>
      <c r="E809" s="207"/>
      <c r="F809" s="262"/>
      <c r="G809" s="260"/>
      <c r="H809" s="260"/>
      <c r="I809" s="260"/>
      <c r="J809" s="260"/>
      <c r="K809" s="260"/>
      <c r="L809" s="260"/>
      <c r="M809" s="260"/>
      <c r="Q809" s="260"/>
      <c r="T809" s="260"/>
    </row>
    <row r="810" spans="2:20">
      <c r="B810" s="219"/>
      <c r="C810" s="219"/>
      <c r="D810" s="219"/>
      <c r="E810" s="207"/>
      <c r="F810" s="262"/>
      <c r="G810" s="260"/>
      <c r="H810" s="260"/>
      <c r="I810" s="260"/>
      <c r="J810" s="260"/>
      <c r="K810" s="260"/>
      <c r="L810" s="260"/>
      <c r="M810" s="260"/>
      <c r="Q810" s="260"/>
      <c r="T810" s="260"/>
    </row>
    <row r="811" spans="2:20">
      <c r="B811" s="219"/>
      <c r="C811" s="219"/>
      <c r="D811" s="219"/>
      <c r="E811" s="207"/>
      <c r="F811" s="262"/>
      <c r="G811" s="260"/>
      <c r="H811" s="260"/>
      <c r="I811" s="260"/>
      <c r="J811" s="260"/>
      <c r="K811" s="260"/>
      <c r="L811" s="260"/>
      <c r="M811" s="260"/>
      <c r="Q811" s="260"/>
      <c r="T811" s="260"/>
    </row>
    <row r="812" spans="2:20">
      <c r="B812" s="219"/>
      <c r="C812" s="219"/>
      <c r="D812" s="219"/>
      <c r="E812" s="207"/>
      <c r="F812" s="262"/>
      <c r="G812" s="260"/>
      <c r="H812" s="260"/>
      <c r="I812" s="260"/>
      <c r="J812" s="260"/>
      <c r="K812" s="260"/>
      <c r="L812" s="260"/>
      <c r="M812" s="260"/>
      <c r="Q812" s="260"/>
      <c r="T812" s="260"/>
    </row>
    <row r="813" spans="2:20">
      <c r="B813" s="219"/>
      <c r="C813" s="219"/>
      <c r="D813" s="219"/>
      <c r="E813" s="207"/>
      <c r="F813" s="262"/>
      <c r="G813" s="260"/>
      <c r="H813" s="260"/>
      <c r="I813" s="260"/>
      <c r="J813" s="260"/>
      <c r="K813" s="260"/>
      <c r="L813" s="260"/>
      <c r="M813" s="260"/>
      <c r="Q813" s="260"/>
      <c r="T813" s="260"/>
    </row>
    <row r="814" spans="2:20">
      <c r="B814" s="219"/>
      <c r="C814" s="219"/>
      <c r="D814" s="219"/>
      <c r="E814" s="207"/>
      <c r="F814" s="262"/>
      <c r="G814" s="260"/>
      <c r="H814" s="260"/>
      <c r="I814" s="260"/>
      <c r="J814" s="260"/>
      <c r="K814" s="260"/>
      <c r="L814" s="260"/>
      <c r="M814" s="260"/>
      <c r="Q814" s="260"/>
      <c r="T814" s="260"/>
    </row>
    <row r="815" spans="2:20">
      <c r="B815" s="219"/>
      <c r="C815" s="219"/>
      <c r="D815" s="219"/>
      <c r="E815" s="207"/>
      <c r="F815" s="262"/>
      <c r="G815" s="260"/>
      <c r="H815" s="260"/>
      <c r="I815" s="260"/>
      <c r="J815" s="260"/>
      <c r="K815" s="260"/>
      <c r="L815" s="260"/>
      <c r="M815" s="260"/>
      <c r="Q815" s="260"/>
      <c r="T815" s="260"/>
    </row>
    <row r="816" spans="2:20">
      <c r="B816" s="219"/>
      <c r="C816" s="219"/>
      <c r="D816" s="219"/>
      <c r="E816" s="207"/>
      <c r="F816" s="262"/>
      <c r="G816" s="260"/>
      <c r="H816" s="260"/>
      <c r="I816" s="260"/>
      <c r="J816" s="260"/>
      <c r="K816" s="260"/>
      <c r="L816" s="260"/>
      <c r="M816" s="260"/>
      <c r="Q816" s="260"/>
      <c r="T816" s="260"/>
    </row>
    <row r="817" spans="2:20">
      <c r="B817" s="219"/>
      <c r="C817" s="219"/>
      <c r="D817" s="219"/>
      <c r="E817" s="207"/>
      <c r="F817" s="262"/>
      <c r="G817" s="260"/>
      <c r="H817" s="260"/>
      <c r="I817" s="260"/>
      <c r="J817" s="260"/>
      <c r="K817" s="260"/>
      <c r="L817" s="260"/>
      <c r="M817" s="260"/>
      <c r="Q817" s="260"/>
      <c r="T817" s="260"/>
    </row>
    <row r="818" spans="2:20">
      <c r="B818" s="219"/>
      <c r="C818" s="219"/>
      <c r="D818" s="219"/>
      <c r="E818" s="207"/>
      <c r="F818" s="262"/>
      <c r="G818" s="260"/>
      <c r="H818" s="260"/>
      <c r="I818" s="260"/>
      <c r="J818" s="260"/>
      <c r="K818" s="260"/>
      <c r="L818" s="260"/>
      <c r="M818" s="260"/>
      <c r="Q818" s="260"/>
      <c r="T818" s="260"/>
    </row>
    <row r="819" spans="2:20">
      <c r="B819" s="219"/>
      <c r="C819" s="219"/>
      <c r="D819" s="219"/>
      <c r="E819" s="207"/>
      <c r="F819" s="262"/>
      <c r="G819" s="260"/>
      <c r="H819" s="260"/>
      <c r="I819" s="260"/>
      <c r="J819" s="260"/>
      <c r="K819" s="260"/>
      <c r="L819" s="260"/>
      <c r="M819" s="260"/>
      <c r="Q819" s="260"/>
      <c r="T819" s="260"/>
    </row>
    <row r="820" spans="2:20">
      <c r="B820" s="219"/>
      <c r="C820" s="219"/>
      <c r="D820" s="219"/>
      <c r="E820" s="207"/>
      <c r="F820" s="262"/>
      <c r="G820" s="260"/>
      <c r="H820" s="260"/>
      <c r="I820" s="260"/>
      <c r="J820" s="260"/>
      <c r="K820" s="260"/>
      <c r="L820" s="260"/>
      <c r="M820" s="260"/>
      <c r="Q820" s="260"/>
      <c r="T820" s="260"/>
    </row>
    <row r="821" spans="2:20">
      <c r="B821" s="219"/>
      <c r="C821" s="219"/>
      <c r="D821" s="219"/>
      <c r="E821" s="207"/>
      <c r="F821" s="262"/>
      <c r="G821" s="260"/>
      <c r="H821" s="260"/>
      <c r="I821" s="260"/>
      <c r="J821" s="260"/>
      <c r="K821" s="260"/>
      <c r="L821" s="260"/>
      <c r="M821" s="260"/>
      <c r="Q821" s="260"/>
      <c r="T821" s="260"/>
    </row>
    <row r="822" spans="2:20">
      <c r="B822" s="219"/>
      <c r="C822" s="219"/>
      <c r="D822" s="219"/>
      <c r="E822" s="207"/>
      <c r="F822" s="262"/>
      <c r="G822" s="260"/>
      <c r="H822" s="260"/>
      <c r="I822" s="260"/>
      <c r="J822" s="260"/>
      <c r="K822" s="260"/>
      <c r="L822" s="260"/>
      <c r="M822" s="260"/>
      <c r="Q822" s="260"/>
      <c r="T822" s="260"/>
    </row>
    <row r="823" spans="2:20">
      <c r="B823" s="219"/>
      <c r="C823" s="219"/>
      <c r="D823" s="219"/>
      <c r="E823" s="207"/>
      <c r="F823" s="262"/>
      <c r="G823" s="260"/>
      <c r="H823" s="260"/>
      <c r="I823" s="260"/>
      <c r="J823" s="260"/>
      <c r="K823" s="260"/>
      <c r="L823" s="260"/>
      <c r="M823" s="260"/>
      <c r="Q823" s="260"/>
      <c r="T823" s="260"/>
    </row>
    <row r="824" spans="2:20">
      <c r="B824" s="219"/>
      <c r="C824" s="219"/>
      <c r="D824" s="219"/>
      <c r="E824" s="207"/>
      <c r="F824" s="262"/>
      <c r="G824" s="260"/>
      <c r="H824" s="260"/>
      <c r="I824" s="260"/>
      <c r="J824" s="260"/>
      <c r="K824" s="260"/>
      <c r="L824" s="260"/>
      <c r="M824" s="260"/>
      <c r="Q824" s="260"/>
      <c r="T824" s="260"/>
    </row>
    <row r="825" spans="2:20">
      <c r="B825" s="219"/>
      <c r="C825" s="219"/>
      <c r="D825" s="219"/>
      <c r="E825" s="207"/>
      <c r="F825" s="262"/>
      <c r="G825" s="260"/>
      <c r="H825" s="260"/>
      <c r="I825" s="260"/>
      <c r="J825" s="260"/>
      <c r="K825" s="260"/>
      <c r="L825" s="260"/>
      <c r="M825" s="260"/>
      <c r="Q825" s="260"/>
      <c r="T825" s="260"/>
    </row>
    <row r="826" spans="2:20">
      <c r="B826" s="219"/>
      <c r="C826" s="219"/>
      <c r="D826" s="219"/>
      <c r="E826" s="207"/>
      <c r="F826" s="262"/>
      <c r="G826" s="260"/>
      <c r="H826" s="260"/>
      <c r="I826" s="260"/>
      <c r="J826" s="260"/>
      <c r="K826" s="260"/>
      <c r="L826" s="260"/>
      <c r="M826" s="260"/>
      <c r="Q826" s="260"/>
      <c r="T826" s="260"/>
    </row>
    <row r="827" spans="2:20">
      <c r="B827" s="219"/>
      <c r="C827" s="219"/>
      <c r="D827" s="219"/>
      <c r="E827" s="207"/>
      <c r="F827" s="262"/>
      <c r="G827" s="260"/>
      <c r="H827" s="260"/>
      <c r="I827" s="260"/>
      <c r="J827" s="260"/>
      <c r="K827" s="260"/>
      <c r="L827" s="260"/>
      <c r="M827" s="260"/>
      <c r="Q827" s="260"/>
      <c r="T827" s="260"/>
    </row>
    <row r="828" spans="2:20">
      <c r="B828" s="219"/>
      <c r="C828" s="219"/>
      <c r="D828" s="219"/>
      <c r="E828" s="207"/>
      <c r="F828" s="262"/>
      <c r="G828" s="260"/>
      <c r="H828" s="260"/>
      <c r="I828" s="260"/>
      <c r="J828" s="260"/>
      <c r="K828" s="260"/>
      <c r="L828" s="260"/>
      <c r="M828" s="260"/>
      <c r="Q828" s="260"/>
      <c r="T828" s="260"/>
    </row>
    <row r="829" spans="2:20">
      <c r="B829" s="219"/>
      <c r="C829" s="219"/>
      <c r="D829" s="219"/>
      <c r="E829" s="207"/>
      <c r="F829" s="262"/>
      <c r="G829" s="260"/>
      <c r="H829" s="260"/>
      <c r="I829" s="260"/>
      <c r="J829" s="260"/>
      <c r="K829" s="260"/>
      <c r="L829" s="260"/>
      <c r="M829" s="260"/>
      <c r="Q829" s="260"/>
      <c r="T829" s="260"/>
    </row>
    <row r="830" spans="2:20">
      <c r="B830" s="219"/>
      <c r="C830" s="219"/>
      <c r="D830" s="219"/>
      <c r="E830" s="207"/>
      <c r="F830" s="262"/>
      <c r="G830" s="260"/>
      <c r="H830" s="260"/>
      <c r="I830" s="260"/>
      <c r="J830" s="260"/>
      <c r="K830" s="260"/>
      <c r="L830" s="260"/>
      <c r="M830" s="260"/>
      <c r="Q830" s="260"/>
      <c r="T830" s="260"/>
    </row>
    <row r="831" spans="2:20">
      <c r="B831" s="219"/>
      <c r="C831" s="219"/>
      <c r="D831" s="219"/>
      <c r="E831" s="207"/>
      <c r="F831" s="262"/>
      <c r="G831" s="260"/>
      <c r="H831" s="260"/>
      <c r="I831" s="260"/>
      <c r="J831" s="260"/>
      <c r="K831" s="260"/>
      <c r="L831" s="260"/>
      <c r="M831" s="260"/>
      <c r="Q831" s="260"/>
      <c r="T831" s="260"/>
    </row>
    <row r="832" spans="2:20">
      <c r="B832" s="219"/>
      <c r="C832" s="219"/>
      <c r="D832" s="219"/>
      <c r="E832" s="207"/>
      <c r="F832" s="262"/>
      <c r="G832" s="260"/>
      <c r="H832" s="260"/>
      <c r="I832" s="260"/>
      <c r="J832" s="260"/>
      <c r="K832" s="260"/>
      <c r="L832" s="260"/>
      <c r="M832" s="260"/>
      <c r="Q832" s="260"/>
      <c r="T832" s="260"/>
    </row>
    <row r="833" spans="2:20">
      <c r="B833" s="219"/>
      <c r="C833" s="219"/>
      <c r="D833" s="219"/>
      <c r="E833" s="207"/>
      <c r="F833" s="262"/>
      <c r="G833" s="260"/>
      <c r="H833" s="260"/>
      <c r="I833" s="260"/>
      <c r="J833" s="260"/>
      <c r="K833" s="260"/>
      <c r="L833" s="260"/>
      <c r="M833" s="260"/>
      <c r="Q833" s="260"/>
      <c r="T833" s="260"/>
    </row>
    <row r="834" spans="2:20">
      <c r="B834" s="219"/>
      <c r="C834" s="219"/>
      <c r="D834" s="219"/>
      <c r="E834" s="207"/>
      <c r="F834" s="262"/>
      <c r="G834" s="260"/>
      <c r="H834" s="260"/>
      <c r="I834" s="260"/>
      <c r="J834" s="260"/>
      <c r="K834" s="260"/>
      <c r="L834" s="260"/>
      <c r="M834" s="260"/>
      <c r="Q834" s="260"/>
      <c r="T834" s="260"/>
    </row>
    <row r="835" spans="2:20">
      <c r="B835" s="219"/>
      <c r="C835" s="219"/>
      <c r="D835" s="219"/>
      <c r="E835" s="207"/>
      <c r="F835" s="262"/>
      <c r="G835" s="260"/>
      <c r="H835" s="260"/>
      <c r="I835" s="260"/>
      <c r="J835" s="260"/>
      <c r="K835" s="260"/>
      <c r="L835" s="260"/>
      <c r="M835" s="260"/>
      <c r="Q835" s="260"/>
      <c r="T835" s="260"/>
    </row>
    <row r="836" spans="2:20">
      <c r="B836" s="219"/>
      <c r="C836" s="219"/>
      <c r="D836" s="219"/>
      <c r="E836" s="207"/>
      <c r="F836" s="262"/>
      <c r="G836" s="260"/>
      <c r="H836" s="260"/>
      <c r="I836" s="260"/>
      <c r="J836" s="260"/>
      <c r="K836" s="260"/>
      <c r="L836" s="260"/>
      <c r="M836" s="260"/>
      <c r="Q836" s="260"/>
      <c r="T836" s="260"/>
    </row>
    <row r="837" spans="2:20">
      <c r="B837" s="219"/>
      <c r="C837" s="219"/>
      <c r="D837" s="219"/>
      <c r="E837" s="207"/>
      <c r="F837" s="262"/>
      <c r="G837" s="260"/>
      <c r="H837" s="260"/>
      <c r="I837" s="260"/>
      <c r="J837" s="260"/>
      <c r="K837" s="260"/>
      <c r="L837" s="260"/>
      <c r="M837" s="260"/>
      <c r="Q837" s="260"/>
      <c r="T837" s="260"/>
    </row>
    <row r="838" spans="2:20">
      <c r="B838" s="219"/>
      <c r="C838" s="219"/>
      <c r="D838" s="219"/>
      <c r="E838" s="207"/>
      <c r="F838" s="262"/>
      <c r="G838" s="260"/>
      <c r="H838" s="260"/>
      <c r="I838" s="260"/>
      <c r="J838" s="260"/>
      <c r="K838" s="260"/>
      <c r="L838" s="260"/>
      <c r="M838" s="260"/>
      <c r="Q838" s="260"/>
      <c r="T838" s="260"/>
    </row>
    <row r="839" spans="2:20">
      <c r="B839" s="219"/>
      <c r="C839" s="219"/>
      <c r="D839" s="219"/>
      <c r="E839" s="207"/>
      <c r="F839" s="262"/>
      <c r="G839" s="260"/>
      <c r="H839" s="260"/>
      <c r="I839" s="260"/>
      <c r="J839" s="260"/>
      <c r="K839" s="260"/>
      <c r="L839" s="260"/>
      <c r="M839" s="260"/>
      <c r="Q839" s="260"/>
      <c r="T839" s="260"/>
    </row>
    <row r="840" spans="2:20">
      <c r="B840" s="219"/>
      <c r="C840" s="219"/>
      <c r="D840" s="219"/>
      <c r="E840" s="207"/>
      <c r="F840" s="262"/>
      <c r="G840" s="260"/>
      <c r="H840" s="260"/>
      <c r="I840" s="260"/>
      <c r="J840" s="260"/>
      <c r="K840" s="260"/>
      <c r="L840" s="260"/>
      <c r="M840" s="260"/>
      <c r="Q840" s="260"/>
      <c r="T840" s="260"/>
    </row>
    <row r="841" spans="2:20">
      <c r="B841" s="219"/>
      <c r="C841" s="219"/>
      <c r="D841" s="219"/>
      <c r="E841" s="207"/>
      <c r="F841" s="262"/>
      <c r="G841" s="260"/>
      <c r="H841" s="260"/>
      <c r="I841" s="260"/>
      <c r="J841" s="260"/>
      <c r="K841" s="260"/>
      <c r="L841" s="260"/>
      <c r="M841" s="260"/>
      <c r="Q841" s="260"/>
      <c r="T841" s="260"/>
    </row>
    <row r="842" spans="2:20">
      <c r="B842" s="219"/>
      <c r="C842" s="219"/>
      <c r="D842" s="219"/>
      <c r="E842" s="207"/>
      <c r="F842" s="262"/>
      <c r="G842" s="260"/>
      <c r="H842" s="260"/>
      <c r="I842" s="260"/>
      <c r="J842" s="260"/>
      <c r="K842" s="260"/>
      <c r="L842" s="260"/>
      <c r="M842" s="260"/>
      <c r="Q842" s="260"/>
      <c r="T842" s="260"/>
    </row>
    <row r="843" spans="2:20">
      <c r="B843" s="219"/>
      <c r="C843" s="219"/>
      <c r="D843" s="219"/>
      <c r="E843" s="207"/>
      <c r="F843" s="262"/>
      <c r="G843" s="260"/>
      <c r="H843" s="260"/>
      <c r="I843" s="260"/>
      <c r="J843" s="260"/>
      <c r="K843" s="260"/>
      <c r="L843" s="260"/>
      <c r="M843" s="260"/>
      <c r="Q843" s="260"/>
      <c r="T843" s="260"/>
    </row>
    <row r="844" spans="2:20">
      <c r="B844" s="219"/>
      <c r="C844" s="219"/>
      <c r="D844" s="219"/>
      <c r="E844" s="207"/>
      <c r="F844" s="262"/>
      <c r="G844" s="260"/>
      <c r="H844" s="260"/>
      <c r="I844" s="260"/>
      <c r="J844" s="260"/>
      <c r="K844" s="260"/>
      <c r="L844" s="260"/>
      <c r="M844" s="260"/>
      <c r="Q844" s="260"/>
      <c r="T844" s="260"/>
    </row>
    <row r="845" spans="2:20">
      <c r="B845" s="219"/>
      <c r="C845" s="219"/>
      <c r="D845" s="219"/>
      <c r="E845" s="207"/>
      <c r="F845" s="262"/>
      <c r="G845" s="260"/>
      <c r="H845" s="260"/>
      <c r="I845" s="260"/>
      <c r="J845" s="260"/>
      <c r="K845" s="260"/>
      <c r="L845" s="260"/>
      <c r="M845" s="260"/>
      <c r="Q845" s="260"/>
      <c r="T845" s="260"/>
    </row>
    <row r="846" spans="2:20">
      <c r="B846" s="219"/>
      <c r="C846" s="219"/>
      <c r="D846" s="219"/>
      <c r="E846" s="207"/>
      <c r="F846" s="262"/>
      <c r="G846" s="260"/>
      <c r="H846" s="260"/>
      <c r="I846" s="260"/>
      <c r="J846" s="260"/>
      <c r="K846" s="260"/>
      <c r="L846" s="260"/>
      <c r="M846" s="260"/>
      <c r="Q846" s="260"/>
      <c r="T846" s="260"/>
    </row>
    <row r="847" spans="2:20">
      <c r="B847" s="219"/>
      <c r="C847" s="219"/>
      <c r="D847" s="219"/>
      <c r="E847" s="207"/>
      <c r="F847" s="262"/>
      <c r="G847" s="260"/>
      <c r="H847" s="260"/>
      <c r="I847" s="260"/>
      <c r="J847" s="260"/>
      <c r="K847" s="260"/>
      <c r="L847" s="260"/>
      <c r="M847" s="260"/>
      <c r="Q847" s="260"/>
      <c r="T847" s="260"/>
    </row>
    <row r="848" spans="2:20">
      <c r="B848" s="219"/>
      <c r="C848" s="219"/>
      <c r="D848" s="219"/>
      <c r="E848" s="207"/>
      <c r="F848" s="262"/>
      <c r="G848" s="260"/>
      <c r="H848" s="260"/>
      <c r="I848" s="260"/>
      <c r="J848" s="260"/>
      <c r="K848" s="260"/>
      <c r="L848" s="260"/>
      <c r="M848" s="260"/>
      <c r="Q848" s="260"/>
      <c r="T848" s="260"/>
    </row>
    <row r="849" spans="2:20">
      <c r="B849" s="219"/>
      <c r="C849" s="219"/>
      <c r="D849" s="219"/>
      <c r="E849" s="207"/>
      <c r="F849" s="262"/>
      <c r="G849" s="260"/>
      <c r="H849" s="260"/>
      <c r="I849" s="260"/>
      <c r="J849" s="260"/>
      <c r="K849" s="260"/>
      <c r="L849" s="260"/>
      <c r="M849" s="260"/>
      <c r="Q849" s="260"/>
      <c r="T849" s="260"/>
    </row>
    <row r="850" spans="2:20">
      <c r="B850" s="219"/>
      <c r="C850" s="219"/>
      <c r="D850" s="219"/>
      <c r="E850" s="207"/>
      <c r="F850" s="262"/>
      <c r="G850" s="260"/>
      <c r="H850" s="260"/>
      <c r="I850" s="260"/>
      <c r="J850" s="260"/>
      <c r="K850" s="260"/>
      <c r="L850" s="260"/>
      <c r="M850" s="260"/>
      <c r="Q850" s="260"/>
      <c r="T850" s="260"/>
    </row>
    <row r="851" spans="2:20">
      <c r="B851" s="219"/>
      <c r="C851" s="219"/>
      <c r="D851" s="219"/>
      <c r="E851" s="207"/>
      <c r="F851" s="262"/>
      <c r="G851" s="260"/>
      <c r="H851" s="260"/>
      <c r="I851" s="260"/>
      <c r="J851" s="260"/>
      <c r="K851" s="260"/>
      <c r="L851" s="260"/>
      <c r="M851" s="260"/>
      <c r="Q851" s="260"/>
      <c r="T851" s="260"/>
    </row>
    <row r="852" spans="2:20">
      <c r="B852" s="219"/>
      <c r="C852" s="219"/>
      <c r="D852" s="219"/>
      <c r="E852" s="207"/>
      <c r="F852" s="262"/>
      <c r="G852" s="260"/>
      <c r="H852" s="260"/>
      <c r="I852" s="260"/>
      <c r="J852" s="260"/>
      <c r="K852" s="260"/>
      <c r="L852" s="260"/>
      <c r="M852" s="260"/>
      <c r="Q852" s="260"/>
      <c r="T852" s="260"/>
    </row>
    <row r="853" spans="2:20">
      <c r="B853" s="219"/>
      <c r="C853" s="219"/>
      <c r="D853" s="219"/>
      <c r="E853" s="207"/>
      <c r="F853" s="262"/>
      <c r="G853" s="260"/>
      <c r="H853" s="260"/>
      <c r="I853" s="260"/>
      <c r="J853" s="260"/>
      <c r="K853" s="260"/>
      <c r="L853" s="260"/>
      <c r="M853" s="260"/>
      <c r="Q853" s="260"/>
      <c r="T853" s="260"/>
    </row>
    <row r="854" spans="2:20">
      <c r="B854" s="219"/>
      <c r="C854" s="219"/>
      <c r="D854" s="219"/>
      <c r="E854" s="207"/>
      <c r="F854" s="262"/>
      <c r="G854" s="260"/>
      <c r="H854" s="260"/>
      <c r="I854" s="260"/>
      <c r="J854" s="260"/>
      <c r="K854" s="260"/>
      <c r="L854" s="260"/>
      <c r="M854" s="260"/>
      <c r="Q854" s="260"/>
      <c r="T854" s="260"/>
    </row>
    <row r="855" spans="2:20">
      <c r="B855" s="219"/>
      <c r="C855" s="219"/>
      <c r="D855" s="219"/>
      <c r="E855" s="207"/>
      <c r="F855" s="262"/>
      <c r="G855" s="260"/>
      <c r="H855" s="260"/>
      <c r="I855" s="260"/>
      <c r="J855" s="260"/>
      <c r="K855" s="260"/>
      <c r="L855" s="260"/>
      <c r="M855" s="260"/>
      <c r="Q855" s="260"/>
      <c r="T855" s="260"/>
    </row>
    <row r="856" spans="2:20">
      <c r="B856" s="219"/>
      <c r="C856" s="219"/>
      <c r="D856" s="219"/>
      <c r="E856" s="207"/>
      <c r="F856" s="262"/>
      <c r="G856" s="260"/>
      <c r="H856" s="260"/>
      <c r="I856" s="260"/>
      <c r="J856" s="260"/>
      <c r="K856" s="260"/>
      <c r="L856" s="260"/>
      <c r="M856" s="260"/>
      <c r="Q856" s="260"/>
      <c r="T856" s="260"/>
    </row>
    <row r="857" spans="2:20">
      <c r="B857" s="219"/>
      <c r="C857" s="219"/>
      <c r="D857" s="219"/>
      <c r="E857" s="207"/>
      <c r="F857" s="262"/>
      <c r="G857" s="260"/>
      <c r="H857" s="260"/>
      <c r="I857" s="260"/>
      <c r="J857" s="260"/>
      <c r="K857" s="260"/>
      <c r="L857" s="260"/>
      <c r="M857" s="260"/>
      <c r="Q857" s="260"/>
      <c r="T857" s="260"/>
    </row>
    <row r="858" spans="2:20">
      <c r="B858" s="219"/>
      <c r="C858" s="219"/>
      <c r="D858" s="219"/>
      <c r="E858" s="207"/>
      <c r="F858" s="262"/>
      <c r="G858" s="260"/>
      <c r="H858" s="260"/>
      <c r="I858" s="260"/>
      <c r="J858" s="260"/>
      <c r="K858" s="260"/>
      <c r="L858" s="260"/>
      <c r="M858" s="260"/>
      <c r="Q858" s="260"/>
      <c r="T858" s="260"/>
    </row>
    <row r="859" spans="2:20">
      <c r="B859" s="219"/>
      <c r="C859" s="219"/>
      <c r="D859" s="219"/>
      <c r="E859" s="207"/>
      <c r="F859" s="262"/>
      <c r="G859" s="260"/>
      <c r="H859" s="260"/>
      <c r="I859" s="260"/>
      <c r="J859" s="260"/>
      <c r="K859" s="260"/>
      <c r="L859" s="260"/>
      <c r="M859" s="260"/>
      <c r="Q859" s="260"/>
      <c r="T859" s="260"/>
    </row>
    <row r="860" spans="2:20">
      <c r="B860" s="219"/>
      <c r="C860" s="219"/>
      <c r="D860" s="219"/>
      <c r="E860" s="207"/>
      <c r="F860" s="262"/>
      <c r="G860" s="260"/>
      <c r="H860" s="260"/>
      <c r="I860" s="260"/>
      <c r="J860" s="260"/>
      <c r="K860" s="260"/>
      <c r="L860" s="260"/>
      <c r="M860" s="260"/>
      <c r="Q860" s="260"/>
      <c r="T860" s="260"/>
    </row>
    <row r="861" spans="2:20">
      <c r="B861" s="219"/>
      <c r="C861" s="219"/>
      <c r="D861" s="219"/>
      <c r="E861" s="207"/>
      <c r="F861" s="262"/>
      <c r="G861" s="260"/>
      <c r="H861" s="260"/>
      <c r="I861" s="260"/>
      <c r="J861" s="260"/>
      <c r="K861" s="260"/>
      <c r="L861" s="260"/>
      <c r="M861" s="260"/>
      <c r="Q861" s="260"/>
      <c r="T861" s="260"/>
    </row>
    <row r="862" spans="2:20">
      <c r="B862" s="219"/>
      <c r="C862" s="219"/>
      <c r="D862" s="219"/>
      <c r="E862" s="207"/>
      <c r="F862" s="262"/>
      <c r="G862" s="260"/>
      <c r="H862" s="260"/>
      <c r="I862" s="260"/>
      <c r="J862" s="260"/>
      <c r="K862" s="260"/>
      <c r="L862" s="260"/>
      <c r="M862" s="260"/>
      <c r="Q862" s="260"/>
      <c r="T862" s="260"/>
    </row>
    <row r="863" spans="2:20">
      <c r="B863" s="219"/>
      <c r="C863" s="219"/>
      <c r="D863" s="219"/>
      <c r="E863" s="207"/>
      <c r="F863" s="262"/>
      <c r="G863" s="260"/>
      <c r="H863" s="260"/>
      <c r="I863" s="260"/>
      <c r="J863" s="260"/>
      <c r="K863" s="260"/>
      <c r="L863" s="260"/>
      <c r="M863" s="260"/>
      <c r="Q863" s="260"/>
      <c r="T863" s="260"/>
    </row>
    <row r="864" spans="2:20">
      <c r="B864" s="219"/>
      <c r="C864" s="219"/>
      <c r="D864" s="219"/>
      <c r="E864" s="207"/>
      <c r="F864" s="262"/>
      <c r="G864" s="260"/>
      <c r="H864" s="260"/>
      <c r="I864" s="260"/>
      <c r="J864" s="260"/>
      <c r="K864" s="260"/>
      <c r="L864" s="260"/>
      <c r="M864" s="260"/>
      <c r="Q864" s="260"/>
      <c r="T864" s="260"/>
    </row>
    <row r="865" spans="2:20">
      <c r="B865" s="219"/>
      <c r="C865" s="219"/>
      <c r="D865" s="219"/>
      <c r="E865" s="207"/>
      <c r="F865" s="262"/>
      <c r="G865" s="260"/>
      <c r="H865" s="260"/>
      <c r="I865" s="260"/>
      <c r="J865" s="260"/>
      <c r="K865" s="260"/>
      <c r="L865" s="260"/>
      <c r="M865" s="260"/>
      <c r="Q865" s="260"/>
      <c r="T865" s="260"/>
    </row>
    <row r="866" spans="2:20">
      <c r="B866" s="219"/>
      <c r="C866" s="219"/>
      <c r="D866" s="219"/>
      <c r="E866" s="207"/>
      <c r="F866" s="262"/>
      <c r="G866" s="260"/>
      <c r="H866" s="260"/>
      <c r="I866" s="260"/>
      <c r="J866" s="260"/>
      <c r="K866" s="260"/>
      <c r="L866" s="260"/>
      <c r="M866" s="260"/>
      <c r="Q866" s="260"/>
      <c r="T866" s="260"/>
    </row>
    <row r="867" spans="2:20">
      <c r="B867" s="219"/>
      <c r="C867" s="219"/>
      <c r="D867" s="219"/>
      <c r="E867" s="207"/>
      <c r="F867" s="262"/>
      <c r="G867" s="260"/>
      <c r="H867" s="260"/>
      <c r="I867" s="260"/>
      <c r="J867" s="260"/>
      <c r="K867" s="260"/>
      <c r="L867" s="260"/>
      <c r="M867" s="260"/>
      <c r="Q867" s="260"/>
      <c r="T867" s="260"/>
    </row>
    <row r="868" spans="2:20">
      <c r="B868" s="219"/>
      <c r="C868" s="219"/>
      <c r="D868" s="219"/>
      <c r="E868" s="207"/>
      <c r="F868" s="262"/>
      <c r="G868" s="260"/>
      <c r="H868" s="260"/>
      <c r="I868" s="260"/>
      <c r="J868" s="260"/>
      <c r="K868" s="260"/>
      <c r="L868" s="260"/>
      <c r="M868" s="260"/>
      <c r="Q868" s="260"/>
      <c r="T868" s="260"/>
    </row>
    <row r="869" spans="2:20">
      <c r="B869" s="219"/>
      <c r="C869" s="219"/>
      <c r="D869" s="219"/>
      <c r="E869" s="207"/>
      <c r="F869" s="262"/>
      <c r="G869" s="260"/>
      <c r="H869" s="260"/>
      <c r="I869" s="260"/>
      <c r="J869" s="260"/>
      <c r="K869" s="260"/>
      <c r="L869" s="260"/>
      <c r="M869" s="260"/>
      <c r="Q869" s="260"/>
      <c r="T869" s="260"/>
    </row>
    <row r="870" spans="2:20">
      <c r="B870" s="219"/>
      <c r="C870" s="219"/>
      <c r="D870" s="219"/>
      <c r="E870" s="207"/>
      <c r="F870" s="262"/>
      <c r="G870" s="260"/>
      <c r="H870" s="260"/>
      <c r="I870" s="260"/>
      <c r="J870" s="260"/>
      <c r="K870" s="260"/>
      <c r="L870" s="260"/>
      <c r="M870" s="260"/>
      <c r="Q870" s="260"/>
      <c r="T870" s="260"/>
    </row>
    <row r="871" spans="2:20">
      <c r="B871" s="219"/>
      <c r="C871" s="219"/>
      <c r="D871" s="219"/>
      <c r="E871" s="207"/>
      <c r="F871" s="262"/>
      <c r="G871" s="260"/>
      <c r="H871" s="260"/>
      <c r="I871" s="260"/>
      <c r="J871" s="260"/>
      <c r="K871" s="260"/>
      <c r="L871" s="260"/>
      <c r="M871" s="260"/>
      <c r="Q871" s="260"/>
      <c r="T871" s="260"/>
    </row>
    <row r="872" spans="2:20">
      <c r="B872" s="219"/>
      <c r="C872" s="219"/>
      <c r="D872" s="219"/>
      <c r="E872" s="207"/>
      <c r="F872" s="262"/>
      <c r="G872" s="260"/>
      <c r="H872" s="260"/>
      <c r="I872" s="260"/>
      <c r="J872" s="260"/>
      <c r="K872" s="260"/>
      <c r="L872" s="260"/>
      <c r="M872" s="260"/>
      <c r="Q872" s="260"/>
      <c r="T872" s="260"/>
    </row>
    <row r="873" spans="2:20">
      <c r="B873" s="219"/>
      <c r="C873" s="219"/>
      <c r="D873" s="219"/>
      <c r="E873" s="207"/>
      <c r="F873" s="262"/>
      <c r="G873" s="260"/>
      <c r="H873" s="260"/>
      <c r="I873" s="260"/>
      <c r="J873" s="260"/>
      <c r="K873" s="260"/>
      <c r="L873" s="260"/>
      <c r="M873" s="260"/>
      <c r="Q873" s="260"/>
      <c r="T873" s="260"/>
    </row>
    <row r="874" spans="2:20">
      <c r="B874" s="219"/>
      <c r="C874" s="219"/>
      <c r="D874" s="219"/>
      <c r="E874" s="207"/>
      <c r="F874" s="262"/>
      <c r="G874" s="260"/>
      <c r="H874" s="260"/>
      <c r="I874" s="260"/>
      <c r="J874" s="260"/>
      <c r="K874" s="260"/>
      <c r="L874" s="260"/>
      <c r="M874" s="260"/>
      <c r="Q874" s="260"/>
      <c r="T874" s="260"/>
    </row>
    <row r="875" spans="2:20">
      <c r="B875" s="219"/>
      <c r="C875" s="219"/>
      <c r="D875" s="219"/>
      <c r="E875" s="207"/>
      <c r="F875" s="262"/>
      <c r="G875" s="260"/>
      <c r="H875" s="260"/>
      <c r="I875" s="260"/>
      <c r="J875" s="260"/>
      <c r="K875" s="260"/>
      <c r="L875" s="260"/>
      <c r="M875" s="260"/>
      <c r="Q875" s="260"/>
      <c r="T875" s="260"/>
    </row>
    <row r="876" spans="2:20">
      <c r="B876" s="219"/>
      <c r="C876" s="219"/>
      <c r="D876" s="219"/>
      <c r="E876" s="207"/>
      <c r="F876" s="262"/>
      <c r="G876" s="260"/>
      <c r="H876" s="260"/>
      <c r="I876" s="260"/>
      <c r="J876" s="260"/>
      <c r="K876" s="260"/>
      <c r="L876" s="260"/>
      <c r="M876" s="260"/>
      <c r="Q876" s="260"/>
      <c r="T876" s="260"/>
    </row>
    <row r="877" spans="2:20">
      <c r="B877" s="219"/>
      <c r="C877" s="219"/>
      <c r="D877" s="219"/>
      <c r="E877" s="207"/>
      <c r="F877" s="262"/>
      <c r="G877" s="260"/>
      <c r="H877" s="260"/>
      <c r="I877" s="260"/>
      <c r="J877" s="260"/>
      <c r="K877" s="260"/>
      <c r="L877" s="260"/>
      <c r="M877" s="260"/>
      <c r="Q877" s="260"/>
      <c r="T877" s="260"/>
    </row>
    <row r="878" spans="2:20">
      <c r="B878" s="219"/>
      <c r="C878" s="219"/>
      <c r="D878" s="219"/>
      <c r="E878" s="207"/>
      <c r="F878" s="262"/>
      <c r="G878" s="260"/>
      <c r="H878" s="260"/>
      <c r="I878" s="260"/>
      <c r="J878" s="260"/>
      <c r="K878" s="260"/>
      <c r="L878" s="260"/>
      <c r="M878" s="260"/>
      <c r="Q878" s="260"/>
      <c r="T878" s="260"/>
    </row>
    <row r="879" spans="2:20">
      <c r="B879" s="219"/>
      <c r="C879" s="219"/>
      <c r="D879" s="219"/>
      <c r="E879" s="207"/>
      <c r="F879" s="262"/>
      <c r="G879" s="260"/>
      <c r="H879" s="260"/>
      <c r="I879" s="260"/>
      <c r="J879" s="260"/>
      <c r="K879" s="260"/>
      <c r="L879" s="260"/>
      <c r="M879" s="260"/>
      <c r="Q879" s="260"/>
      <c r="T879" s="260"/>
    </row>
    <row r="880" spans="2:20">
      <c r="B880" s="219"/>
      <c r="C880" s="219"/>
      <c r="D880" s="219"/>
      <c r="E880" s="207"/>
      <c r="F880" s="262"/>
      <c r="G880" s="260"/>
      <c r="H880" s="260"/>
      <c r="I880" s="260"/>
      <c r="J880" s="260"/>
      <c r="K880" s="260"/>
      <c r="L880" s="260"/>
      <c r="M880" s="260"/>
      <c r="Q880" s="260"/>
      <c r="T880" s="260"/>
    </row>
    <row r="881" spans="2:20">
      <c r="B881" s="219"/>
      <c r="C881" s="219"/>
      <c r="D881" s="219"/>
      <c r="E881" s="207"/>
      <c r="F881" s="262"/>
      <c r="G881" s="260"/>
      <c r="H881" s="260"/>
      <c r="I881" s="260"/>
      <c r="J881" s="260"/>
      <c r="K881" s="260"/>
      <c r="L881" s="260"/>
      <c r="M881" s="260"/>
      <c r="Q881" s="260"/>
      <c r="T881" s="260"/>
    </row>
    <row r="882" spans="2:20">
      <c r="B882" s="219"/>
      <c r="C882" s="219"/>
      <c r="D882" s="219"/>
      <c r="E882" s="207"/>
      <c r="F882" s="262"/>
      <c r="G882" s="260"/>
      <c r="H882" s="260"/>
      <c r="I882" s="260"/>
      <c r="J882" s="260"/>
      <c r="K882" s="260"/>
      <c r="L882" s="260"/>
      <c r="M882" s="260"/>
      <c r="Q882" s="260"/>
      <c r="T882" s="260"/>
    </row>
    <row r="883" spans="2:20">
      <c r="B883" s="219"/>
      <c r="C883" s="219"/>
      <c r="D883" s="219"/>
      <c r="E883" s="207"/>
      <c r="F883" s="262"/>
      <c r="G883" s="260"/>
      <c r="H883" s="260"/>
      <c r="I883" s="260"/>
      <c r="J883" s="260"/>
      <c r="K883" s="260"/>
      <c r="L883" s="260"/>
      <c r="M883" s="260"/>
      <c r="Q883" s="260"/>
      <c r="T883" s="260"/>
    </row>
    <row r="884" spans="2:20">
      <c r="B884" s="219"/>
      <c r="C884" s="219"/>
      <c r="D884" s="219"/>
      <c r="E884" s="207"/>
      <c r="F884" s="262"/>
      <c r="G884" s="260"/>
      <c r="H884" s="260"/>
      <c r="I884" s="260"/>
      <c r="J884" s="260"/>
      <c r="K884" s="260"/>
      <c r="L884" s="260"/>
      <c r="M884" s="260"/>
      <c r="Q884" s="260"/>
      <c r="T884" s="260"/>
    </row>
    <row r="885" spans="2:20">
      <c r="B885" s="219"/>
      <c r="C885" s="219"/>
      <c r="D885" s="219"/>
      <c r="E885" s="207"/>
      <c r="F885" s="262"/>
      <c r="G885" s="260"/>
      <c r="H885" s="260"/>
      <c r="I885" s="260"/>
      <c r="J885" s="260"/>
      <c r="K885" s="260"/>
      <c r="L885" s="260"/>
      <c r="M885" s="260"/>
      <c r="Q885" s="260"/>
      <c r="T885" s="260"/>
    </row>
    <row r="886" spans="2:20">
      <c r="B886" s="219"/>
      <c r="C886" s="219"/>
      <c r="D886" s="219"/>
      <c r="E886" s="207"/>
      <c r="F886" s="262"/>
      <c r="G886" s="260"/>
      <c r="H886" s="260"/>
      <c r="I886" s="260"/>
      <c r="J886" s="260"/>
      <c r="K886" s="260"/>
      <c r="L886" s="260"/>
      <c r="M886" s="260"/>
      <c r="Q886" s="260"/>
      <c r="T886" s="260"/>
    </row>
    <row r="887" spans="2:20">
      <c r="B887" s="219"/>
      <c r="C887" s="219"/>
      <c r="D887" s="219"/>
      <c r="E887" s="207"/>
      <c r="F887" s="262"/>
      <c r="G887" s="260"/>
      <c r="H887" s="260"/>
      <c r="I887" s="260"/>
      <c r="J887" s="260"/>
      <c r="K887" s="260"/>
      <c r="L887" s="260"/>
      <c r="M887" s="260"/>
      <c r="Q887" s="260"/>
      <c r="T887" s="260"/>
    </row>
    <row r="888" spans="2:20">
      <c r="B888" s="219"/>
      <c r="C888" s="219"/>
      <c r="D888" s="219"/>
      <c r="E888" s="207"/>
      <c r="F888" s="262"/>
      <c r="G888" s="260"/>
      <c r="H888" s="260"/>
      <c r="I888" s="260"/>
      <c r="J888" s="260"/>
      <c r="K888" s="260"/>
      <c r="L888" s="260"/>
      <c r="M888" s="260"/>
      <c r="Q888" s="260"/>
      <c r="T888" s="260"/>
    </row>
    <row r="889" spans="2:20">
      <c r="B889" s="219"/>
      <c r="C889" s="219"/>
      <c r="D889" s="219"/>
      <c r="E889" s="207"/>
      <c r="F889" s="262"/>
      <c r="G889" s="260"/>
      <c r="H889" s="260"/>
      <c r="I889" s="260"/>
      <c r="J889" s="260"/>
      <c r="K889" s="260"/>
      <c r="L889" s="260"/>
      <c r="M889" s="260"/>
      <c r="Q889" s="260"/>
      <c r="T889" s="260"/>
    </row>
    <row r="890" spans="2:20">
      <c r="B890" s="219"/>
      <c r="C890" s="219"/>
      <c r="D890" s="219"/>
      <c r="E890" s="207"/>
      <c r="F890" s="262"/>
      <c r="G890" s="260"/>
      <c r="H890" s="260"/>
      <c r="I890" s="260"/>
      <c r="J890" s="260"/>
      <c r="K890" s="260"/>
      <c r="L890" s="260"/>
      <c r="M890" s="260"/>
      <c r="Q890" s="260"/>
      <c r="T890" s="260"/>
    </row>
    <row r="891" spans="2:20">
      <c r="B891" s="219"/>
      <c r="C891" s="219"/>
      <c r="D891" s="219"/>
      <c r="E891" s="207"/>
      <c r="F891" s="262"/>
      <c r="G891" s="260"/>
      <c r="H891" s="260"/>
      <c r="I891" s="260"/>
      <c r="J891" s="260"/>
      <c r="K891" s="260"/>
      <c r="L891" s="260"/>
      <c r="M891" s="260"/>
      <c r="Q891" s="260"/>
      <c r="T891" s="260"/>
    </row>
    <row r="892" spans="2:20">
      <c r="B892" s="219"/>
      <c r="C892" s="219"/>
      <c r="D892" s="219"/>
      <c r="E892" s="207"/>
      <c r="F892" s="262"/>
      <c r="G892" s="260"/>
      <c r="H892" s="260"/>
      <c r="I892" s="260"/>
      <c r="J892" s="260"/>
      <c r="K892" s="260"/>
      <c r="L892" s="260"/>
      <c r="M892" s="260"/>
      <c r="Q892" s="260"/>
      <c r="T892" s="260"/>
    </row>
    <row r="893" spans="2:20">
      <c r="B893" s="219"/>
      <c r="C893" s="219"/>
      <c r="D893" s="219"/>
      <c r="E893" s="207"/>
      <c r="F893" s="262"/>
      <c r="G893" s="260"/>
      <c r="H893" s="260"/>
      <c r="I893" s="260"/>
      <c r="J893" s="260"/>
      <c r="K893" s="260"/>
      <c r="L893" s="260"/>
      <c r="M893" s="260"/>
      <c r="Q893" s="260"/>
      <c r="T893" s="260"/>
    </row>
    <row r="894" spans="2:20">
      <c r="B894" s="219"/>
      <c r="C894" s="219"/>
      <c r="D894" s="219"/>
      <c r="E894" s="207"/>
      <c r="F894" s="262"/>
      <c r="G894" s="260"/>
      <c r="H894" s="260"/>
      <c r="I894" s="260"/>
      <c r="J894" s="260"/>
      <c r="K894" s="260"/>
      <c r="L894" s="260"/>
      <c r="M894" s="260"/>
      <c r="Q894" s="260"/>
      <c r="T894" s="260"/>
    </row>
    <row r="895" spans="2:20">
      <c r="B895" s="219"/>
      <c r="C895" s="219"/>
      <c r="D895" s="219"/>
      <c r="E895" s="207"/>
      <c r="F895" s="262"/>
      <c r="G895" s="260"/>
      <c r="H895" s="260"/>
      <c r="I895" s="260"/>
      <c r="J895" s="260"/>
      <c r="K895" s="260"/>
      <c r="L895" s="260"/>
      <c r="M895" s="260"/>
      <c r="Q895" s="260"/>
      <c r="T895" s="260"/>
    </row>
    <row r="896" spans="2:20">
      <c r="B896" s="219"/>
      <c r="C896" s="219"/>
      <c r="D896" s="219"/>
      <c r="E896" s="207"/>
      <c r="F896" s="262"/>
      <c r="G896" s="260"/>
      <c r="H896" s="260"/>
      <c r="I896" s="260"/>
      <c r="J896" s="260"/>
      <c r="K896" s="260"/>
      <c r="L896" s="260"/>
      <c r="M896" s="260"/>
      <c r="Q896" s="260"/>
      <c r="T896" s="260"/>
    </row>
    <row r="897" spans="2:20">
      <c r="B897" s="219"/>
      <c r="C897" s="219"/>
      <c r="D897" s="219"/>
      <c r="E897" s="207"/>
      <c r="F897" s="262"/>
      <c r="G897" s="260"/>
      <c r="H897" s="260"/>
      <c r="I897" s="260"/>
      <c r="J897" s="260"/>
      <c r="K897" s="260"/>
      <c r="L897" s="260"/>
      <c r="M897" s="260"/>
      <c r="Q897" s="260"/>
      <c r="T897" s="260"/>
    </row>
    <row r="898" spans="2:20">
      <c r="B898" s="219"/>
      <c r="C898" s="219"/>
      <c r="D898" s="219"/>
      <c r="E898" s="207"/>
      <c r="F898" s="262"/>
      <c r="G898" s="260"/>
      <c r="H898" s="260"/>
      <c r="I898" s="260"/>
      <c r="J898" s="260"/>
      <c r="K898" s="260"/>
      <c r="L898" s="260"/>
      <c r="M898" s="260"/>
      <c r="Q898" s="260"/>
      <c r="T898" s="260"/>
    </row>
    <row r="899" spans="2:20">
      <c r="B899" s="219"/>
      <c r="C899" s="219"/>
      <c r="D899" s="219"/>
      <c r="E899" s="207"/>
      <c r="F899" s="262"/>
      <c r="G899" s="260"/>
      <c r="H899" s="260"/>
      <c r="I899" s="260"/>
      <c r="J899" s="260"/>
      <c r="K899" s="260"/>
      <c r="L899" s="260"/>
      <c r="M899" s="260"/>
      <c r="Q899" s="260"/>
      <c r="T899" s="260"/>
    </row>
    <row r="900" spans="2:20">
      <c r="B900" s="219"/>
      <c r="C900" s="219"/>
      <c r="D900" s="219"/>
      <c r="E900" s="207"/>
      <c r="F900" s="262"/>
      <c r="G900" s="260"/>
      <c r="H900" s="260"/>
      <c r="I900" s="260"/>
      <c r="J900" s="260"/>
      <c r="K900" s="260"/>
      <c r="L900" s="260"/>
      <c r="M900" s="260"/>
      <c r="Q900" s="260"/>
      <c r="T900" s="260"/>
    </row>
    <row r="901" spans="2:20">
      <c r="B901" s="219"/>
      <c r="C901" s="219"/>
      <c r="D901" s="219"/>
      <c r="E901" s="207"/>
      <c r="F901" s="262"/>
      <c r="G901" s="260"/>
      <c r="H901" s="260"/>
      <c r="I901" s="260"/>
      <c r="J901" s="260"/>
      <c r="K901" s="260"/>
      <c r="L901" s="260"/>
      <c r="M901" s="260"/>
      <c r="Q901" s="260"/>
      <c r="T901" s="260"/>
    </row>
    <row r="902" spans="2:20">
      <c r="B902" s="219"/>
      <c r="C902" s="219"/>
      <c r="D902" s="219"/>
      <c r="E902" s="207"/>
      <c r="F902" s="262"/>
      <c r="G902" s="260"/>
      <c r="H902" s="260"/>
      <c r="I902" s="260"/>
      <c r="J902" s="260"/>
      <c r="K902" s="260"/>
      <c r="L902" s="260"/>
      <c r="M902" s="260"/>
      <c r="Q902" s="260"/>
      <c r="T902" s="260"/>
    </row>
    <row r="903" spans="2:20">
      <c r="B903" s="219"/>
      <c r="C903" s="219"/>
      <c r="D903" s="219"/>
      <c r="E903" s="207"/>
      <c r="F903" s="262"/>
      <c r="G903" s="260"/>
      <c r="H903" s="260"/>
      <c r="I903" s="260"/>
      <c r="J903" s="260"/>
      <c r="K903" s="260"/>
      <c r="L903" s="260"/>
      <c r="M903" s="260"/>
      <c r="Q903" s="260"/>
      <c r="T903" s="260"/>
    </row>
    <row r="904" spans="2:20">
      <c r="B904" s="219"/>
      <c r="C904" s="219"/>
      <c r="D904" s="219"/>
      <c r="E904" s="207"/>
      <c r="F904" s="262"/>
      <c r="G904" s="260"/>
      <c r="H904" s="260"/>
      <c r="I904" s="260"/>
      <c r="J904" s="260"/>
      <c r="K904" s="260"/>
      <c r="L904" s="260"/>
      <c r="M904" s="260"/>
      <c r="Q904" s="260"/>
      <c r="T904" s="260"/>
    </row>
    <row r="905" spans="2:20">
      <c r="B905" s="219"/>
      <c r="C905" s="219"/>
      <c r="D905" s="219"/>
      <c r="E905" s="207"/>
      <c r="F905" s="262"/>
      <c r="G905" s="260"/>
      <c r="H905" s="260"/>
      <c r="I905" s="260"/>
      <c r="J905" s="260"/>
      <c r="K905" s="260"/>
      <c r="L905" s="260"/>
      <c r="M905" s="260"/>
      <c r="Q905" s="260"/>
      <c r="T905" s="260"/>
    </row>
    <row r="906" spans="2:20">
      <c r="B906" s="219"/>
      <c r="C906" s="219"/>
      <c r="D906" s="219"/>
      <c r="E906" s="207"/>
      <c r="F906" s="262"/>
      <c r="G906" s="260"/>
      <c r="H906" s="260"/>
      <c r="I906" s="260"/>
      <c r="J906" s="260"/>
      <c r="K906" s="260"/>
      <c r="L906" s="260"/>
      <c r="M906" s="260"/>
      <c r="Q906" s="260"/>
      <c r="T906" s="260"/>
    </row>
    <row r="907" spans="2:20">
      <c r="B907" s="219"/>
      <c r="C907" s="219"/>
      <c r="D907" s="219"/>
      <c r="E907" s="207"/>
      <c r="F907" s="262"/>
      <c r="G907" s="260"/>
      <c r="H907" s="260"/>
      <c r="I907" s="260"/>
      <c r="J907" s="260"/>
      <c r="K907" s="260"/>
      <c r="L907" s="260"/>
      <c r="M907" s="260"/>
      <c r="Q907" s="260"/>
      <c r="T907" s="260"/>
    </row>
    <row r="908" spans="2:20">
      <c r="B908" s="219"/>
      <c r="C908" s="219"/>
      <c r="D908" s="219"/>
      <c r="E908" s="207"/>
      <c r="F908" s="262"/>
      <c r="G908" s="260"/>
      <c r="H908" s="260"/>
      <c r="I908" s="260"/>
      <c r="J908" s="260"/>
      <c r="K908" s="260"/>
      <c r="L908" s="260"/>
      <c r="M908" s="260"/>
      <c r="Q908" s="260"/>
      <c r="T908" s="260"/>
    </row>
    <row r="909" spans="2:20">
      <c r="B909" s="219"/>
      <c r="C909" s="219"/>
      <c r="D909" s="219"/>
      <c r="E909" s="207"/>
      <c r="F909" s="262"/>
      <c r="G909" s="260"/>
      <c r="H909" s="260"/>
      <c r="I909" s="260"/>
      <c r="J909" s="260"/>
      <c r="K909" s="260"/>
      <c r="L909" s="260"/>
      <c r="M909" s="260"/>
      <c r="Q909" s="260"/>
      <c r="T909" s="260"/>
    </row>
    <row r="910" spans="2:20">
      <c r="B910" s="219"/>
      <c r="C910" s="219"/>
      <c r="D910" s="219"/>
      <c r="E910" s="207"/>
      <c r="F910" s="262"/>
      <c r="G910" s="260"/>
      <c r="H910" s="260"/>
      <c r="I910" s="260"/>
      <c r="J910" s="260"/>
      <c r="K910" s="260"/>
      <c r="L910" s="260"/>
      <c r="M910" s="260"/>
      <c r="Q910" s="260"/>
      <c r="T910" s="260"/>
    </row>
    <row r="911" spans="2:20">
      <c r="B911" s="219"/>
      <c r="C911" s="219"/>
      <c r="D911" s="219"/>
      <c r="E911" s="207"/>
      <c r="F911" s="262"/>
      <c r="G911" s="260"/>
      <c r="H911" s="260"/>
      <c r="I911" s="260"/>
      <c r="J911" s="260"/>
      <c r="K911" s="260"/>
      <c r="L911" s="260"/>
      <c r="M911" s="260"/>
      <c r="Q911" s="260"/>
      <c r="T911" s="260"/>
    </row>
    <row r="912" spans="2:20">
      <c r="B912" s="219"/>
      <c r="C912" s="219"/>
      <c r="D912" s="219"/>
      <c r="E912" s="207"/>
      <c r="F912" s="262"/>
      <c r="G912" s="260"/>
      <c r="H912" s="260"/>
      <c r="I912" s="260"/>
      <c r="J912" s="260"/>
      <c r="K912" s="260"/>
      <c r="L912" s="260"/>
      <c r="M912" s="260"/>
      <c r="Q912" s="260"/>
      <c r="T912" s="260"/>
    </row>
    <row r="913" spans="2:20">
      <c r="B913" s="219"/>
      <c r="C913" s="219"/>
      <c r="D913" s="219"/>
      <c r="E913" s="207"/>
      <c r="F913" s="262"/>
      <c r="G913" s="260"/>
      <c r="H913" s="260"/>
      <c r="I913" s="260"/>
      <c r="J913" s="260"/>
      <c r="K913" s="260"/>
      <c r="L913" s="260"/>
      <c r="M913" s="260"/>
      <c r="Q913" s="260"/>
      <c r="T913" s="260"/>
    </row>
    <row r="914" spans="2:20">
      <c r="B914" s="219"/>
      <c r="C914" s="219"/>
      <c r="D914" s="219"/>
      <c r="E914" s="207"/>
      <c r="F914" s="262"/>
      <c r="G914" s="260"/>
      <c r="H914" s="260"/>
      <c r="I914" s="260"/>
      <c r="J914" s="260"/>
      <c r="K914" s="260"/>
      <c r="L914" s="260"/>
      <c r="M914" s="260"/>
      <c r="Q914" s="260"/>
      <c r="T914" s="260"/>
    </row>
    <row r="915" spans="2:20">
      <c r="B915" s="219"/>
      <c r="C915" s="219"/>
      <c r="D915" s="219"/>
      <c r="E915" s="207"/>
      <c r="F915" s="262"/>
      <c r="G915" s="260"/>
      <c r="H915" s="260"/>
      <c r="I915" s="260"/>
      <c r="J915" s="260"/>
      <c r="K915" s="260"/>
      <c r="L915" s="260"/>
      <c r="M915" s="260"/>
      <c r="Q915" s="260"/>
      <c r="T915" s="260"/>
    </row>
    <row r="916" spans="2:20">
      <c r="B916" s="219"/>
      <c r="C916" s="219"/>
      <c r="D916" s="219"/>
      <c r="E916" s="207"/>
      <c r="F916" s="262"/>
      <c r="G916" s="260"/>
      <c r="H916" s="260"/>
      <c r="I916" s="260"/>
      <c r="J916" s="260"/>
      <c r="K916" s="260"/>
      <c r="L916" s="260"/>
      <c r="M916" s="260"/>
      <c r="Q916" s="260"/>
      <c r="T916" s="260"/>
    </row>
    <row r="917" spans="2:20">
      <c r="B917" s="219"/>
      <c r="C917" s="219"/>
      <c r="D917" s="219"/>
      <c r="E917" s="207"/>
      <c r="F917" s="262"/>
      <c r="G917" s="260"/>
      <c r="H917" s="260"/>
      <c r="I917" s="260"/>
      <c r="J917" s="260"/>
      <c r="K917" s="260"/>
      <c r="L917" s="260"/>
      <c r="M917" s="260"/>
      <c r="Q917" s="260"/>
      <c r="T917" s="260"/>
    </row>
    <row r="918" spans="2:20">
      <c r="B918" s="219"/>
      <c r="C918" s="219"/>
      <c r="D918" s="219"/>
      <c r="E918" s="207"/>
      <c r="F918" s="262"/>
      <c r="G918" s="260"/>
      <c r="H918" s="260"/>
      <c r="I918" s="260"/>
      <c r="J918" s="260"/>
      <c r="K918" s="260"/>
      <c r="L918" s="260"/>
      <c r="M918" s="260"/>
      <c r="Q918" s="260"/>
      <c r="T918" s="260"/>
    </row>
    <row r="919" spans="2:20">
      <c r="B919" s="219"/>
      <c r="C919" s="219"/>
      <c r="D919" s="219"/>
      <c r="E919" s="207"/>
      <c r="F919" s="262"/>
      <c r="G919" s="260"/>
      <c r="H919" s="260"/>
      <c r="I919" s="260"/>
      <c r="J919" s="260"/>
      <c r="K919" s="260"/>
      <c r="L919" s="260"/>
      <c r="M919" s="260"/>
      <c r="Q919" s="260"/>
      <c r="T919" s="260"/>
    </row>
    <row r="920" spans="2:20">
      <c r="B920" s="219"/>
      <c r="C920" s="219"/>
      <c r="D920" s="219"/>
      <c r="E920" s="207"/>
      <c r="F920" s="262"/>
      <c r="G920" s="260"/>
      <c r="H920" s="260"/>
      <c r="I920" s="260"/>
      <c r="J920" s="260"/>
      <c r="K920" s="260"/>
      <c r="L920" s="260"/>
      <c r="M920" s="260"/>
      <c r="Q920" s="260"/>
      <c r="T920" s="260"/>
    </row>
    <row r="921" spans="2:20">
      <c r="B921" s="219"/>
      <c r="C921" s="219"/>
      <c r="D921" s="219"/>
      <c r="E921" s="207"/>
      <c r="F921" s="262"/>
      <c r="G921" s="260"/>
      <c r="H921" s="260"/>
      <c r="I921" s="260"/>
      <c r="J921" s="260"/>
      <c r="K921" s="260"/>
      <c r="L921" s="260"/>
      <c r="M921" s="260"/>
      <c r="Q921" s="260"/>
      <c r="T921" s="260"/>
    </row>
    <row r="922" spans="2:20">
      <c r="B922" s="219"/>
      <c r="C922" s="219"/>
      <c r="D922" s="219"/>
      <c r="E922" s="207"/>
      <c r="F922" s="262"/>
      <c r="G922" s="260"/>
      <c r="H922" s="260"/>
      <c r="I922" s="260"/>
      <c r="J922" s="260"/>
      <c r="K922" s="260"/>
      <c r="L922" s="260"/>
      <c r="M922" s="260"/>
      <c r="Q922" s="260"/>
      <c r="T922" s="260"/>
    </row>
    <row r="923" spans="2:20">
      <c r="B923" s="219"/>
      <c r="C923" s="219"/>
      <c r="D923" s="219"/>
      <c r="E923" s="207"/>
      <c r="F923" s="262"/>
      <c r="G923" s="260"/>
      <c r="H923" s="260"/>
      <c r="I923" s="260"/>
      <c r="J923" s="260"/>
      <c r="K923" s="260"/>
      <c r="L923" s="260"/>
      <c r="M923" s="260"/>
      <c r="Q923" s="260"/>
      <c r="T923" s="260"/>
    </row>
    <row r="924" spans="2:20">
      <c r="B924" s="219"/>
      <c r="C924" s="219"/>
      <c r="D924" s="219"/>
      <c r="E924" s="207"/>
      <c r="F924" s="262"/>
      <c r="G924" s="260"/>
      <c r="H924" s="260"/>
      <c r="I924" s="260"/>
      <c r="J924" s="260"/>
      <c r="K924" s="260"/>
      <c r="L924" s="260"/>
      <c r="M924" s="260"/>
      <c r="Q924" s="260"/>
      <c r="T924" s="260"/>
    </row>
    <row r="925" spans="2:20">
      <c r="B925" s="219"/>
      <c r="C925" s="219"/>
      <c r="D925" s="219"/>
      <c r="E925" s="207"/>
      <c r="F925" s="262"/>
      <c r="G925" s="260"/>
      <c r="H925" s="260"/>
      <c r="I925" s="260"/>
      <c r="J925" s="260"/>
      <c r="K925" s="260"/>
      <c r="L925" s="260"/>
      <c r="M925" s="260"/>
      <c r="Q925" s="260"/>
      <c r="T925" s="260"/>
    </row>
    <row r="926" spans="2:20">
      <c r="B926" s="219"/>
      <c r="C926" s="219"/>
      <c r="D926" s="219"/>
      <c r="E926" s="207"/>
      <c r="F926" s="262"/>
      <c r="G926" s="260"/>
      <c r="H926" s="260"/>
      <c r="I926" s="260"/>
      <c r="J926" s="260"/>
      <c r="K926" s="260"/>
      <c r="L926" s="260"/>
      <c r="M926" s="260"/>
      <c r="Q926" s="260"/>
      <c r="T926" s="260"/>
    </row>
    <row r="927" spans="2:20">
      <c r="B927" s="219"/>
      <c r="C927" s="219"/>
      <c r="D927" s="219"/>
      <c r="E927" s="207"/>
      <c r="F927" s="262"/>
      <c r="G927" s="260"/>
      <c r="H927" s="260"/>
      <c r="I927" s="260"/>
      <c r="J927" s="260"/>
      <c r="K927" s="260"/>
      <c r="L927" s="260"/>
      <c r="M927" s="260"/>
      <c r="Q927" s="260"/>
      <c r="T927" s="260"/>
    </row>
    <row r="928" spans="2:20">
      <c r="B928" s="219"/>
      <c r="C928" s="219"/>
      <c r="D928" s="219"/>
      <c r="E928" s="207"/>
      <c r="F928" s="262"/>
      <c r="G928" s="260"/>
      <c r="H928" s="260"/>
      <c r="I928" s="260"/>
      <c r="J928" s="260"/>
      <c r="K928" s="260"/>
      <c r="L928" s="260"/>
      <c r="M928" s="260"/>
      <c r="Q928" s="260"/>
      <c r="T928" s="260"/>
    </row>
    <row r="929" spans="2:20">
      <c r="B929" s="219"/>
      <c r="C929" s="219"/>
      <c r="D929" s="219"/>
      <c r="E929" s="207"/>
      <c r="F929" s="262"/>
      <c r="G929" s="260"/>
      <c r="H929" s="260"/>
      <c r="I929" s="260"/>
      <c r="J929" s="260"/>
      <c r="K929" s="260"/>
      <c r="L929" s="260"/>
      <c r="M929" s="260"/>
      <c r="Q929" s="260"/>
      <c r="T929" s="260"/>
    </row>
    <row r="930" spans="2:20">
      <c r="B930" s="219"/>
      <c r="C930" s="219"/>
      <c r="D930" s="219"/>
      <c r="E930" s="207"/>
      <c r="F930" s="262"/>
      <c r="G930" s="260"/>
      <c r="H930" s="260"/>
      <c r="I930" s="260"/>
      <c r="J930" s="260"/>
      <c r="K930" s="260"/>
      <c r="L930" s="260"/>
      <c r="M930" s="260"/>
      <c r="Q930" s="260"/>
      <c r="T930" s="260"/>
    </row>
    <row r="931" spans="2:20">
      <c r="B931" s="219"/>
      <c r="C931" s="219"/>
      <c r="D931" s="219"/>
      <c r="E931" s="207"/>
      <c r="F931" s="262"/>
      <c r="G931" s="260"/>
      <c r="H931" s="260"/>
      <c r="I931" s="260"/>
      <c r="J931" s="260"/>
      <c r="K931" s="260"/>
      <c r="L931" s="260"/>
      <c r="M931" s="260"/>
      <c r="Q931" s="260"/>
      <c r="T931" s="260"/>
    </row>
    <row r="932" spans="2:20">
      <c r="B932" s="219"/>
      <c r="C932" s="219"/>
      <c r="D932" s="219"/>
      <c r="E932" s="207"/>
      <c r="F932" s="262"/>
      <c r="G932" s="260"/>
      <c r="H932" s="260"/>
      <c r="I932" s="260"/>
      <c r="J932" s="260"/>
      <c r="K932" s="260"/>
      <c r="L932" s="260"/>
      <c r="M932" s="260"/>
      <c r="Q932" s="260"/>
      <c r="T932" s="260"/>
    </row>
    <row r="933" spans="2:20">
      <c r="B933" s="219"/>
      <c r="C933" s="219"/>
      <c r="D933" s="219"/>
      <c r="E933" s="207"/>
      <c r="F933" s="262"/>
      <c r="G933" s="260"/>
      <c r="H933" s="260"/>
      <c r="I933" s="260"/>
      <c r="J933" s="260"/>
      <c r="K933" s="260"/>
      <c r="L933" s="260"/>
      <c r="M933" s="260"/>
      <c r="Q933" s="260"/>
      <c r="T933" s="260"/>
    </row>
    <row r="934" spans="2:20">
      <c r="B934" s="219"/>
      <c r="C934" s="219"/>
      <c r="D934" s="219"/>
      <c r="E934" s="207"/>
      <c r="F934" s="262"/>
      <c r="G934" s="260"/>
      <c r="H934" s="260"/>
      <c r="I934" s="260"/>
      <c r="J934" s="260"/>
      <c r="K934" s="260"/>
      <c r="L934" s="260"/>
      <c r="M934" s="260"/>
      <c r="Q934" s="260"/>
      <c r="T934" s="260"/>
    </row>
    <row r="935" spans="2:20">
      <c r="B935" s="219"/>
      <c r="C935" s="219"/>
      <c r="D935" s="219"/>
      <c r="E935" s="207"/>
      <c r="F935" s="262"/>
      <c r="G935" s="260"/>
      <c r="H935" s="260"/>
      <c r="I935" s="260"/>
      <c r="J935" s="260"/>
      <c r="K935" s="260"/>
      <c r="L935" s="260"/>
      <c r="M935" s="260"/>
      <c r="Q935" s="260"/>
      <c r="T935" s="260"/>
    </row>
    <row r="936" spans="2:20">
      <c r="B936" s="219"/>
      <c r="C936" s="219"/>
      <c r="D936" s="219"/>
      <c r="E936" s="207"/>
      <c r="F936" s="262"/>
      <c r="G936" s="260"/>
      <c r="H936" s="260"/>
      <c r="I936" s="260"/>
      <c r="J936" s="260"/>
      <c r="K936" s="260"/>
      <c r="L936" s="260"/>
      <c r="M936" s="260"/>
      <c r="Q936" s="260"/>
      <c r="T936" s="260"/>
    </row>
    <row r="937" spans="2:20">
      <c r="B937" s="219"/>
      <c r="C937" s="219"/>
      <c r="D937" s="219"/>
      <c r="E937" s="207"/>
      <c r="F937" s="262"/>
      <c r="G937" s="260"/>
      <c r="H937" s="260"/>
      <c r="I937" s="260"/>
      <c r="J937" s="260"/>
      <c r="K937" s="260"/>
      <c r="L937" s="260"/>
      <c r="M937" s="260"/>
      <c r="Q937" s="260"/>
      <c r="T937" s="260"/>
    </row>
    <row r="938" spans="2:20">
      <c r="B938" s="219"/>
      <c r="C938" s="219"/>
      <c r="D938" s="219"/>
      <c r="E938" s="207"/>
      <c r="F938" s="262"/>
      <c r="G938" s="260"/>
      <c r="H938" s="260"/>
      <c r="I938" s="260"/>
      <c r="J938" s="260"/>
      <c r="K938" s="260"/>
      <c r="L938" s="260"/>
      <c r="M938" s="260"/>
      <c r="Q938" s="260"/>
      <c r="T938" s="260"/>
    </row>
    <row r="939" spans="2:20">
      <c r="B939" s="219"/>
      <c r="C939" s="219"/>
      <c r="D939" s="219"/>
      <c r="E939" s="207"/>
      <c r="F939" s="262"/>
      <c r="G939" s="260"/>
      <c r="H939" s="260"/>
      <c r="I939" s="260"/>
      <c r="J939" s="260"/>
      <c r="K939" s="260"/>
      <c r="L939" s="260"/>
      <c r="M939" s="260"/>
      <c r="Q939" s="260"/>
      <c r="T939" s="260"/>
    </row>
    <row r="940" spans="2:20">
      <c r="B940" s="219"/>
      <c r="C940" s="219"/>
      <c r="D940" s="219"/>
      <c r="E940" s="207"/>
      <c r="F940" s="262"/>
      <c r="G940" s="260"/>
      <c r="H940" s="260"/>
      <c r="I940" s="260"/>
      <c r="J940" s="260"/>
      <c r="K940" s="260"/>
      <c r="L940" s="260"/>
      <c r="M940" s="260"/>
      <c r="Q940" s="260"/>
      <c r="T940" s="260"/>
    </row>
    <row r="941" spans="2:20">
      <c r="B941" s="219"/>
      <c r="C941" s="219"/>
      <c r="D941" s="219"/>
      <c r="E941" s="207"/>
      <c r="F941" s="262"/>
      <c r="G941" s="260"/>
      <c r="H941" s="260"/>
      <c r="I941" s="260"/>
      <c r="J941" s="260"/>
      <c r="K941" s="260"/>
      <c r="L941" s="260"/>
      <c r="M941" s="260"/>
      <c r="Q941" s="260"/>
      <c r="T941" s="260"/>
    </row>
    <row r="942" spans="2:20">
      <c r="B942" s="219"/>
      <c r="C942" s="219"/>
      <c r="D942" s="219"/>
      <c r="E942" s="207"/>
      <c r="F942" s="262"/>
      <c r="G942" s="260"/>
      <c r="H942" s="260"/>
      <c r="I942" s="260"/>
      <c r="J942" s="260"/>
      <c r="K942" s="260"/>
      <c r="L942" s="260"/>
      <c r="M942" s="260"/>
      <c r="Q942" s="260"/>
      <c r="T942" s="260"/>
    </row>
    <row r="943" spans="2:20">
      <c r="B943" s="219"/>
      <c r="C943" s="219"/>
      <c r="D943" s="219"/>
      <c r="E943" s="207"/>
      <c r="F943" s="262"/>
      <c r="G943" s="260"/>
      <c r="H943" s="260"/>
      <c r="I943" s="260"/>
      <c r="J943" s="260"/>
      <c r="K943" s="260"/>
      <c r="L943" s="260"/>
      <c r="M943" s="260"/>
      <c r="Q943" s="260"/>
      <c r="T943" s="260"/>
    </row>
    <row r="944" spans="2:20">
      <c r="B944" s="219"/>
      <c r="C944" s="219"/>
      <c r="D944" s="219"/>
      <c r="E944" s="207"/>
      <c r="F944" s="262"/>
      <c r="G944" s="260"/>
      <c r="H944" s="260"/>
      <c r="I944" s="260"/>
      <c r="J944" s="260"/>
      <c r="K944" s="260"/>
      <c r="L944" s="260"/>
      <c r="M944" s="260"/>
      <c r="Q944" s="260"/>
      <c r="T944" s="260"/>
    </row>
    <row r="945" spans="2:20">
      <c r="B945" s="219"/>
      <c r="C945" s="219"/>
      <c r="D945" s="219"/>
      <c r="E945" s="207"/>
      <c r="F945" s="262"/>
      <c r="G945" s="260"/>
      <c r="H945" s="260"/>
      <c r="I945" s="260"/>
      <c r="J945" s="260"/>
      <c r="K945" s="260"/>
      <c r="L945" s="260"/>
      <c r="M945" s="260"/>
      <c r="Q945" s="260"/>
      <c r="T945" s="260"/>
    </row>
    <row r="946" spans="2:20">
      <c r="B946" s="219"/>
      <c r="C946" s="219"/>
      <c r="D946" s="219"/>
      <c r="E946" s="207"/>
      <c r="F946" s="262"/>
      <c r="G946" s="260"/>
      <c r="H946" s="260"/>
      <c r="I946" s="260"/>
      <c r="J946" s="260"/>
      <c r="K946" s="260"/>
      <c r="L946" s="260"/>
      <c r="M946" s="260"/>
      <c r="Q946" s="260"/>
      <c r="T946" s="260"/>
    </row>
    <row r="947" spans="2:20">
      <c r="B947" s="219"/>
      <c r="C947" s="219"/>
      <c r="D947" s="219"/>
      <c r="E947" s="207"/>
      <c r="F947" s="262"/>
      <c r="G947" s="260"/>
      <c r="H947" s="260"/>
      <c r="I947" s="260"/>
      <c r="J947" s="260"/>
      <c r="K947" s="260"/>
      <c r="L947" s="260"/>
      <c r="M947" s="260"/>
      <c r="Q947" s="260"/>
      <c r="T947" s="260"/>
    </row>
    <row r="948" spans="2:20">
      <c r="B948" s="219"/>
      <c r="C948" s="219"/>
      <c r="D948" s="219"/>
      <c r="E948" s="207"/>
      <c r="F948" s="262"/>
      <c r="G948" s="260"/>
      <c r="H948" s="260"/>
      <c r="I948" s="260"/>
      <c r="J948" s="260"/>
      <c r="K948" s="260"/>
      <c r="L948" s="260"/>
      <c r="M948" s="260"/>
      <c r="Q948" s="260"/>
      <c r="T948" s="260"/>
    </row>
    <row r="949" spans="2:20">
      <c r="B949" s="219"/>
      <c r="C949" s="219"/>
      <c r="D949" s="219"/>
      <c r="E949" s="207"/>
      <c r="F949" s="262"/>
      <c r="G949" s="260"/>
      <c r="H949" s="260"/>
      <c r="I949" s="260"/>
      <c r="J949" s="260"/>
      <c r="K949" s="260"/>
      <c r="L949" s="260"/>
      <c r="M949" s="260"/>
      <c r="Q949" s="260"/>
      <c r="T949" s="260"/>
    </row>
    <row r="950" spans="2:20">
      <c r="B950" s="219"/>
      <c r="C950" s="219"/>
      <c r="D950" s="219"/>
      <c r="E950" s="207"/>
      <c r="F950" s="262"/>
      <c r="G950" s="260"/>
      <c r="H950" s="260"/>
      <c r="I950" s="260"/>
      <c r="J950" s="260"/>
      <c r="K950" s="260"/>
      <c r="L950" s="260"/>
      <c r="M950" s="260"/>
      <c r="Q950" s="260"/>
      <c r="T950" s="260"/>
    </row>
    <row r="951" spans="2:20">
      <c r="B951" s="219"/>
      <c r="C951" s="219"/>
      <c r="D951" s="219"/>
      <c r="E951" s="207"/>
      <c r="F951" s="262"/>
      <c r="G951" s="260"/>
      <c r="H951" s="260"/>
      <c r="I951" s="260"/>
      <c r="J951" s="260"/>
      <c r="K951" s="260"/>
      <c r="L951" s="260"/>
      <c r="M951" s="260"/>
      <c r="Q951" s="260"/>
      <c r="T951" s="260"/>
    </row>
    <row r="952" spans="2:20">
      <c r="B952" s="219"/>
      <c r="C952" s="219"/>
      <c r="D952" s="219"/>
      <c r="E952" s="207"/>
      <c r="F952" s="262"/>
      <c r="G952" s="260"/>
      <c r="H952" s="260"/>
      <c r="I952" s="260"/>
      <c r="J952" s="260"/>
      <c r="K952" s="260"/>
      <c r="L952" s="260"/>
      <c r="M952" s="260"/>
      <c r="Q952" s="260"/>
      <c r="T952" s="260"/>
    </row>
    <row r="953" spans="2:20">
      <c r="B953" s="219"/>
      <c r="C953" s="219"/>
      <c r="D953" s="219"/>
      <c r="E953" s="207"/>
      <c r="F953" s="262"/>
      <c r="G953" s="260"/>
      <c r="H953" s="260"/>
      <c r="I953" s="260"/>
      <c r="J953" s="260"/>
      <c r="K953" s="260"/>
      <c r="L953" s="260"/>
      <c r="M953" s="260"/>
      <c r="Q953" s="260"/>
      <c r="T953" s="260"/>
    </row>
    <row r="954" spans="2:20">
      <c r="B954" s="219"/>
      <c r="C954" s="219"/>
      <c r="D954" s="219"/>
      <c r="E954" s="207"/>
      <c r="F954" s="262"/>
      <c r="G954" s="260"/>
      <c r="H954" s="260"/>
      <c r="I954" s="260"/>
      <c r="J954" s="260"/>
      <c r="K954" s="260"/>
      <c r="L954" s="260"/>
      <c r="M954" s="260"/>
      <c r="Q954" s="260"/>
      <c r="T954" s="260"/>
    </row>
    <row r="955" spans="2:20">
      <c r="B955" s="219"/>
      <c r="C955" s="219"/>
      <c r="D955" s="219"/>
      <c r="E955" s="207"/>
      <c r="F955" s="262"/>
      <c r="G955" s="260"/>
      <c r="H955" s="260"/>
      <c r="I955" s="260"/>
      <c r="J955" s="260"/>
      <c r="K955" s="260"/>
      <c r="L955" s="260"/>
      <c r="M955" s="260"/>
      <c r="Q955" s="260"/>
      <c r="T955" s="260"/>
    </row>
    <row r="956" spans="2:20">
      <c r="B956" s="219"/>
      <c r="C956" s="219"/>
      <c r="D956" s="219"/>
      <c r="E956" s="207"/>
      <c r="F956" s="262"/>
      <c r="G956" s="260"/>
      <c r="H956" s="260"/>
      <c r="I956" s="260"/>
      <c r="J956" s="260"/>
      <c r="K956" s="260"/>
      <c r="L956" s="260"/>
      <c r="M956" s="260"/>
      <c r="Q956" s="260"/>
      <c r="T956" s="260"/>
    </row>
    <row r="957" spans="2:20">
      <c r="B957" s="219"/>
      <c r="C957" s="219"/>
      <c r="D957" s="219"/>
      <c r="E957" s="207"/>
      <c r="F957" s="262"/>
      <c r="G957" s="260"/>
      <c r="H957" s="260"/>
      <c r="I957" s="260"/>
      <c r="J957" s="260"/>
      <c r="K957" s="260"/>
      <c r="L957" s="260"/>
      <c r="M957" s="260"/>
      <c r="Q957" s="260"/>
      <c r="T957" s="260"/>
    </row>
    <row r="958" spans="2:20">
      <c r="B958" s="219"/>
      <c r="C958" s="219"/>
      <c r="D958" s="219"/>
      <c r="E958" s="207"/>
      <c r="F958" s="262"/>
      <c r="G958" s="260"/>
      <c r="H958" s="260"/>
      <c r="I958" s="260"/>
      <c r="J958" s="260"/>
      <c r="K958" s="260"/>
      <c r="L958" s="260"/>
      <c r="M958" s="260"/>
      <c r="Q958" s="260"/>
      <c r="T958" s="260"/>
    </row>
    <row r="959" spans="2:20">
      <c r="B959" s="219"/>
      <c r="C959" s="219"/>
      <c r="D959" s="219"/>
      <c r="E959" s="207"/>
      <c r="F959" s="262"/>
      <c r="G959" s="260"/>
      <c r="H959" s="260"/>
      <c r="I959" s="260"/>
      <c r="J959" s="260"/>
      <c r="K959" s="260"/>
      <c r="L959" s="260"/>
      <c r="M959" s="260"/>
      <c r="Q959" s="260"/>
      <c r="T959" s="260"/>
    </row>
    <row r="960" spans="2:20">
      <c r="B960" s="219"/>
      <c r="C960" s="219"/>
      <c r="D960" s="219"/>
      <c r="E960" s="207"/>
      <c r="F960" s="262"/>
      <c r="G960" s="260"/>
      <c r="H960" s="260"/>
      <c r="I960" s="260"/>
      <c r="J960" s="260"/>
      <c r="K960" s="260"/>
      <c r="L960" s="260"/>
      <c r="M960" s="260"/>
      <c r="Q960" s="260"/>
      <c r="T960" s="260"/>
    </row>
    <row r="961" spans="2:20">
      <c r="B961" s="219"/>
      <c r="C961" s="219"/>
      <c r="D961" s="219"/>
      <c r="E961" s="207"/>
      <c r="F961" s="262"/>
      <c r="G961" s="260"/>
      <c r="H961" s="260"/>
      <c r="I961" s="260"/>
      <c r="J961" s="260"/>
      <c r="K961" s="260"/>
      <c r="L961" s="260"/>
      <c r="M961" s="260"/>
      <c r="Q961" s="260"/>
      <c r="T961" s="260"/>
    </row>
    <row r="962" spans="2:20">
      <c r="B962" s="219"/>
      <c r="C962" s="219"/>
      <c r="D962" s="219"/>
      <c r="E962" s="207"/>
      <c r="F962" s="262"/>
      <c r="G962" s="260"/>
      <c r="H962" s="260"/>
      <c r="I962" s="260"/>
      <c r="J962" s="260"/>
      <c r="K962" s="260"/>
      <c r="L962" s="260"/>
      <c r="M962" s="260"/>
      <c r="Q962" s="260"/>
      <c r="T962" s="260"/>
    </row>
    <row r="963" spans="2:20">
      <c r="B963" s="219"/>
      <c r="C963" s="219"/>
      <c r="D963" s="219"/>
      <c r="E963" s="207"/>
      <c r="F963" s="262"/>
      <c r="G963" s="260"/>
      <c r="H963" s="260"/>
      <c r="I963" s="260"/>
      <c r="J963" s="260"/>
      <c r="K963" s="260"/>
      <c r="L963" s="260"/>
      <c r="M963" s="260"/>
      <c r="Q963" s="260"/>
      <c r="T963" s="260"/>
    </row>
    <row r="964" spans="2:20">
      <c r="B964" s="219"/>
      <c r="C964" s="219"/>
      <c r="D964" s="219"/>
      <c r="E964" s="207"/>
      <c r="F964" s="262"/>
      <c r="G964" s="260"/>
      <c r="H964" s="260"/>
      <c r="I964" s="260"/>
      <c r="J964" s="260"/>
      <c r="K964" s="260"/>
      <c r="L964" s="260"/>
      <c r="M964" s="260"/>
      <c r="Q964" s="260"/>
      <c r="T964" s="260"/>
    </row>
    <row r="965" spans="2:20">
      <c r="B965" s="219"/>
      <c r="C965" s="219"/>
      <c r="D965" s="219"/>
      <c r="E965" s="207"/>
      <c r="F965" s="262"/>
      <c r="G965" s="260"/>
      <c r="H965" s="260"/>
      <c r="I965" s="260"/>
      <c r="J965" s="260"/>
      <c r="K965" s="260"/>
      <c r="L965" s="260"/>
      <c r="M965" s="260"/>
      <c r="Q965" s="260"/>
      <c r="T965" s="260"/>
    </row>
    <row r="966" spans="2:20">
      <c r="B966" s="219"/>
      <c r="C966" s="219"/>
      <c r="D966" s="219"/>
      <c r="E966" s="207"/>
      <c r="F966" s="262"/>
      <c r="G966" s="260"/>
      <c r="H966" s="260"/>
      <c r="I966" s="260"/>
      <c r="J966" s="260"/>
      <c r="K966" s="260"/>
      <c r="L966" s="260"/>
      <c r="M966" s="260"/>
      <c r="Q966" s="260"/>
      <c r="T966" s="260"/>
    </row>
    <row r="967" spans="2:20">
      <c r="B967" s="219"/>
      <c r="C967" s="219"/>
      <c r="D967" s="219"/>
      <c r="E967" s="207"/>
      <c r="F967" s="262"/>
      <c r="G967" s="260"/>
      <c r="H967" s="260"/>
      <c r="I967" s="260"/>
      <c r="J967" s="260"/>
      <c r="K967" s="260"/>
      <c r="L967" s="260"/>
      <c r="M967" s="260"/>
      <c r="Q967" s="260"/>
      <c r="T967" s="260"/>
    </row>
    <row r="968" spans="2:20">
      <c r="B968" s="219"/>
      <c r="C968" s="219"/>
      <c r="D968" s="219"/>
      <c r="E968" s="207"/>
      <c r="F968" s="262"/>
      <c r="G968" s="260"/>
      <c r="H968" s="260"/>
      <c r="I968" s="260"/>
      <c r="J968" s="260"/>
      <c r="K968" s="260"/>
      <c r="L968" s="260"/>
      <c r="M968" s="260"/>
      <c r="Q968" s="260"/>
      <c r="T968" s="260"/>
    </row>
    <row r="969" spans="2:20">
      <c r="B969" s="219"/>
      <c r="C969" s="219"/>
      <c r="D969" s="219"/>
      <c r="E969" s="207"/>
      <c r="F969" s="262"/>
      <c r="G969" s="260"/>
      <c r="H969" s="260"/>
      <c r="I969" s="260"/>
      <c r="J969" s="260"/>
      <c r="K969" s="260"/>
      <c r="L969" s="260"/>
      <c r="M969" s="260"/>
      <c r="Q969" s="260"/>
      <c r="T969" s="260"/>
    </row>
    <row r="970" spans="2:20">
      <c r="B970" s="219"/>
      <c r="C970" s="219"/>
      <c r="D970" s="219"/>
      <c r="E970" s="207"/>
      <c r="F970" s="262"/>
      <c r="G970" s="260"/>
      <c r="H970" s="260"/>
      <c r="I970" s="260"/>
      <c r="J970" s="260"/>
      <c r="K970" s="260"/>
      <c r="L970" s="260"/>
      <c r="M970" s="260"/>
      <c r="Q970" s="260"/>
      <c r="T970" s="260"/>
    </row>
    <row r="971" spans="2:20">
      <c r="B971" s="219"/>
      <c r="C971" s="219"/>
      <c r="D971" s="219"/>
      <c r="E971" s="207"/>
      <c r="F971" s="262"/>
      <c r="G971" s="260"/>
      <c r="H971" s="260"/>
      <c r="I971" s="260"/>
      <c r="J971" s="260"/>
      <c r="K971" s="260"/>
      <c r="L971" s="260"/>
      <c r="M971" s="260"/>
      <c r="Q971" s="260"/>
      <c r="T971" s="260"/>
    </row>
    <row r="972" spans="2:20">
      <c r="B972" s="219"/>
      <c r="C972" s="219"/>
      <c r="D972" s="219"/>
      <c r="E972" s="207"/>
      <c r="F972" s="262"/>
      <c r="G972" s="260"/>
      <c r="H972" s="260"/>
      <c r="I972" s="260"/>
      <c r="J972" s="260"/>
      <c r="K972" s="260"/>
      <c r="L972" s="260"/>
      <c r="M972" s="260"/>
      <c r="Q972" s="260"/>
      <c r="T972" s="260"/>
    </row>
    <row r="973" spans="2:20">
      <c r="B973" s="219"/>
      <c r="C973" s="219"/>
      <c r="D973" s="219"/>
      <c r="E973" s="207"/>
      <c r="F973" s="262"/>
      <c r="G973" s="260"/>
      <c r="H973" s="260"/>
      <c r="I973" s="260"/>
      <c r="J973" s="260"/>
      <c r="K973" s="260"/>
      <c r="L973" s="260"/>
      <c r="M973" s="260"/>
      <c r="Q973" s="260"/>
      <c r="T973" s="260"/>
    </row>
    <row r="974" spans="2:20">
      <c r="B974" s="219"/>
      <c r="C974" s="219"/>
      <c r="D974" s="219"/>
      <c r="E974" s="207"/>
      <c r="F974" s="262"/>
      <c r="G974" s="260"/>
      <c r="H974" s="260"/>
      <c r="I974" s="260"/>
      <c r="J974" s="260"/>
      <c r="K974" s="260"/>
      <c r="L974" s="260"/>
      <c r="M974" s="260"/>
      <c r="Q974" s="260"/>
      <c r="T974" s="260"/>
    </row>
    <row r="975" spans="2:20">
      <c r="B975" s="219"/>
      <c r="C975" s="219"/>
      <c r="D975" s="219"/>
      <c r="E975" s="207"/>
      <c r="F975" s="262"/>
      <c r="G975" s="260"/>
      <c r="H975" s="260"/>
      <c r="I975" s="260"/>
      <c r="J975" s="260"/>
      <c r="K975" s="260"/>
      <c r="L975" s="260"/>
      <c r="M975" s="260"/>
      <c r="Q975" s="260"/>
      <c r="T975" s="260"/>
    </row>
    <row r="976" spans="2:20">
      <c r="B976" s="219"/>
      <c r="C976" s="219"/>
      <c r="D976" s="219"/>
      <c r="E976" s="207"/>
      <c r="F976" s="262"/>
      <c r="G976" s="260"/>
      <c r="H976" s="260"/>
      <c r="I976" s="260"/>
      <c r="J976" s="260"/>
      <c r="K976" s="260"/>
      <c r="L976" s="260"/>
      <c r="M976" s="260"/>
      <c r="Q976" s="260"/>
      <c r="T976" s="260"/>
    </row>
    <row r="977" spans="2:20">
      <c r="B977" s="219"/>
      <c r="C977" s="219"/>
      <c r="D977" s="219"/>
      <c r="E977" s="207"/>
      <c r="F977" s="262"/>
      <c r="G977" s="260"/>
      <c r="H977" s="260"/>
      <c r="I977" s="260"/>
      <c r="J977" s="260"/>
      <c r="K977" s="260"/>
      <c r="L977" s="260"/>
      <c r="M977" s="260"/>
      <c r="Q977" s="260"/>
      <c r="T977" s="260"/>
    </row>
    <row r="978" spans="2:20">
      <c r="B978" s="219"/>
      <c r="C978" s="219"/>
      <c r="D978" s="219"/>
      <c r="E978" s="207"/>
      <c r="F978" s="262"/>
      <c r="G978" s="260"/>
      <c r="H978" s="260"/>
      <c r="I978" s="260"/>
      <c r="J978" s="260"/>
      <c r="K978" s="260"/>
      <c r="L978" s="260"/>
      <c r="M978" s="260"/>
      <c r="Q978" s="260"/>
      <c r="T978" s="260"/>
    </row>
    <row r="979" spans="2:20">
      <c r="B979" s="219"/>
      <c r="C979" s="219"/>
      <c r="D979" s="219"/>
      <c r="E979" s="207"/>
      <c r="F979" s="262"/>
      <c r="G979" s="260"/>
      <c r="H979" s="260"/>
      <c r="I979" s="260"/>
      <c r="J979" s="260"/>
      <c r="K979" s="260"/>
      <c r="L979" s="260"/>
      <c r="M979" s="260"/>
      <c r="Q979" s="260"/>
      <c r="T979" s="260"/>
    </row>
    <row r="980" spans="2:20">
      <c r="B980" s="219"/>
      <c r="C980" s="219"/>
      <c r="D980" s="219"/>
      <c r="E980" s="207"/>
      <c r="F980" s="262"/>
      <c r="G980" s="260"/>
      <c r="H980" s="260"/>
      <c r="I980" s="260"/>
      <c r="J980" s="260"/>
      <c r="K980" s="260"/>
      <c r="L980" s="260"/>
      <c r="M980" s="260"/>
      <c r="Q980" s="260"/>
      <c r="T980" s="260"/>
    </row>
    <row r="981" spans="2:20">
      <c r="B981" s="219"/>
      <c r="C981" s="219"/>
      <c r="D981" s="219"/>
      <c r="E981" s="207"/>
      <c r="F981" s="262"/>
      <c r="G981" s="260"/>
      <c r="H981" s="260"/>
      <c r="I981" s="260"/>
      <c r="J981" s="260"/>
      <c r="K981" s="260"/>
      <c r="L981" s="260"/>
      <c r="M981" s="260"/>
      <c r="Q981" s="260"/>
      <c r="T981" s="260"/>
    </row>
    <row r="982" spans="2:20">
      <c r="B982" s="219"/>
      <c r="C982" s="219"/>
      <c r="D982" s="219"/>
      <c r="E982" s="207"/>
      <c r="F982" s="262"/>
      <c r="G982" s="260"/>
      <c r="H982" s="260"/>
      <c r="I982" s="260"/>
      <c r="J982" s="260"/>
      <c r="K982" s="260"/>
      <c r="L982" s="260"/>
      <c r="M982" s="260"/>
      <c r="Q982" s="260"/>
      <c r="T982" s="260"/>
    </row>
    <row r="983" spans="2:20">
      <c r="B983" s="219"/>
      <c r="C983" s="219"/>
      <c r="D983" s="219"/>
      <c r="E983" s="207"/>
      <c r="F983" s="262"/>
      <c r="G983" s="260"/>
      <c r="H983" s="260"/>
      <c r="I983" s="260"/>
      <c r="J983" s="260"/>
      <c r="K983" s="260"/>
      <c r="L983" s="260"/>
      <c r="M983" s="260"/>
      <c r="Q983" s="260"/>
      <c r="T983" s="260"/>
    </row>
    <row r="984" spans="2:20">
      <c r="B984" s="219"/>
      <c r="C984" s="219"/>
      <c r="D984" s="219"/>
      <c r="E984" s="207"/>
      <c r="F984" s="262"/>
      <c r="G984" s="260"/>
      <c r="H984" s="260"/>
      <c r="I984" s="260"/>
      <c r="J984" s="260"/>
      <c r="K984" s="260"/>
      <c r="L984" s="260"/>
      <c r="M984" s="260"/>
      <c r="Q984" s="260"/>
      <c r="T984" s="260"/>
    </row>
    <row r="985" spans="2:20">
      <c r="B985" s="219"/>
      <c r="C985" s="219"/>
      <c r="D985" s="219"/>
      <c r="E985" s="207"/>
      <c r="F985" s="262"/>
      <c r="G985" s="260"/>
      <c r="H985" s="260"/>
      <c r="I985" s="260"/>
      <c r="J985" s="260"/>
      <c r="K985" s="260"/>
      <c r="L985" s="260"/>
      <c r="M985" s="260"/>
      <c r="Q985" s="260"/>
      <c r="T985" s="260"/>
    </row>
    <row r="986" spans="2:20">
      <c r="B986" s="219"/>
      <c r="C986" s="219"/>
      <c r="D986" s="219"/>
      <c r="E986" s="207"/>
      <c r="F986" s="262"/>
      <c r="G986" s="260"/>
      <c r="H986" s="260"/>
      <c r="I986" s="260"/>
      <c r="J986" s="260"/>
      <c r="K986" s="260"/>
      <c r="L986" s="260"/>
      <c r="M986" s="260"/>
      <c r="Q986" s="260"/>
      <c r="T986" s="260"/>
    </row>
    <row r="987" spans="2:20">
      <c r="B987" s="219"/>
      <c r="C987" s="219"/>
      <c r="D987" s="219"/>
      <c r="E987" s="207"/>
      <c r="F987" s="262"/>
      <c r="G987" s="260"/>
      <c r="H987" s="260"/>
      <c r="I987" s="260"/>
      <c r="J987" s="260"/>
      <c r="K987" s="260"/>
      <c r="L987" s="260"/>
      <c r="M987" s="260"/>
      <c r="Q987" s="260"/>
      <c r="T987" s="260"/>
    </row>
    <row r="988" spans="2:20">
      <c r="B988" s="219"/>
      <c r="C988" s="219"/>
      <c r="D988" s="219"/>
      <c r="E988" s="207"/>
      <c r="F988" s="262"/>
      <c r="G988" s="260"/>
      <c r="H988" s="260"/>
      <c r="I988" s="260"/>
      <c r="J988" s="260"/>
      <c r="K988" s="260"/>
      <c r="L988" s="260"/>
      <c r="M988" s="260"/>
      <c r="Q988" s="260"/>
      <c r="T988" s="260"/>
    </row>
    <row r="989" spans="2:20">
      <c r="B989" s="219"/>
      <c r="C989" s="219"/>
      <c r="D989" s="219"/>
      <c r="E989" s="207"/>
      <c r="F989" s="262"/>
      <c r="G989" s="260"/>
      <c r="H989" s="260"/>
      <c r="I989" s="260"/>
      <c r="J989" s="260"/>
      <c r="K989" s="260"/>
      <c r="L989" s="260"/>
      <c r="M989" s="260"/>
      <c r="Q989" s="260"/>
      <c r="T989" s="260"/>
    </row>
    <row r="990" spans="2:20">
      <c r="B990" s="219"/>
      <c r="C990" s="219"/>
      <c r="D990" s="219"/>
      <c r="E990" s="207"/>
      <c r="F990" s="262"/>
      <c r="G990" s="260"/>
      <c r="H990" s="260"/>
      <c r="I990" s="260"/>
      <c r="J990" s="260"/>
      <c r="K990" s="260"/>
      <c r="L990" s="260"/>
      <c r="M990" s="260"/>
      <c r="Q990" s="260"/>
      <c r="T990" s="260"/>
    </row>
    <row r="991" spans="2:20">
      <c r="B991" s="219"/>
      <c r="C991" s="219"/>
      <c r="D991" s="219"/>
      <c r="E991" s="207"/>
      <c r="F991" s="262"/>
      <c r="G991" s="260"/>
      <c r="H991" s="260"/>
      <c r="I991" s="260"/>
      <c r="J991" s="260"/>
      <c r="K991" s="260"/>
      <c r="L991" s="260"/>
      <c r="M991" s="260"/>
      <c r="Q991" s="260"/>
      <c r="T991" s="260"/>
    </row>
    <row r="992" spans="2:20">
      <c r="B992" s="219"/>
      <c r="C992" s="219"/>
      <c r="D992" s="219"/>
      <c r="E992" s="207"/>
      <c r="F992" s="262"/>
      <c r="G992" s="260"/>
      <c r="H992" s="260"/>
      <c r="I992" s="260"/>
      <c r="J992" s="260"/>
      <c r="K992" s="260"/>
      <c r="L992" s="260"/>
      <c r="M992" s="260"/>
      <c r="Q992" s="260"/>
      <c r="T992" s="260"/>
    </row>
    <row r="993" spans="2:20">
      <c r="B993" s="219"/>
      <c r="C993" s="219"/>
      <c r="D993" s="219"/>
      <c r="E993" s="207"/>
      <c r="F993" s="262"/>
      <c r="G993" s="260"/>
      <c r="H993" s="260"/>
      <c r="I993" s="260"/>
      <c r="J993" s="260"/>
      <c r="K993" s="260"/>
      <c r="L993" s="260"/>
      <c r="M993" s="260"/>
      <c r="Q993" s="260"/>
      <c r="T993" s="260"/>
    </row>
    <row r="994" spans="2:20">
      <c r="B994" s="219"/>
      <c r="C994" s="219"/>
      <c r="D994" s="219"/>
      <c r="E994" s="207"/>
      <c r="F994" s="262"/>
      <c r="G994" s="260"/>
      <c r="H994" s="260"/>
      <c r="I994" s="260"/>
      <c r="J994" s="260"/>
      <c r="K994" s="260"/>
      <c r="L994" s="260"/>
      <c r="M994" s="260"/>
      <c r="Q994" s="260"/>
      <c r="T994" s="260"/>
    </row>
    <row r="995" spans="2:20">
      <c r="B995" s="219"/>
      <c r="C995" s="219"/>
      <c r="D995" s="219"/>
      <c r="E995" s="207"/>
      <c r="F995" s="262"/>
      <c r="G995" s="260"/>
      <c r="H995" s="260"/>
      <c r="I995" s="260"/>
      <c r="J995" s="260"/>
      <c r="K995" s="260"/>
      <c r="L995" s="260"/>
      <c r="M995" s="260"/>
      <c r="Q995" s="260"/>
      <c r="T995" s="260"/>
    </row>
    <row r="996" spans="2:20">
      <c r="B996" s="219"/>
      <c r="C996" s="219"/>
      <c r="D996" s="219"/>
      <c r="E996" s="207"/>
      <c r="F996" s="262"/>
      <c r="G996" s="260"/>
      <c r="H996" s="260"/>
      <c r="I996" s="260"/>
      <c r="J996" s="260"/>
      <c r="K996" s="260"/>
      <c r="L996" s="260"/>
      <c r="M996" s="260"/>
      <c r="Q996" s="260"/>
      <c r="T996" s="260"/>
    </row>
    <row r="997" spans="2:20">
      <c r="B997" s="219"/>
      <c r="C997" s="219"/>
      <c r="D997" s="219"/>
      <c r="E997" s="207"/>
      <c r="F997" s="262"/>
      <c r="G997" s="260"/>
      <c r="H997" s="260"/>
      <c r="I997" s="260"/>
      <c r="J997" s="260"/>
      <c r="K997" s="260"/>
      <c r="L997" s="260"/>
      <c r="M997" s="260"/>
      <c r="Q997" s="260"/>
      <c r="T997" s="260"/>
    </row>
    <row r="998" spans="2:20">
      <c r="B998" s="219"/>
      <c r="C998" s="219"/>
      <c r="D998" s="219"/>
      <c r="E998" s="207"/>
      <c r="F998" s="262"/>
      <c r="G998" s="260"/>
      <c r="H998" s="260"/>
      <c r="I998" s="260"/>
      <c r="J998" s="260"/>
      <c r="K998" s="260"/>
      <c r="L998" s="260"/>
      <c r="M998" s="260"/>
      <c r="Q998" s="260"/>
      <c r="T998" s="260"/>
    </row>
    <row r="999" spans="2:20">
      <c r="B999" s="219"/>
      <c r="C999" s="219"/>
      <c r="D999" s="219"/>
      <c r="E999" s="207"/>
      <c r="F999" s="262"/>
      <c r="G999" s="260"/>
      <c r="H999" s="260"/>
      <c r="I999" s="260"/>
      <c r="J999" s="260"/>
      <c r="K999" s="260"/>
      <c r="L999" s="260"/>
      <c r="M999" s="260"/>
      <c r="Q999" s="260"/>
      <c r="T999" s="260"/>
    </row>
    <row r="1000" spans="2:20">
      <c r="B1000" s="219"/>
      <c r="C1000" s="219"/>
      <c r="D1000" s="219"/>
      <c r="E1000" s="207"/>
      <c r="F1000" s="262"/>
      <c r="G1000" s="260"/>
      <c r="H1000" s="260"/>
      <c r="I1000" s="260"/>
      <c r="J1000" s="260"/>
      <c r="K1000" s="260"/>
      <c r="L1000" s="260"/>
      <c r="M1000" s="260"/>
      <c r="Q1000" s="260"/>
      <c r="T1000" s="260"/>
    </row>
    <row r="1001" spans="2:20">
      <c r="B1001" s="219"/>
      <c r="C1001" s="219"/>
      <c r="D1001" s="219"/>
      <c r="E1001" s="207"/>
      <c r="F1001" s="262"/>
      <c r="G1001" s="260"/>
      <c r="H1001" s="260"/>
      <c r="I1001" s="260"/>
      <c r="J1001" s="260"/>
      <c r="K1001" s="260"/>
      <c r="L1001" s="260"/>
      <c r="M1001" s="260"/>
      <c r="Q1001" s="260"/>
      <c r="T1001" s="260"/>
    </row>
    <row r="1002" spans="2:20">
      <c r="B1002" s="219"/>
      <c r="C1002" s="219"/>
      <c r="D1002" s="219"/>
      <c r="E1002" s="207"/>
      <c r="F1002" s="262"/>
      <c r="G1002" s="260"/>
      <c r="H1002" s="260"/>
      <c r="I1002" s="260"/>
      <c r="J1002" s="260"/>
      <c r="K1002" s="260"/>
      <c r="L1002" s="260"/>
      <c r="M1002" s="260"/>
      <c r="Q1002" s="260"/>
      <c r="T1002" s="260"/>
    </row>
    <row r="1003" spans="2:20">
      <c r="B1003" s="219"/>
      <c r="C1003" s="219"/>
      <c r="D1003" s="219"/>
      <c r="E1003" s="207"/>
      <c r="F1003" s="262"/>
      <c r="G1003" s="260"/>
      <c r="H1003" s="260"/>
      <c r="I1003" s="260"/>
      <c r="J1003" s="260"/>
      <c r="K1003" s="260"/>
      <c r="L1003" s="260"/>
      <c r="M1003" s="260"/>
      <c r="Q1003" s="260"/>
      <c r="T1003" s="260"/>
    </row>
    <row r="1004" spans="2:20">
      <c r="B1004" s="219"/>
      <c r="C1004" s="219"/>
      <c r="D1004" s="219"/>
      <c r="E1004" s="207"/>
      <c r="F1004" s="262"/>
      <c r="G1004" s="260"/>
      <c r="H1004" s="260"/>
      <c r="I1004" s="260"/>
      <c r="J1004" s="260"/>
      <c r="K1004" s="260"/>
      <c r="L1004" s="260"/>
      <c r="M1004" s="260"/>
      <c r="Q1004" s="260"/>
      <c r="T1004" s="260"/>
    </row>
    <row r="1005" spans="2:20">
      <c r="B1005" s="219"/>
      <c r="C1005" s="219"/>
      <c r="D1005" s="219"/>
      <c r="E1005" s="207"/>
      <c r="F1005" s="262"/>
      <c r="G1005" s="260"/>
      <c r="H1005" s="260"/>
      <c r="I1005" s="260"/>
      <c r="J1005" s="260"/>
      <c r="K1005" s="260"/>
      <c r="L1005" s="260"/>
      <c r="M1005" s="260"/>
      <c r="Q1005" s="260"/>
      <c r="T1005" s="260"/>
    </row>
    <row r="1006" spans="2:20">
      <c r="B1006" s="219"/>
      <c r="C1006" s="219"/>
      <c r="D1006" s="219"/>
      <c r="E1006" s="207"/>
      <c r="F1006" s="262"/>
      <c r="G1006" s="260"/>
      <c r="H1006" s="260"/>
      <c r="I1006" s="260"/>
      <c r="J1006" s="260"/>
      <c r="K1006" s="260"/>
      <c r="L1006" s="260"/>
      <c r="M1006" s="260"/>
      <c r="Q1006" s="260"/>
      <c r="T1006" s="260"/>
    </row>
    <row r="1007" spans="2:20">
      <c r="B1007" s="219"/>
      <c r="C1007" s="219"/>
      <c r="D1007" s="219"/>
      <c r="E1007" s="207"/>
      <c r="F1007" s="262"/>
      <c r="G1007" s="260"/>
      <c r="H1007" s="260"/>
      <c r="I1007" s="260"/>
      <c r="J1007" s="260"/>
      <c r="K1007" s="260"/>
      <c r="L1007" s="260"/>
      <c r="M1007" s="260"/>
      <c r="Q1007" s="260"/>
      <c r="T1007" s="260"/>
    </row>
    <row r="1008" spans="2:20">
      <c r="B1008" s="219"/>
      <c r="C1008" s="219"/>
      <c r="D1008" s="219"/>
      <c r="E1008" s="207"/>
      <c r="F1008" s="262"/>
      <c r="G1008" s="260"/>
      <c r="H1008" s="260"/>
      <c r="I1008" s="260"/>
      <c r="J1008" s="260"/>
      <c r="K1008" s="260"/>
      <c r="L1008" s="260"/>
      <c r="M1008" s="260"/>
      <c r="Q1008" s="260"/>
      <c r="T1008" s="260"/>
    </row>
    <row r="1009" spans="2:20">
      <c r="B1009" s="219"/>
      <c r="C1009" s="219"/>
      <c r="D1009" s="219"/>
      <c r="E1009" s="207"/>
      <c r="F1009" s="262"/>
      <c r="G1009" s="260"/>
      <c r="H1009" s="260"/>
      <c r="I1009" s="260"/>
      <c r="J1009" s="260"/>
      <c r="K1009" s="260"/>
      <c r="L1009" s="260"/>
      <c r="M1009" s="260"/>
      <c r="Q1009" s="260"/>
      <c r="T1009" s="260"/>
    </row>
    <row r="1010" spans="2:20">
      <c r="B1010" s="219"/>
      <c r="C1010" s="219"/>
      <c r="D1010" s="219"/>
      <c r="E1010" s="207"/>
      <c r="F1010" s="262"/>
      <c r="G1010" s="260"/>
      <c r="H1010" s="260"/>
      <c r="I1010" s="260"/>
      <c r="J1010" s="260"/>
      <c r="K1010" s="260"/>
      <c r="L1010" s="260"/>
      <c r="M1010" s="260"/>
      <c r="Q1010" s="260"/>
      <c r="T1010" s="260"/>
    </row>
    <row r="1011" spans="2:20">
      <c r="B1011" s="219"/>
      <c r="C1011" s="219"/>
      <c r="D1011" s="219"/>
      <c r="E1011" s="207"/>
      <c r="F1011" s="262"/>
      <c r="G1011" s="260"/>
      <c r="H1011" s="260"/>
      <c r="I1011" s="260"/>
      <c r="J1011" s="260"/>
      <c r="K1011" s="260"/>
      <c r="L1011" s="260"/>
      <c r="M1011" s="260"/>
      <c r="Q1011" s="260"/>
      <c r="T1011" s="260"/>
    </row>
    <row r="1012" spans="2:20">
      <c r="B1012" s="219"/>
      <c r="C1012" s="219"/>
      <c r="D1012" s="219"/>
      <c r="E1012" s="207"/>
      <c r="F1012" s="262"/>
      <c r="G1012" s="260"/>
      <c r="H1012" s="260"/>
      <c r="I1012" s="260"/>
      <c r="J1012" s="260"/>
      <c r="K1012" s="260"/>
      <c r="L1012" s="260"/>
      <c r="M1012" s="260"/>
      <c r="Q1012" s="260"/>
      <c r="T1012" s="260"/>
    </row>
    <row r="1013" spans="2:20">
      <c r="B1013" s="219"/>
      <c r="C1013" s="219"/>
      <c r="D1013" s="219"/>
      <c r="E1013" s="207"/>
      <c r="F1013" s="262"/>
      <c r="G1013" s="260"/>
      <c r="H1013" s="260"/>
      <c r="I1013" s="260"/>
      <c r="J1013" s="260"/>
      <c r="K1013" s="260"/>
      <c r="L1013" s="260"/>
      <c r="M1013" s="260"/>
      <c r="Q1013" s="260"/>
      <c r="T1013" s="260"/>
    </row>
    <row r="1014" spans="2:20">
      <c r="B1014" s="219"/>
      <c r="C1014" s="219"/>
      <c r="D1014" s="219"/>
      <c r="E1014" s="207"/>
      <c r="F1014" s="262"/>
      <c r="G1014" s="260"/>
      <c r="H1014" s="260"/>
      <c r="I1014" s="260"/>
      <c r="J1014" s="260"/>
      <c r="K1014" s="260"/>
      <c r="L1014" s="260"/>
      <c r="M1014" s="260"/>
      <c r="Q1014" s="260"/>
      <c r="T1014" s="260"/>
    </row>
    <row r="1015" spans="2:20">
      <c r="B1015" s="219"/>
      <c r="C1015" s="219"/>
      <c r="D1015" s="219"/>
      <c r="E1015" s="207"/>
      <c r="F1015" s="262"/>
      <c r="G1015" s="260"/>
      <c r="H1015" s="260"/>
      <c r="I1015" s="260"/>
      <c r="J1015" s="260"/>
      <c r="K1015" s="260"/>
      <c r="L1015" s="260"/>
      <c r="M1015" s="260"/>
      <c r="Q1015" s="260"/>
      <c r="T1015" s="260"/>
    </row>
    <row r="1016" spans="2:20">
      <c r="B1016" s="219"/>
      <c r="C1016" s="219"/>
      <c r="D1016" s="219"/>
      <c r="E1016" s="207"/>
      <c r="F1016" s="262"/>
      <c r="G1016" s="260"/>
      <c r="H1016" s="260"/>
      <c r="I1016" s="260"/>
      <c r="J1016" s="260"/>
      <c r="K1016" s="260"/>
      <c r="L1016" s="260"/>
      <c r="M1016" s="260"/>
      <c r="Q1016" s="260"/>
      <c r="T1016" s="260"/>
    </row>
    <row r="1017" spans="2:20">
      <c r="B1017" s="219"/>
      <c r="C1017" s="219"/>
      <c r="D1017" s="219"/>
      <c r="E1017" s="207"/>
      <c r="F1017" s="262"/>
      <c r="G1017" s="260"/>
      <c r="H1017" s="260"/>
      <c r="I1017" s="260"/>
      <c r="J1017" s="260"/>
      <c r="K1017" s="260"/>
      <c r="L1017" s="260"/>
      <c r="M1017" s="260"/>
      <c r="Q1017" s="260"/>
      <c r="T1017" s="260"/>
    </row>
    <row r="1018" spans="2:20">
      <c r="B1018" s="219"/>
      <c r="C1018" s="219"/>
      <c r="D1018" s="219"/>
      <c r="E1018" s="207"/>
      <c r="F1018" s="262"/>
      <c r="G1018" s="260"/>
      <c r="H1018" s="260"/>
      <c r="I1018" s="260"/>
      <c r="J1018" s="260"/>
      <c r="K1018" s="260"/>
      <c r="L1018" s="260"/>
      <c r="M1018" s="260"/>
      <c r="Q1018" s="260"/>
      <c r="T1018" s="260"/>
    </row>
    <row r="1019" spans="2:20">
      <c r="B1019" s="219"/>
      <c r="C1019" s="219"/>
      <c r="D1019" s="219"/>
      <c r="E1019" s="207"/>
      <c r="F1019" s="262"/>
      <c r="G1019" s="260"/>
      <c r="H1019" s="260"/>
      <c r="I1019" s="260"/>
      <c r="J1019" s="260"/>
      <c r="K1019" s="260"/>
      <c r="L1019" s="260"/>
      <c r="M1019" s="260"/>
      <c r="Q1019" s="260"/>
      <c r="T1019" s="260"/>
    </row>
    <row r="1020" spans="2:20">
      <c r="B1020" s="219"/>
      <c r="C1020" s="219"/>
      <c r="D1020" s="219"/>
      <c r="E1020" s="207"/>
      <c r="F1020" s="262"/>
      <c r="G1020" s="260"/>
      <c r="H1020" s="260"/>
      <c r="I1020" s="260"/>
      <c r="J1020" s="260"/>
      <c r="K1020" s="260"/>
      <c r="L1020" s="260"/>
      <c r="M1020" s="260"/>
      <c r="Q1020" s="260"/>
      <c r="T1020" s="260"/>
    </row>
    <row r="1021" spans="2:20">
      <c r="B1021" s="219"/>
      <c r="C1021" s="219"/>
      <c r="D1021" s="219"/>
      <c r="E1021" s="207"/>
      <c r="F1021" s="262"/>
      <c r="G1021" s="260"/>
      <c r="H1021" s="260"/>
      <c r="I1021" s="260"/>
      <c r="J1021" s="260"/>
      <c r="K1021" s="260"/>
      <c r="L1021" s="260"/>
      <c r="M1021" s="260"/>
      <c r="Q1021" s="260"/>
      <c r="T1021" s="260"/>
    </row>
    <row r="1022" spans="2:20">
      <c r="B1022" s="219"/>
      <c r="C1022" s="219"/>
      <c r="D1022" s="219"/>
      <c r="E1022" s="207"/>
      <c r="F1022" s="262"/>
      <c r="G1022" s="260"/>
      <c r="H1022" s="260"/>
      <c r="I1022" s="260"/>
      <c r="J1022" s="260"/>
      <c r="K1022" s="260"/>
      <c r="L1022" s="260"/>
      <c r="M1022" s="260"/>
      <c r="Q1022" s="260"/>
      <c r="T1022" s="260"/>
    </row>
    <row r="1023" spans="2:20">
      <c r="B1023" s="219"/>
      <c r="C1023" s="219"/>
      <c r="D1023" s="219"/>
      <c r="E1023" s="207"/>
      <c r="F1023" s="262"/>
      <c r="G1023" s="260"/>
      <c r="H1023" s="260"/>
      <c r="I1023" s="260"/>
      <c r="J1023" s="260"/>
      <c r="K1023" s="260"/>
      <c r="L1023" s="260"/>
      <c r="M1023" s="260"/>
      <c r="Q1023" s="260"/>
      <c r="T1023" s="260"/>
    </row>
    <row r="1024" spans="2:20">
      <c r="B1024" s="219"/>
      <c r="C1024" s="219"/>
      <c r="D1024" s="219"/>
      <c r="E1024" s="207"/>
      <c r="F1024" s="262"/>
      <c r="G1024" s="260"/>
      <c r="H1024" s="260"/>
      <c r="I1024" s="260"/>
      <c r="J1024" s="260"/>
      <c r="K1024" s="260"/>
      <c r="L1024" s="260"/>
      <c r="M1024" s="260"/>
      <c r="Q1024" s="260"/>
      <c r="T1024" s="260"/>
    </row>
    <row r="1025" spans="2:20">
      <c r="B1025" s="219"/>
      <c r="C1025" s="219"/>
      <c r="D1025" s="219"/>
      <c r="E1025" s="207"/>
      <c r="F1025" s="262"/>
      <c r="G1025" s="260"/>
      <c r="H1025" s="260"/>
      <c r="I1025" s="260"/>
      <c r="J1025" s="260"/>
      <c r="K1025" s="260"/>
      <c r="L1025" s="260"/>
      <c r="M1025" s="260"/>
      <c r="Q1025" s="260"/>
      <c r="T1025" s="260"/>
    </row>
    <row r="1026" spans="2:20">
      <c r="B1026" s="219"/>
      <c r="C1026" s="219"/>
      <c r="D1026" s="219"/>
      <c r="E1026" s="207"/>
      <c r="F1026" s="262"/>
      <c r="G1026" s="260"/>
      <c r="H1026" s="260"/>
      <c r="I1026" s="260"/>
      <c r="J1026" s="260"/>
      <c r="K1026" s="260"/>
      <c r="L1026" s="260"/>
      <c r="M1026" s="260"/>
      <c r="Q1026" s="260"/>
      <c r="T1026" s="260"/>
    </row>
    <row r="1027" spans="2:20">
      <c r="B1027" s="219"/>
      <c r="C1027" s="219"/>
      <c r="D1027" s="219"/>
      <c r="E1027" s="207"/>
      <c r="F1027" s="262"/>
      <c r="G1027" s="260"/>
      <c r="H1027" s="260"/>
      <c r="I1027" s="260"/>
      <c r="J1027" s="260"/>
      <c r="K1027" s="260"/>
      <c r="L1027" s="260"/>
      <c r="M1027" s="260"/>
      <c r="Q1027" s="260"/>
      <c r="T1027" s="260"/>
    </row>
    <row r="1028" spans="2:20">
      <c r="B1028" s="219"/>
      <c r="C1028" s="219"/>
      <c r="D1028" s="219"/>
      <c r="E1028" s="207"/>
      <c r="F1028" s="262"/>
      <c r="G1028" s="260"/>
      <c r="H1028" s="260"/>
      <c r="I1028" s="260"/>
      <c r="J1028" s="260"/>
      <c r="K1028" s="260"/>
      <c r="L1028" s="260"/>
      <c r="M1028" s="260"/>
      <c r="Q1028" s="260"/>
      <c r="T1028" s="260"/>
    </row>
    <row r="1029" spans="2:20">
      <c r="B1029" s="219"/>
      <c r="C1029" s="219"/>
      <c r="D1029" s="219"/>
      <c r="E1029" s="207"/>
      <c r="F1029" s="262"/>
      <c r="G1029" s="260"/>
      <c r="H1029" s="260"/>
      <c r="I1029" s="260"/>
      <c r="J1029" s="260"/>
      <c r="K1029" s="260"/>
      <c r="L1029" s="260"/>
      <c r="M1029" s="260"/>
      <c r="Q1029" s="260"/>
      <c r="T1029" s="260"/>
    </row>
    <row r="1030" spans="2:20">
      <c r="B1030" s="219"/>
      <c r="C1030" s="219"/>
      <c r="D1030" s="219"/>
      <c r="E1030" s="207"/>
      <c r="F1030" s="262"/>
      <c r="G1030" s="260"/>
      <c r="H1030" s="260"/>
      <c r="I1030" s="260"/>
      <c r="J1030" s="260"/>
      <c r="K1030" s="260"/>
      <c r="L1030" s="260"/>
      <c r="M1030" s="260"/>
      <c r="Q1030" s="260"/>
      <c r="T1030" s="260"/>
    </row>
    <row r="1031" spans="2:20">
      <c r="B1031" s="219"/>
      <c r="C1031" s="219"/>
      <c r="D1031" s="219"/>
      <c r="E1031" s="207"/>
      <c r="F1031" s="262"/>
      <c r="G1031" s="260"/>
      <c r="H1031" s="260"/>
      <c r="I1031" s="260"/>
      <c r="J1031" s="260"/>
      <c r="K1031" s="260"/>
      <c r="L1031" s="260"/>
      <c r="M1031" s="260"/>
      <c r="Q1031" s="260"/>
      <c r="T1031" s="260"/>
    </row>
    <row r="1032" spans="2:20">
      <c r="B1032" s="219"/>
      <c r="C1032" s="219"/>
      <c r="D1032" s="219"/>
      <c r="E1032" s="207"/>
      <c r="F1032" s="262"/>
      <c r="G1032" s="260"/>
      <c r="H1032" s="260"/>
      <c r="I1032" s="260"/>
      <c r="J1032" s="260"/>
      <c r="K1032" s="260"/>
      <c r="L1032" s="260"/>
      <c r="M1032" s="260"/>
      <c r="Q1032" s="260"/>
      <c r="T1032" s="260"/>
    </row>
    <row r="1033" spans="2:20">
      <c r="B1033" s="219"/>
      <c r="C1033" s="219"/>
      <c r="D1033" s="219"/>
      <c r="E1033" s="207"/>
      <c r="F1033" s="262"/>
      <c r="G1033" s="260"/>
      <c r="H1033" s="260"/>
      <c r="I1033" s="260"/>
      <c r="J1033" s="260"/>
      <c r="K1033" s="260"/>
      <c r="L1033" s="260"/>
      <c r="M1033" s="260"/>
      <c r="Q1033" s="260"/>
      <c r="T1033" s="260"/>
    </row>
    <row r="1034" spans="2:20">
      <c r="B1034" s="219"/>
      <c r="C1034" s="219"/>
      <c r="D1034" s="219"/>
      <c r="E1034" s="207"/>
      <c r="F1034" s="262"/>
      <c r="G1034" s="260"/>
      <c r="H1034" s="260"/>
      <c r="I1034" s="260"/>
      <c r="J1034" s="260"/>
      <c r="K1034" s="260"/>
      <c r="L1034" s="260"/>
      <c r="M1034" s="260"/>
      <c r="Q1034" s="260"/>
      <c r="T1034" s="260"/>
    </row>
    <row r="1035" spans="2:20">
      <c r="B1035" s="219"/>
      <c r="C1035" s="219"/>
      <c r="D1035" s="219"/>
      <c r="E1035" s="207"/>
      <c r="F1035" s="262"/>
      <c r="G1035" s="260"/>
      <c r="H1035" s="260"/>
      <c r="I1035" s="260"/>
      <c r="J1035" s="260"/>
      <c r="K1035" s="260"/>
      <c r="L1035" s="260"/>
      <c r="M1035" s="260"/>
      <c r="Q1035" s="260"/>
      <c r="T1035" s="260"/>
    </row>
    <row r="1036" spans="2:20">
      <c r="B1036" s="219"/>
      <c r="C1036" s="219"/>
      <c r="D1036" s="219"/>
      <c r="E1036" s="207"/>
      <c r="F1036" s="262"/>
      <c r="G1036" s="260"/>
      <c r="H1036" s="260"/>
      <c r="I1036" s="260"/>
      <c r="J1036" s="260"/>
      <c r="K1036" s="260"/>
      <c r="L1036" s="260"/>
      <c r="M1036" s="260"/>
      <c r="Q1036" s="260"/>
      <c r="T1036" s="260"/>
    </row>
    <row r="1037" spans="2:20">
      <c r="B1037" s="219"/>
      <c r="C1037" s="219"/>
      <c r="D1037" s="219"/>
      <c r="E1037" s="207"/>
      <c r="F1037" s="262"/>
      <c r="G1037" s="260"/>
      <c r="H1037" s="260"/>
      <c r="I1037" s="260"/>
      <c r="J1037" s="260"/>
      <c r="K1037" s="260"/>
      <c r="L1037" s="260"/>
      <c r="M1037" s="260"/>
      <c r="Q1037" s="260"/>
      <c r="T1037" s="260"/>
    </row>
    <row r="1038" spans="2:20">
      <c r="B1038" s="219"/>
      <c r="C1038" s="219"/>
      <c r="D1038" s="219"/>
      <c r="E1038" s="207"/>
      <c r="F1038" s="262"/>
      <c r="G1038" s="260"/>
      <c r="H1038" s="260"/>
      <c r="I1038" s="260"/>
      <c r="J1038" s="260"/>
      <c r="K1038" s="260"/>
      <c r="L1038" s="260"/>
      <c r="M1038" s="260"/>
      <c r="Q1038" s="260"/>
      <c r="T1038" s="260"/>
    </row>
    <row r="1039" spans="2:20">
      <c r="B1039" s="219"/>
      <c r="C1039" s="219"/>
      <c r="D1039" s="219"/>
      <c r="E1039" s="207"/>
      <c r="F1039" s="262"/>
      <c r="G1039" s="260"/>
      <c r="H1039" s="260"/>
      <c r="I1039" s="260"/>
      <c r="J1039" s="260"/>
      <c r="K1039" s="260"/>
      <c r="L1039" s="260"/>
      <c r="M1039" s="260"/>
      <c r="Q1039" s="260"/>
      <c r="T1039" s="260"/>
    </row>
    <row r="1040" spans="2:20">
      <c r="B1040" s="219"/>
      <c r="C1040" s="219"/>
      <c r="D1040" s="219"/>
      <c r="E1040" s="207"/>
      <c r="F1040" s="262"/>
      <c r="G1040" s="260"/>
      <c r="H1040" s="260"/>
      <c r="I1040" s="260"/>
      <c r="J1040" s="260"/>
      <c r="K1040" s="260"/>
      <c r="L1040" s="260"/>
      <c r="M1040" s="260"/>
      <c r="Q1040" s="260"/>
      <c r="T1040" s="260"/>
    </row>
    <row r="1041" spans="2:20">
      <c r="B1041" s="219"/>
      <c r="C1041" s="219"/>
      <c r="D1041" s="219"/>
      <c r="E1041" s="207"/>
      <c r="F1041" s="262"/>
      <c r="G1041" s="260"/>
      <c r="H1041" s="260"/>
      <c r="I1041" s="260"/>
      <c r="J1041" s="260"/>
      <c r="K1041" s="260"/>
      <c r="L1041" s="260"/>
      <c r="M1041" s="260"/>
      <c r="Q1041" s="260"/>
      <c r="T1041" s="260"/>
    </row>
    <row r="1042" spans="2:20">
      <c r="B1042" s="219"/>
      <c r="C1042" s="219"/>
      <c r="D1042" s="219"/>
      <c r="E1042" s="207"/>
      <c r="F1042" s="262"/>
      <c r="G1042" s="260"/>
      <c r="H1042" s="260"/>
      <c r="I1042" s="260"/>
      <c r="J1042" s="260"/>
      <c r="K1042" s="260"/>
      <c r="L1042" s="260"/>
      <c r="M1042" s="260"/>
      <c r="Q1042" s="260"/>
      <c r="T1042" s="260"/>
    </row>
    <row r="1043" spans="2:20">
      <c r="B1043" s="219"/>
      <c r="C1043" s="219"/>
      <c r="D1043" s="219"/>
      <c r="E1043" s="207"/>
      <c r="F1043" s="262"/>
      <c r="G1043" s="260"/>
      <c r="H1043" s="260"/>
      <c r="I1043" s="260"/>
      <c r="J1043" s="260"/>
      <c r="K1043" s="260"/>
      <c r="L1043" s="260"/>
      <c r="M1043" s="260"/>
      <c r="Q1043" s="260"/>
      <c r="T1043" s="260"/>
    </row>
    <row r="1044" spans="2:20">
      <c r="B1044" s="219"/>
      <c r="C1044" s="219"/>
      <c r="D1044" s="219"/>
      <c r="E1044" s="207"/>
      <c r="F1044" s="262"/>
      <c r="G1044" s="260"/>
      <c r="H1044" s="260"/>
      <c r="I1044" s="260"/>
      <c r="J1044" s="260"/>
      <c r="K1044" s="260"/>
      <c r="L1044" s="260"/>
      <c r="M1044" s="260"/>
      <c r="Q1044" s="260"/>
      <c r="T1044" s="260"/>
    </row>
    <row r="1045" spans="2:20">
      <c r="B1045" s="219"/>
      <c r="C1045" s="219"/>
      <c r="D1045" s="219"/>
      <c r="E1045" s="207"/>
      <c r="F1045" s="262"/>
      <c r="G1045" s="260"/>
      <c r="H1045" s="260"/>
      <c r="I1045" s="260"/>
      <c r="J1045" s="260"/>
      <c r="K1045" s="260"/>
      <c r="L1045" s="260"/>
      <c r="M1045" s="260"/>
      <c r="Q1045" s="260"/>
      <c r="T1045" s="260"/>
    </row>
    <row r="1046" spans="2:20">
      <c r="B1046" s="219"/>
      <c r="C1046" s="219"/>
      <c r="D1046" s="219"/>
      <c r="E1046" s="207"/>
      <c r="F1046" s="262"/>
      <c r="G1046" s="260"/>
      <c r="H1046" s="260"/>
      <c r="I1046" s="260"/>
      <c r="J1046" s="260"/>
      <c r="K1046" s="260"/>
      <c r="L1046" s="260"/>
      <c r="M1046" s="260"/>
      <c r="Q1046" s="260"/>
      <c r="T1046" s="260"/>
    </row>
    <row r="1047" spans="2:20">
      <c r="B1047" s="219"/>
      <c r="C1047" s="219"/>
      <c r="D1047" s="219"/>
      <c r="E1047" s="207"/>
      <c r="F1047" s="262"/>
      <c r="G1047" s="260"/>
      <c r="H1047" s="260"/>
      <c r="I1047" s="260"/>
      <c r="J1047" s="260"/>
      <c r="K1047" s="260"/>
      <c r="L1047" s="260"/>
      <c r="M1047" s="260"/>
      <c r="Q1047" s="260"/>
      <c r="T1047" s="260"/>
    </row>
    <row r="1048" spans="2:20">
      <c r="B1048" s="219"/>
      <c r="C1048" s="219"/>
      <c r="D1048" s="219"/>
      <c r="E1048" s="207"/>
      <c r="F1048" s="262"/>
      <c r="G1048" s="260"/>
      <c r="H1048" s="260"/>
      <c r="I1048" s="260"/>
      <c r="J1048" s="260"/>
      <c r="K1048" s="260"/>
      <c r="L1048" s="260"/>
      <c r="M1048" s="260"/>
      <c r="Q1048" s="260"/>
      <c r="T1048" s="260"/>
    </row>
    <row r="1049" spans="2:20">
      <c r="B1049" s="219"/>
      <c r="C1049" s="219"/>
      <c r="D1049" s="219"/>
      <c r="E1049" s="207"/>
      <c r="F1049" s="262"/>
      <c r="G1049" s="260"/>
      <c r="H1049" s="260"/>
      <c r="I1049" s="260"/>
      <c r="J1049" s="260"/>
      <c r="K1049" s="260"/>
      <c r="L1049" s="260"/>
      <c r="M1049" s="260"/>
      <c r="Q1049" s="260"/>
      <c r="T1049" s="260"/>
    </row>
    <row r="1050" spans="2:20">
      <c r="B1050" s="219"/>
      <c r="C1050" s="219"/>
      <c r="D1050" s="219"/>
      <c r="E1050" s="207"/>
      <c r="F1050" s="262"/>
      <c r="G1050" s="260"/>
      <c r="H1050" s="260"/>
      <c r="I1050" s="260"/>
      <c r="J1050" s="260"/>
      <c r="K1050" s="260"/>
      <c r="L1050" s="260"/>
      <c r="M1050" s="260"/>
      <c r="Q1050" s="260"/>
      <c r="T1050" s="260"/>
    </row>
    <row r="1051" spans="2:20">
      <c r="B1051" s="219"/>
      <c r="C1051" s="219"/>
      <c r="D1051" s="219"/>
      <c r="E1051" s="207"/>
      <c r="F1051" s="262"/>
      <c r="G1051" s="260"/>
      <c r="H1051" s="260"/>
      <c r="I1051" s="260"/>
      <c r="J1051" s="260"/>
      <c r="K1051" s="260"/>
      <c r="L1051" s="260"/>
      <c r="M1051" s="260"/>
      <c r="Q1051" s="260"/>
      <c r="T1051" s="260"/>
    </row>
    <row r="1052" spans="2:20">
      <c r="B1052" s="219"/>
      <c r="C1052" s="219"/>
      <c r="D1052" s="219"/>
      <c r="E1052" s="207"/>
      <c r="F1052" s="262"/>
      <c r="G1052" s="260"/>
      <c r="H1052" s="260"/>
      <c r="I1052" s="260"/>
      <c r="J1052" s="260"/>
      <c r="K1052" s="260"/>
      <c r="L1052" s="260"/>
      <c r="M1052" s="260"/>
      <c r="Q1052" s="260"/>
      <c r="T1052" s="260"/>
    </row>
    <row r="1053" spans="2:20">
      <c r="B1053" s="219"/>
      <c r="C1053" s="219"/>
      <c r="D1053" s="219"/>
      <c r="E1053" s="207"/>
      <c r="F1053" s="262"/>
      <c r="G1053" s="260"/>
      <c r="H1053" s="260"/>
      <c r="I1053" s="260"/>
      <c r="J1053" s="260"/>
      <c r="K1053" s="260"/>
      <c r="L1053" s="260"/>
      <c r="M1053" s="260"/>
      <c r="Q1053" s="260"/>
      <c r="T1053" s="260"/>
    </row>
    <row r="1054" spans="2:20">
      <c r="B1054" s="219"/>
      <c r="C1054" s="219"/>
      <c r="D1054" s="219"/>
      <c r="E1054" s="207"/>
      <c r="F1054" s="262"/>
      <c r="G1054" s="260"/>
      <c r="H1054" s="260"/>
      <c r="I1054" s="260"/>
      <c r="J1054" s="260"/>
      <c r="K1054" s="260"/>
      <c r="L1054" s="260"/>
      <c r="M1054" s="260"/>
      <c r="Q1054" s="260"/>
      <c r="T1054" s="260"/>
    </row>
    <row r="1055" spans="2:20">
      <c r="B1055" s="219"/>
      <c r="C1055" s="219"/>
      <c r="D1055" s="219"/>
      <c r="E1055" s="207"/>
      <c r="F1055" s="262"/>
      <c r="G1055" s="260"/>
      <c r="H1055" s="260"/>
      <c r="I1055" s="260"/>
      <c r="J1055" s="260"/>
      <c r="K1055" s="260"/>
      <c r="L1055" s="260"/>
      <c r="M1055" s="260"/>
      <c r="Q1055" s="260"/>
      <c r="T1055" s="260"/>
    </row>
    <row r="1056" spans="2:20">
      <c r="B1056" s="219"/>
      <c r="C1056" s="219"/>
      <c r="D1056" s="219"/>
      <c r="E1056" s="207"/>
      <c r="F1056" s="262"/>
      <c r="G1056" s="260"/>
      <c r="H1056" s="260"/>
      <c r="I1056" s="260"/>
      <c r="J1056" s="260"/>
      <c r="K1056" s="260"/>
      <c r="L1056" s="260"/>
      <c r="M1056" s="260"/>
      <c r="Q1056" s="260"/>
      <c r="T1056" s="260"/>
    </row>
    <row r="1057" spans="2:20">
      <c r="B1057" s="219"/>
      <c r="C1057" s="219"/>
      <c r="D1057" s="219"/>
      <c r="E1057" s="207"/>
      <c r="F1057" s="262"/>
      <c r="G1057" s="260"/>
      <c r="H1057" s="260"/>
      <c r="I1057" s="260"/>
      <c r="J1057" s="260"/>
      <c r="K1057" s="260"/>
      <c r="L1057" s="260"/>
      <c r="M1057" s="260"/>
      <c r="Q1057" s="260"/>
      <c r="T1057" s="260"/>
    </row>
    <row r="1058" spans="2:20">
      <c r="B1058" s="219"/>
      <c r="C1058" s="219"/>
      <c r="D1058" s="219"/>
      <c r="E1058" s="207"/>
      <c r="F1058" s="262"/>
      <c r="G1058" s="260"/>
      <c r="H1058" s="260"/>
      <c r="I1058" s="260"/>
      <c r="J1058" s="260"/>
      <c r="K1058" s="260"/>
      <c r="L1058" s="260"/>
      <c r="M1058" s="260"/>
      <c r="Q1058" s="260"/>
      <c r="T1058" s="260"/>
    </row>
    <row r="1059" spans="2:20">
      <c r="B1059" s="219"/>
      <c r="C1059" s="219"/>
      <c r="D1059" s="219"/>
      <c r="E1059" s="207"/>
      <c r="F1059" s="262"/>
      <c r="G1059" s="260"/>
      <c r="H1059" s="260"/>
      <c r="I1059" s="260"/>
      <c r="J1059" s="260"/>
      <c r="K1059" s="260"/>
      <c r="L1059" s="260"/>
      <c r="M1059" s="260"/>
      <c r="Q1059" s="260"/>
      <c r="T1059" s="260"/>
    </row>
    <row r="1060" spans="2:20">
      <c r="B1060" s="219"/>
      <c r="C1060" s="219"/>
      <c r="D1060" s="219"/>
      <c r="E1060" s="207"/>
      <c r="F1060" s="262"/>
      <c r="G1060" s="260"/>
      <c r="H1060" s="260"/>
      <c r="I1060" s="260"/>
      <c r="J1060" s="260"/>
      <c r="K1060" s="260"/>
      <c r="L1060" s="260"/>
      <c r="M1060" s="260"/>
      <c r="Q1060" s="260"/>
      <c r="T1060" s="260"/>
    </row>
    <row r="1061" spans="2:20">
      <c r="B1061" s="219"/>
      <c r="C1061" s="219"/>
      <c r="D1061" s="219"/>
      <c r="E1061" s="207"/>
      <c r="F1061" s="262"/>
      <c r="G1061" s="260"/>
      <c r="H1061" s="260"/>
      <c r="I1061" s="260"/>
      <c r="J1061" s="260"/>
      <c r="K1061" s="260"/>
      <c r="L1061" s="260"/>
      <c r="M1061" s="260"/>
      <c r="Q1061" s="260"/>
      <c r="T1061" s="260"/>
    </row>
    <row r="1062" spans="2:20">
      <c r="B1062" s="219"/>
      <c r="C1062" s="219"/>
      <c r="D1062" s="219"/>
      <c r="E1062" s="207"/>
      <c r="F1062" s="262"/>
      <c r="G1062" s="260"/>
      <c r="H1062" s="260"/>
      <c r="I1062" s="260"/>
      <c r="J1062" s="260"/>
      <c r="K1062" s="260"/>
      <c r="L1062" s="260"/>
      <c r="M1062" s="260"/>
      <c r="Q1062" s="260"/>
      <c r="T1062" s="260"/>
    </row>
    <row r="1063" spans="2:20">
      <c r="B1063" s="219"/>
      <c r="C1063" s="219"/>
      <c r="D1063" s="219"/>
      <c r="E1063" s="207"/>
      <c r="F1063" s="262"/>
      <c r="G1063" s="260"/>
      <c r="H1063" s="260"/>
      <c r="I1063" s="260"/>
      <c r="J1063" s="260"/>
      <c r="K1063" s="260"/>
      <c r="L1063" s="260"/>
      <c r="M1063" s="260"/>
      <c r="Q1063" s="260"/>
      <c r="T1063" s="260"/>
    </row>
    <row r="1064" spans="2:20">
      <c r="B1064" s="219"/>
      <c r="C1064" s="219"/>
      <c r="D1064" s="219"/>
      <c r="E1064" s="207"/>
      <c r="F1064" s="262"/>
      <c r="G1064" s="260"/>
      <c r="H1064" s="260"/>
      <c r="I1064" s="260"/>
      <c r="J1064" s="260"/>
      <c r="K1064" s="260"/>
      <c r="L1064" s="260"/>
      <c r="M1064" s="260"/>
      <c r="Q1064" s="260"/>
      <c r="T1064" s="260"/>
    </row>
    <row r="1065" spans="2:20">
      <c r="B1065" s="219"/>
      <c r="C1065" s="219"/>
      <c r="D1065" s="219"/>
      <c r="E1065" s="207"/>
      <c r="F1065" s="262"/>
      <c r="G1065" s="260"/>
      <c r="H1065" s="260"/>
      <c r="I1065" s="260"/>
      <c r="J1065" s="260"/>
      <c r="K1065" s="260"/>
      <c r="L1065" s="260"/>
      <c r="M1065" s="260"/>
      <c r="Q1065" s="260"/>
      <c r="T1065" s="260"/>
    </row>
    <row r="1066" spans="2:20">
      <c r="B1066" s="219"/>
      <c r="C1066" s="219"/>
      <c r="D1066" s="219"/>
      <c r="E1066" s="207"/>
      <c r="F1066" s="262"/>
      <c r="G1066" s="260"/>
      <c r="H1066" s="260"/>
      <c r="I1066" s="260"/>
      <c r="J1066" s="260"/>
      <c r="K1066" s="260"/>
      <c r="L1066" s="260"/>
      <c r="M1066" s="260"/>
      <c r="Q1066" s="260"/>
      <c r="T1066" s="260"/>
    </row>
    <row r="1067" spans="2:20">
      <c r="B1067" s="219"/>
      <c r="C1067" s="219"/>
      <c r="D1067" s="219"/>
      <c r="E1067" s="207"/>
      <c r="F1067" s="262"/>
      <c r="G1067" s="260"/>
      <c r="H1067" s="260"/>
      <c r="I1067" s="260"/>
      <c r="J1067" s="260"/>
      <c r="K1067" s="260"/>
      <c r="L1067" s="260"/>
      <c r="M1067" s="260"/>
      <c r="Q1067" s="260"/>
      <c r="T1067" s="260"/>
    </row>
    <row r="1068" spans="2:20">
      <c r="B1068" s="219"/>
      <c r="C1068" s="219"/>
      <c r="D1068" s="219"/>
      <c r="E1068" s="207"/>
      <c r="F1068" s="262"/>
      <c r="G1068" s="260"/>
      <c r="H1068" s="260"/>
      <c r="I1068" s="260"/>
      <c r="J1068" s="260"/>
      <c r="K1068" s="260"/>
      <c r="L1068" s="260"/>
      <c r="M1068" s="260"/>
      <c r="Q1068" s="260"/>
      <c r="T1068" s="260"/>
    </row>
    <row r="1069" spans="2:20">
      <c r="B1069" s="219"/>
      <c r="C1069" s="219"/>
      <c r="D1069" s="219"/>
      <c r="E1069" s="207"/>
      <c r="F1069" s="262"/>
      <c r="G1069" s="260"/>
      <c r="H1069" s="260"/>
      <c r="I1069" s="260"/>
      <c r="J1069" s="260"/>
      <c r="K1069" s="260"/>
      <c r="L1069" s="260"/>
      <c r="M1069" s="260"/>
      <c r="Q1069" s="260"/>
      <c r="T1069" s="260"/>
    </row>
    <row r="1070" spans="2:20">
      <c r="B1070" s="219"/>
      <c r="C1070" s="219"/>
      <c r="D1070" s="219"/>
      <c r="E1070" s="207"/>
      <c r="F1070" s="262"/>
      <c r="G1070" s="260"/>
      <c r="H1070" s="260"/>
      <c r="I1070" s="260"/>
      <c r="J1070" s="260"/>
      <c r="K1070" s="260"/>
      <c r="L1070" s="260"/>
      <c r="M1070" s="260"/>
      <c r="Q1070" s="260"/>
      <c r="T1070" s="260"/>
    </row>
    <row r="1071" spans="2:20">
      <c r="B1071" s="219"/>
      <c r="C1071" s="219"/>
      <c r="D1071" s="219"/>
      <c r="E1071" s="207"/>
      <c r="F1071" s="262"/>
      <c r="G1071" s="260"/>
      <c r="H1071" s="260"/>
      <c r="I1071" s="260"/>
      <c r="J1071" s="260"/>
      <c r="K1071" s="260"/>
      <c r="L1071" s="260"/>
      <c r="M1071" s="260"/>
      <c r="Q1071" s="260"/>
      <c r="T1071" s="260"/>
    </row>
    <row r="1072" spans="2:20">
      <c r="B1072" s="219"/>
      <c r="C1072" s="219"/>
      <c r="D1072" s="219"/>
      <c r="E1072" s="207"/>
      <c r="F1072" s="262"/>
      <c r="G1072" s="260"/>
      <c r="H1072" s="260"/>
      <c r="I1072" s="260"/>
      <c r="J1072" s="260"/>
      <c r="K1072" s="260"/>
      <c r="L1072" s="260"/>
      <c r="M1072" s="260"/>
      <c r="Q1072" s="260"/>
      <c r="T1072" s="260"/>
    </row>
    <row r="1073" spans="2:20">
      <c r="B1073" s="219"/>
      <c r="C1073" s="219"/>
      <c r="D1073" s="219"/>
      <c r="E1073" s="207"/>
      <c r="F1073" s="262"/>
      <c r="G1073" s="260"/>
      <c r="H1073" s="260"/>
      <c r="I1073" s="260"/>
      <c r="J1073" s="260"/>
      <c r="K1073" s="260"/>
      <c r="L1073" s="260"/>
      <c r="M1073" s="260"/>
      <c r="Q1073" s="260"/>
      <c r="T1073" s="260"/>
    </row>
    <row r="1074" spans="2:20">
      <c r="B1074" s="219"/>
      <c r="C1074" s="219"/>
      <c r="D1074" s="219"/>
      <c r="E1074" s="207"/>
      <c r="F1074" s="262"/>
      <c r="G1074" s="260"/>
      <c r="H1074" s="260"/>
      <c r="I1074" s="260"/>
      <c r="J1074" s="260"/>
      <c r="K1074" s="260"/>
      <c r="L1074" s="260"/>
      <c r="M1074" s="260"/>
      <c r="Q1074" s="260"/>
      <c r="T1074" s="260"/>
    </row>
    <row r="1075" spans="2:20">
      <c r="B1075" s="219"/>
      <c r="C1075" s="219"/>
      <c r="D1075" s="219"/>
      <c r="E1075" s="207"/>
      <c r="F1075" s="262"/>
      <c r="G1075" s="260"/>
      <c r="H1075" s="260"/>
      <c r="I1075" s="260"/>
      <c r="J1075" s="260"/>
      <c r="K1075" s="260"/>
      <c r="L1075" s="260"/>
      <c r="M1075" s="260"/>
      <c r="Q1075" s="260"/>
      <c r="T1075" s="260"/>
    </row>
    <row r="1076" spans="2:20">
      <c r="B1076" s="219"/>
      <c r="C1076" s="219"/>
      <c r="D1076" s="219"/>
      <c r="E1076" s="207"/>
      <c r="F1076" s="262"/>
      <c r="G1076" s="260"/>
      <c r="H1076" s="260"/>
      <c r="I1076" s="260"/>
      <c r="J1076" s="260"/>
      <c r="K1076" s="260"/>
      <c r="L1076" s="260"/>
      <c r="M1076" s="260"/>
      <c r="Q1076" s="260"/>
      <c r="T1076" s="260"/>
    </row>
    <row r="1077" spans="2:20">
      <c r="B1077" s="219"/>
      <c r="C1077" s="219"/>
      <c r="D1077" s="219"/>
      <c r="E1077" s="207"/>
      <c r="F1077" s="262"/>
      <c r="G1077" s="260"/>
      <c r="H1077" s="260"/>
      <c r="I1077" s="260"/>
      <c r="J1077" s="260"/>
      <c r="K1077" s="260"/>
      <c r="L1077" s="260"/>
      <c r="M1077" s="260"/>
      <c r="Q1077" s="260"/>
      <c r="T1077" s="260"/>
    </row>
    <row r="1078" spans="2:20">
      <c r="B1078" s="219"/>
      <c r="C1078" s="219"/>
      <c r="D1078" s="219"/>
      <c r="E1078" s="207"/>
      <c r="F1078" s="262"/>
      <c r="G1078" s="260"/>
      <c r="H1078" s="260"/>
      <c r="I1078" s="260"/>
      <c r="J1078" s="260"/>
      <c r="K1078" s="260"/>
      <c r="L1078" s="260"/>
      <c r="M1078" s="260"/>
      <c r="Q1078" s="260"/>
      <c r="T1078" s="260"/>
    </row>
    <row r="1079" spans="2:20">
      <c r="B1079" s="219"/>
      <c r="C1079" s="219"/>
      <c r="D1079" s="219"/>
      <c r="E1079" s="207"/>
      <c r="F1079" s="262"/>
      <c r="G1079" s="260"/>
      <c r="H1079" s="260"/>
      <c r="I1079" s="260"/>
      <c r="J1079" s="260"/>
      <c r="K1079" s="260"/>
      <c r="L1079" s="260"/>
      <c r="M1079" s="260"/>
      <c r="Q1079" s="260"/>
      <c r="T1079" s="260"/>
    </row>
    <row r="1080" spans="2:20">
      <c r="B1080" s="219"/>
      <c r="C1080" s="219"/>
      <c r="D1080" s="219"/>
      <c r="E1080" s="207"/>
      <c r="F1080" s="262"/>
      <c r="G1080" s="260"/>
      <c r="H1080" s="260"/>
      <c r="I1080" s="260"/>
      <c r="J1080" s="260"/>
      <c r="K1080" s="260"/>
      <c r="L1080" s="260"/>
      <c r="M1080" s="260"/>
      <c r="Q1080" s="260"/>
      <c r="T1080" s="260"/>
    </row>
    <row r="1081" spans="2:20">
      <c r="B1081" s="219"/>
      <c r="C1081" s="219"/>
      <c r="D1081" s="219"/>
      <c r="E1081" s="207"/>
      <c r="F1081" s="262"/>
      <c r="G1081" s="260"/>
      <c r="H1081" s="260"/>
      <c r="I1081" s="260"/>
      <c r="J1081" s="260"/>
      <c r="K1081" s="260"/>
      <c r="L1081" s="260"/>
      <c r="M1081" s="260"/>
      <c r="Q1081" s="260"/>
      <c r="T1081" s="260"/>
    </row>
    <row r="1082" spans="2:20">
      <c r="B1082" s="219"/>
      <c r="C1082" s="219"/>
      <c r="D1082" s="219"/>
      <c r="E1082" s="207"/>
      <c r="F1082" s="262"/>
      <c r="G1082" s="260"/>
      <c r="H1082" s="260"/>
      <c r="I1082" s="260"/>
      <c r="J1082" s="260"/>
      <c r="K1082" s="260"/>
      <c r="L1082" s="260"/>
      <c r="M1082" s="260"/>
      <c r="Q1082" s="260"/>
      <c r="T1082" s="260"/>
    </row>
    <row r="1083" spans="2:20">
      <c r="B1083" s="219"/>
      <c r="C1083" s="219"/>
      <c r="D1083" s="219"/>
      <c r="E1083" s="207"/>
      <c r="F1083" s="262"/>
      <c r="G1083" s="260"/>
      <c r="H1083" s="260"/>
      <c r="I1083" s="260"/>
      <c r="J1083" s="260"/>
      <c r="K1083" s="260"/>
      <c r="L1083" s="260"/>
      <c r="M1083" s="260"/>
      <c r="Q1083" s="260"/>
      <c r="T1083" s="260"/>
    </row>
    <row r="1084" spans="2:20">
      <c r="B1084" s="219"/>
      <c r="C1084" s="219"/>
      <c r="D1084" s="219"/>
      <c r="E1084" s="207"/>
      <c r="F1084" s="262"/>
      <c r="G1084" s="260"/>
      <c r="H1084" s="260"/>
      <c r="I1084" s="260"/>
      <c r="J1084" s="260"/>
      <c r="K1084" s="260"/>
      <c r="L1084" s="260"/>
      <c r="M1084" s="260"/>
      <c r="Q1084" s="260"/>
      <c r="T1084" s="260"/>
    </row>
    <row r="1085" spans="2:20">
      <c r="B1085" s="219"/>
      <c r="C1085" s="219"/>
      <c r="D1085" s="219"/>
      <c r="E1085" s="207"/>
      <c r="F1085" s="262"/>
      <c r="G1085" s="260"/>
      <c r="H1085" s="260"/>
      <c r="I1085" s="260"/>
      <c r="J1085" s="260"/>
      <c r="K1085" s="260"/>
      <c r="L1085" s="260"/>
      <c r="M1085" s="260"/>
      <c r="Q1085" s="260"/>
      <c r="T1085" s="260"/>
    </row>
    <row r="1086" spans="2:20">
      <c r="B1086" s="219"/>
      <c r="C1086" s="219"/>
      <c r="D1086" s="219"/>
      <c r="E1086" s="207"/>
      <c r="F1086" s="262"/>
      <c r="G1086" s="260"/>
      <c r="H1086" s="260"/>
      <c r="I1086" s="260"/>
      <c r="J1086" s="260"/>
      <c r="K1086" s="260"/>
      <c r="L1086" s="260"/>
      <c r="M1086" s="260"/>
      <c r="Q1086" s="260"/>
      <c r="T1086" s="260"/>
    </row>
    <row r="1087" spans="2:20">
      <c r="B1087" s="219"/>
      <c r="C1087" s="219"/>
      <c r="D1087" s="219"/>
      <c r="E1087" s="207"/>
      <c r="F1087" s="262"/>
      <c r="G1087" s="260"/>
      <c r="H1087" s="260"/>
      <c r="I1087" s="260"/>
      <c r="J1087" s="260"/>
      <c r="K1087" s="260"/>
      <c r="L1087" s="260"/>
      <c r="M1087" s="260"/>
      <c r="Q1087" s="260"/>
      <c r="T1087" s="260"/>
    </row>
    <row r="1088" spans="2:20">
      <c r="B1088" s="219"/>
      <c r="C1088" s="219"/>
      <c r="D1088" s="219"/>
      <c r="E1088" s="207"/>
      <c r="F1088" s="262"/>
      <c r="G1088" s="260"/>
      <c r="H1088" s="260"/>
      <c r="I1088" s="260"/>
      <c r="J1088" s="260"/>
      <c r="K1088" s="260"/>
      <c r="L1088" s="260"/>
      <c r="M1088" s="260"/>
      <c r="Q1088" s="260"/>
      <c r="T1088" s="260"/>
    </row>
    <row r="1089" spans="2:20">
      <c r="B1089" s="219"/>
      <c r="C1089" s="219"/>
      <c r="D1089" s="219"/>
      <c r="E1089" s="207"/>
      <c r="F1089" s="262"/>
      <c r="G1089" s="260"/>
      <c r="H1089" s="260"/>
      <c r="I1089" s="260"/>
      <c r="J1089" s="260"/>
      <c r="K1089" s="260"/>
      <c r="L1089" s="260"/>
      <c r="M1089" s="260"/>
      <c r="Q1089" s="260"/>
      <c r="T1089" s="260"/>
    </row>
    <row r="1090" spans="2:20">
      <c r="B1090" s="219"/>
      <c r="C1090" s="219"/>
      <c r="D1090" s="219"/>
      <c r="E1090" s="207"/>
      <c r="F1090" s="262"/>
      <c r="G1090" s="260"/>
      <c r="H1090" s="260"/>
      <c r="I1090" s="260"/>
      <c r="J1090" s="260"/>
      <c r="K1090" s="260"/>
      <c r="L1090" s="260"/>
      <c r="M1090" s="260"/>
      <c r="Q1090" s="260"/>
      <c r="T1090" s="260"/>
    </row>
    <row r="1091" spans="2:20">
      <c r="B1091" s="219"/>
      <c r="C1091" s="219"/>
      <c r="D1091" s="219"/>
      <c r="E1091" s="207"/>
      <c r="F1091" s="262"/>
      <c r="G1091" s="260"/>
      <c r="H1091" s="260"/>
      <c r="I1091" s="260"/>
      <c r="J1091" s="260"/>
      <c r="K1091" s="260"/>
      <c r="L1091" s="260"/>
      <c r="M1091" s="260"/>
      <c r="Q1091" s="260"/>
      <c r="T1091" s="260"/>
    </row>
    <row r="1092" spans="2:20">
      <c r="B1092" s="219"/>
      <c r="C1092" s="219"/>
      <c r="D1092" s="219"/>
      <c r="E1092" s="207"/>
      <c r="F1092" s="262"/>
      <c r="G1092" s="260"/>
      <c r="H1092" s="260"/>
      <c r="I1092" s="260"/>
      <c r="J1092" s="260"/>
      <c r="K1092" s="260"/>
      <c r="L1092" s="260"/>
      <c r="M1092" s="260"/>
      <c r="Q1092" s="260"/>
      <c r="T1092" s="260"/>
    </row>
    <row r="1093" spans="2:20">
      <c r="B1093" s="219"/>
      <c r="C1093" s="219"/>
      <c r="D1093" s="219"/>
      <c r="E1093" s="207"/>
      <c r="F1093" s="262"/>
      <c r="G1093" s="260"/>
      <c r="H1093" s="260"/>
      <c r="I1093" s="260"/>
      <c r="J1093" s="260"/>
      <c r="K1093" s="260"/>
      <c r="L1093" s="260"/>
      <c r="M1093" s="260"/>
      <c r="Q1093" s="260"/>
      <c r="T1093" s="260"/>
    </row>
    <row r="1094" spans="2:20">
      <c r="B1094" s="219"/>
      <c r="C1094" s="219"/>
      <c r="D1094" s="219"/>
      <c r="E1094" s="207"/>
      <c r="F1094" s="262"/>
      <c r="G1094" s="260"/>
      <c r="H1094" s="260"/>
      <c r="I1094" s="260"/>
      <c r="J1094" s="260"/>
      <c r="K1094" s="260"/>
      <c r="L1094" s="260"/>
      <c r="M1094" s="260"/>
      <c r="Q1094" s="260"/>
      <c r="T1094" s="260"/>
    </row>
    <row r="1095" spans="2:20">
      <c r="B1095" s="219"/>
      <c r="C1095" s="219"/>
      <c r="D1095" s="219"/>
      <c r="E1095" s="207"/>
      <c r="F1095" s="262"/>
      <c r="G1095" s="260"/>
      <c r="H1095" s="260"/>
      <c r="I1095" s="260"/>
      <c r="J1095" s="260"/>
      <c r="K1095" s="260"/>
      <c r="L1095" s="260"/>
      <c r="M1095" s="260"/>
      <c r="Q1095" s="260"/>
      <c r="T1095" s="260"/>
    </row>
    <row r="1096" spans="2:20">
      <c r="B1096" s="219"/>
      <c r="C1096" s="219"/>
      <c r="D1096" s="219"/>
      <c r="E1096" s="207"/>
      <c r="F1096" s="262"/>
      <c r="G1096" s="260"/>
      <c r="H1096" s="260"/>
      <c r="I1096" s="260"/>
      <c r="J1096" s="260"/>
      <c r="K1096" s="260"/>
      <c r="L1096" s="260"/>
      <c r="M1096" s="260"/>
      <c r="Q1096" s="260"/>
      <c r="T1096" s="260"/>
    </row>
    <row r="1097" spans="2:20">
      <c r="B1097" s="219"/>
      <c r="C1097" s="219"/>
      <c r="D1097" s="219"/>
      <c r="E1097" s="207"/>
      <c r="F1097" s="262"/>
      <c r="G1097" s="260"/>
      <c r="H1097" s="260"/>
      <c r="I1097" s="260"/>
      <c r="J1097" s="260"/>
      <c r="K1097" s="260"/>
      <c r="L1097" s="260"/>
      <c r="M1097" s="260"/>
      <c r="Q1097" s="260"/>
      <c r="T1097" s="260"/>
    </row>
    <row r="1098" spans="2:20">
      <c r="B1098" s="219"/>
      <c r="C1098" s="219"/>
      <c r="D1098" s="219"/>
      <c r="E1098" s="207"/>
      <c r="F1098" s="262"/>
      <c r="G1098" s="260"/>
      <c r="H1098" s="260"/>
      <c r="I1098" s="260"/>
      <c r="J1098" s="260"/>
      <c r="K1098" s="260"/>
      <c r="L1098" s="260"/>
      <c r="M1098" s="260"/>
      <c r="Q1098" s="260"/>
      <c r="T1098" s="260"/>
    </row>
    <row r="1099" spans="2:20">
      <c r="B1099" s="219"/>
      <c r="C1099" s="219"/>
      <c r="D1099" s="219"/>
      <c r="E1099" s="207"/>
      <c r="F1099" s="262"/>
      <c r="G1099" s="260"/>
      <c r="H1099" s="260"/>
      <c r="I1099" s="260"/>
      <c r="J1099" s="260"/>
      <c r="K1099" s="260"/>
      <c r="L1099" s="260"/>
      <c r="M1099" s="260"/>
      <c r="Q1099" s="260"/>
      <c r="T1099" s="260"/>
    </row>
    <row r="1100" spans="2:20">
      <c r="B1100" s="219"/>
      <c r="C1100" s="219"/>
      <c r="D1100" s="219"/>
      <c r="E1100" s="207"/>
      <c r="F1100" s="262"/>
      <c r="G1100" s="260"/>
      <c r="H1100" s="260"/>
      <c r="I1100" s="260"/>
      <c r="J1100" s="260"/>
      <c r="K1100" s="260"/>
      <c r="L1100" s="260"/>
      <c r="M1100" s="260"/>
      <c r="Q1100" s="260"/>
      <c r="T1100" s="260"/>
    </row>
    <row r="1101" spans="2:20">
      <c r="B1101" s="219"/>
      <c r="C1101" s="219"/>
      <c r="D1101" s="219"/>
      <c r="E1101" s="207"/>
      <c r="F1101" s="262"/>
      <c r="G1101" s="260"/>
      <c r="H1101" s="260"/>
      <c r="I1101" s="260"/>
      <c r="J1101" s="260"/>
      <c r="K1101" s="260"/>
      <c r="L1101" s="260"/>
      <c r="M1101" s="260"/>
      <c r="Q1101" s="260"/>
      <c r="T1101" s="260"/>
    </row>
    <row r="1102" spans="2:20">
      <c r="B1102" s="219"/>
      <c r="C1102" s="219"/>
      <c r="D1102" s="219"/>
      <c r="E1102" s="207"/>
      <c r="F1102" s="262"/>
      <c r="G1102" s="260"/>
      <c r="H1102" s="260"/>
      <c r="I1102" s="260"/>
      <c r="J1102" s="260"/>
      <c r="K1102" s="260"/>
      <c r="L1102" s="260"/>
      <c r="M1102" s="260"/>
      <c r="Q1102" s="260"/>
      <c r="T1102" s="260"/>
    </row>
    <row r="1103" spans="2:20">
      <c r="B1103" s="219"/>
      <c r="C1103" s="219"/>
      <c r="D1103" s="219"/>
      <c r="E1103" s="207"/>
      <c r="F1103" s="262"/>
      <c r="G1103" s="260"/>
      <c r="H1103" s="260"/>
      <c r="I1103" s="260"/>
      <c r="J1103" s="260"/>
      <c r="K1103" s="260"/>
      <c r="L1103" s="260"/>
      <c r="M1103" s="260"/>
      <c r="Q1103" s="260"/>
      <c r="T1103" s="260"/>
    </row>
    <row r="1104" spans="2:20">
      <c r="B1104" s="219"/>
      <c r="C1104" s="219"/>
      <c r="D1104" s="219"/>
      <c r="E1104" s="207"/>
      <c r="F1104" s="262"/>
      <c r="G1104" s="260"/>
      <c r="H1104" s="260"/>
      <c r="I1104" s="260"/>
      <c r="J1104" s="260"/>
      <c r="K1104" s="260"/>
      <c r="L1104" s="260"/>
      <c r="M1104" s="260"/>
      <c r="Q1104" s="260"/>
      <c r="T1104" s="260"/>
    </row>
    <row r="1105" spans="2:20">
      <c r="B1105" s="219"/>
      <c r="C1105" s="219"/>
      <c r="D1105" s="219"/>
      <c r="E1105" s="207"/>
      <c r="F1105" s="262"/>
      <c r="G1105" s="260"/>
      <c r="H1105" s="260"/>
      <c r="I1105" s="260"/>
      <c r="J1105" s="260"/>
      <c r="K1105" s="260"/>
      <c r="L1105" s="260"/>
      <c r="M1105" s="260"/>
      <c r="Q1105" s="260"/>
      <c r="T1105" s="260"/>
    </row>
    <row r="1106" spans="2:20">
      <c r="B1106" s="219"/>
      <c r="C1106" s="219"/>
      <c r="D1106" s="219"/>
      <c r="E1106" s="207"/>
      <c r="F1106" s="262"/>
      <c r="G1106" s="260"/>
      <c r="H1106" s="260"/>
      <c r="I1106" s="260"/>
      <c r="J1106" s="260"/>
      <c r="K1106" s="260"/>
      <c r="L1106" s="260"/>
      <c r="M1106" s="260"/>
      <c r="Q1106" s="260"/>
      <c r="T1106" s="260"/>
    </row>
    <row r="1107" spans="2:20">
      <c r="B1107" s="219"/>
      <c r="C1107" s="219"/>
      <c r="D1107" s="219"/>
      <c r="E1107" s="207"/>
      <c r="F1107" s="262"/>
      <c r="G1107" s="260"/>
      <c r="H1107" s="260"/>
      <c r="I1107" s="260"/>
      <c r="J1107" s="260"/>
      <c r="K1107" s="260"/>
      <c r="L1107" s="260"/>
      <c r="M1107" s="260"/>
      <c r="Q1107" s="260"/>
      <c r="T1107" s="260"/>
    </row>
    <row r="1108" spans="2:20">
      <c r="B1108" s="219"/>
      <c r="C1108" s="219"/>
      <c r="D1108" s="219"/>
      <c r="E1108" s="207"/>
      <c r="F1108" s="262"/>
      <c r="G1108" s="260"/>
      <c r="H1108" s="260"/>
      <c r="I1108" s="260"/>
      <c r="J1108" s="260"/>
      <c r="K1108" s="260"/>
      <c r="L1108" s="260"/>
      <c r="M1108" s="260"/>
      <c r="Q1108" s="260"/>
      <c r="T1108" s="260"/>
    </row>
    <row r="1109" spans="2:20">
      <c r="B1109" s="219"/>
      <c r="C1109" s="219"/>
      <c r="D1109" s="219"/>
      <c r="E1109" s="207"/>
      <c r="F1109" s="262"/>
      <c r="G1109" s="260"/>
      <c r="H1109" s="260"/>
      <c r="I1109" s="260"/>
      <c r="J1109" s="260"/>
      <c r="K1109" s="260"/>
      <c r="L1109" s="260"/>
      <c r="M1109" s="260"/>
      <c r="Q1109" s="260"/>
      <c r="T1109" s="260"/>
    </row>
    <row r="1110" spans="2:20">
      <c r="B1110" s="219"/>
      <c r="C1110" s="219"/>
      <c r="D1110" s="219"/>
      <c r="E1110" s="207"/>
      <c r="F1110" s="262"/>
      <c r="G1110" s="260"/>
      <c r="H1110" s="260"/>
      <c r="I1110" s="260"/>
      <c r="J1110" s="260"/>
      <c r="K1110" s="260"/>
      <c r="L1110" s="260"/>
      <c r="M1110" s="260"/>
      <c r="Q1110" s="260"/>
      <c r="T1110" s="260"/>
    </row>
    <row r="1111" spans="2:20">
      <c r="B1111" s="219"/>
      <c r="C1111" s="219"/>
      <c r="D1111" s="219"/>
      <c r="E1111" s="207"/>
      <c r="F1111" s="262"/>
      <c r="G1111" s="260"/>
      <c r="H1111" s="260"/>
      <c r="I1111" s="260"/>
      <c r="J1111" s="260"/>
      <c r="K1111" s="260"/>
      <c r="L1111" s="260"/>
      <c r="M1111" s="260"/>
      <c r="Q1111" s="260"/>
      <c r="T1111" s="260"/>
    </row>
    <row r="1112" spans="2:20">
      <c r="B1112" s="219"/>
      <c r="C1112" s="219"/>
      <c r="D1112" s="219"/>
      <c r="E1112" s="207"/>
      <c r="F1112" s="262"/>
      <c r="G1112" s="260"/>
      <c r="H1112" s="260"/>
      <c r="I1112" s="260"/>
      <c r="J1112" s="260"/>
      <c r="K1112" s="260"/>
      <c r="L1112" s="260"/>
      <c r="M1112" s="260"/>
      <c r="Q1112" s="260"/>
      <c r="T1112" s="260"/>
    </row>
    <row r="1113" spans="2:20">
      <c r="B1113" s="219"/>
      <c r="C1113" s="219"/>
      <c r="D1113" s="219"/>
      <c r="E1113" s="207"/>
      <c r="F1113" s="262"/>
      <c r="G1113" s="260"/>
      <c r="H1113" s="260"/>
      <c r="I1113" s="260"/>
      <c r="J1113" s="260"/>
      <c r="K1113" s="260"/>
      <c r="L1113" s="260"/>
      <c r="M1113" s="260"/>
      <c r="Q1113" s="260"/>
      <c r="T1113" s="260"/>
    </row>
    <row r="1114" spans="2:20">
      <c r="B1114" s="219"/>
      <c r="C1114" s="219"/>
      <c r="D1114" s="219"/>
      <c r="E1114" s="207"/>
      <c r="F1114" s="262"/>
      <c r="G1114" s="260"/>
      <c r="H1114" s="260"/>
      <c r="I1114" s="260"/>
      <c r="J1114" s="260"/>
      <c r="K1114" s="260"/>
      <c r="L1114" s="260"/>
      <c r="M1114" s="260"/>
      <c r="Q1114" s="260"/>
      <c r="T1114" s="260"/>
    </row>
    <row r="1115" spans="2:20">
      <c r="B1115" s="219"/>
      <c r="C1115" s="219"/>
      <c r="D1115" s="219"/>
      <c r="E1115" s="207"/>
      <c r="F1115" s="262"/>
      <c r="G1115" s="260"/>
      <c r="H1115" s="260"/>
      <c r="I1115" s="260"/>
      <c r="J1115" s="260"/>
      <c r="K1115" s="260"/>
      <c r="L1115" s="260"/>
      <c r="M1115" s="260"/>
      <c r="Q1115" s="260"/>
      <c r="T1115" s="260"/>
    </row>
    <row r="1116" spans="2:20">
      <c r="B1116" s="219"/>
      <c r="C1116" s="219"/>
      <c r="D1116" s="219"/>
      <c r="E1116" s="207"/>
      <c r="F1116" s="262"/>
      <c r="G1116" s="260"/>
      <c r="H1116" s="260"/>
      <c r="I1116" s="260"/>
      <c r="J1116" s="260"/>
      <c r="K1116" s="260"/>
      <c r="L1116" s="260"/>
      <c r="M1116" s="260"/>
      <c r="Q1116" s="260"/>
      <c r="T1116" s="260"/>
    </row>
    <row r="1117" spans="2:20">
      <c r="B1117" s="219"/>
      <c r="C1117" s="219"/>
      <c r="D1117" s="219"/>
      <c r="E1117" s="207"/>
      <c r="F1117" s="262"/>
      <c r="G1117" s="260"/>
      <c r="H1117" s="260"/>
      <c r="I1117" s="260"/>
      <c r="J1117" s="260"/>
      <c r="K1117" s="260"/>
      <c r="L1117" s="260"/>
      <c r="M1117" s="260"/>
      <c r="Q1117" s="260"/>
      <c r="T1117" s="260"/>
    </row>
    <row r="1118" spans="2:20">
      <c r="B1118" s="219"/>
      <c r="C1118" s="219"/>
      <c r="D1118" s="219"/>
      <c r="E1118" s="207"/>
      <c r="F1118" s="262"/>
      <c r="G1118" s="260"/>
      <c r="H1118" s="260"/>
      <c r="I1118" s="260"/>
      <c r="J1118" s="260"/>
      <c r="K1118" s="260"/>
      <c r="L1118" s="260"/>
      <c r="M1118" s="260"/>
      <c r="Q1118" s="260"/>
      <c r="T1118" s="260"/>
    </row>
    <row r="1119" spans="2:20">
      <c r="B1119" s="219"/>
      <c r="C1119" s="219"/>
      <c r="D1119" s="219"/>
      <c r="E1119" s="207"/>
      <c r="F1119" s="262"/>
      <c r="G1119" s="260"/>
      <c r="H1119" s="260"/>
      <c r="I1119" s="260"/>
      <c r="J1119" s="260"/>
      <c r="K1119" s="260"/>
      <c r="L1119" s="260"/>
      <c r="M1119" s="260"/>
      <c r="Q1119" s="260"/>
      <c r="T1119" s="260"/>
    </row>
    <row r="1120" spans="2:20">
      <c r="B1120" s="219"/>
      <c r="C1120" s="219"/>
      <c r="D1120" s="219"/>
      <c r="E1120" s="207"/>
      <c r="F1120" s="262"/>
      <c r="G1120" s="260"/>
      <c r="H1120" s="260"/>
      <c r="I1120" s="260"/>
      <c r="J1120" s="260"/>
      <c r="K1120" s="260"/>
      <c r="L1120" s="260"/>
      <c r="M1120" s="260"/>
      <c r="Q1120" s="260"/>
      <c r="T1120" s="260"/>
    </row>
    <row r="1121" spans="2:20">
      <c r="B1121" s="219"/>
      <c r="C1121" s="219"/>
      <c r="D1121" s="219"/>
      <c r="E1121" s="207"/>
      <c r="F1121" s="262"/>
      <c r="G1121" s="260"/>
      <c r="H1121" s="260"/>
      <c r="I1121" s="260"/>
      <c r="J1121" s="260"/>
      <c r="K1121" s="260"/>
      <c r="L1121" s="260"/>
      <c r="M1121" s="260"/>
      <c r="Q1121" s="260"/>
      <c r="T1121" s="260"/>
    </row>
    <row r="1122" spans="2:20">
      <c r="B1122" s="219"/>
      <c r="C1122" s="219"/>
      <c r="D1122" s="219"/>
      <c r="E1122" s="207"/>
      <c r="F1122" s="262"/>
      <c r="G1122" s="260"/>
      <c r="H1122" s="260"/>
      <c r="I1122" s="260"/>
      <c r="J1122" s="260"/>
      <c r="K1122" s="260"/>
      <c r="L1122" s="260"/>
      <c r="M1122" s="260"/>
      <c r="Q1122" s="260"/>
      <c r="T1122" s="260"/>
    </row>
    <row r="1123" spans="2:20">
      <c r="B1123" s="219"/>
      <c r="C1123" s="219"/>
      <c r="D1123" s="219"/>
      <c r="E1123" s="207"/>
      <c r="F1123" s="262"/>
      <c r="G1123" s="260"/>
      <c r="H1123" s="260"/>
      <c r="I1123" s="260"/>
      <c r="J1123" s="260"/>
      <c r="K1123" s="260"/>
      <c r="L1123" s="260"/>
      <c r="M1123" s="260"/>
      <c r="Q1123" s="260"/>
      <c r="T1123" s="260"/>
    </row>
    <row r="1124" spans="2:20">
      <c r="B1124" s="219"/>
      <c r="C1124" s="219"/>
      <c r="D1124" s="219"/>
      <c r="E1124" s="207"/>
      <c r="F1124" s="262"/>
      <c r="G1124" s="260"/>
      <c r="H1124" s="260"/>
      <c r="I1124" s="260"/>
      <c r="J1124" s="260"/>
      <c r="K1124" s="260"/>
      <c r="L1124" s="260"/>
      <c r="M1124" s="260"/>
      <c r="Q1124" s="260"/>
      <c r="T1124" s="260"/>
    </row>
    <row r="1125" spans="2:20">
      <c r="B1125" s="219"/>
      <c r="C1125" s="219"/>
      <c r="D1125" s="219"/>
      <c r="E1125" s="207"/>
      <c r="F1125" s="262"/>
      <c r="G1125" s="260"/>
      <c r="H1125" s="260"/>
      <c r="I1125" s="260"/>
      <c r="J1125" s="260"/>
      <c r="K1125" s="260"/>
      <c r="L1125" s="260"/>
      <c r="M1125" s="260"/>
      <c r="Q1125" s="260"/>
      <c r="T1125" s="260"/>
    </row>
    <row r="1126" spans="2:20">
      <c r="B1126" s="219"/>
      <c r="C1126" s="219"/>
      <c r="D1126" s="219"/>
      <c r="E1126" s="207"/>
      <c r="F1126" s="262"/>
      <c r="G1126" s="260"/>
      <c r="H1126" s="260"/>
      <c r="I1126" s="260"/>
      <c r="J1126" s="260"/>
      <c r="K1126" s="260"/>
      <c r="L1126" s="260"/>
      <c r="M1126" s="260"/>
      <c r="Q1126" s="260"/>
      <c r="T1126" s="260"/>
    </row>
    <row r="1127" spans="2:20">
      <c r="B1127" s="219"/>
      <c r="C1127" s="219"/>
      <c r="D1127" s="219"/>
      <c r="E1127" s="207"/>
      <c r="F1127" s="262"/>
      <c r="G1127" s="260"/>
      <c r="H1127" s="260"/>
      <c r="I1127" s="260"/>
      <c r="J1127" s="260"/>
      <c r="K1127" s="260"/>
      <c r="L1127" s="260"/>
      <c r="M1127" s="260"/>
      <c r="Q1127" s="260"/>
      <c r="T1127" s="260"/>
    </row>
    <row r="1128" spans="2:20">
      <c r="B1128" s="219"/>
      <c r="C1128" s="219"/>
      <c r="D1128" s="219"/>
      <c r="E1128" s="207"/>
      <c r="F1128" s="262"/>
      <c r="G1128" s="260"/>
      <c r="H1128" s="260"/>
      <c r="I1128" s="260"/>
      <c r="J1128" s="260"/>
      <c r="K1128" s="260"/>
      <c r="L1128" s="260"/>
      <c r="M1128" s="260"/>
      <c r="Q1128" s="260"/>
      <c r="T1128" s="260"/>
    </row>
    <row r="1129" spans="2:20">
      <c r="B1129" s="219"/>
      <c r="C1129" s="219"/>
      <c r="D1129" s="219"/>
      <c r="E1129" s="207"/>
      <c r="F1129" s="262"/>
      <c r="G1129" s="260"/>
      <c r="H1129" s="260"/>
      <c r="I1129" s="260"/>
      <c r="J1129" s="260"/>
      <c r="K1129" s="260"/>
      <c r="L1129" s="260"/>
      <c r="M1129" s="260"/>
      <c r="Q1129" s="260"/>
      <c r="T1129" s="260"/>
    </row>
    <row r="1130" spans="2:20">
      <c r="B1130" s="219"/>
      <c r="C1130" s="219"/>
      <c r="D1130" s="219"/>
      <c r="E1130" s="207"/>
      <c r="F1130" s="262"/>
      <c r="G1130" s="260"/>
      <c r="H1130" s="260"/>
      <c r="I1130" s="260"/>
      <c r="J1130" s="260"/>
      <c r="K1130" s="260"/>
      <c r="L1130" s="260"/>
      <c r="M1130" s="260"/>
      <c r="Q1130" s="260"/>
      <c r="T1130" s="260"/>
    </row>
    <row r="1131" spans="2:20">
      <c r="B1131" s="219"/>
      <c r="C1131" s="219"/>
      <c r="D1131" s="219"/>
      <c r="E1131" s="207"/>
      <c r="F1131" s="262"/>
      <c r="G1131" s="260"/>
      <c r="H1131" s="260"/>
      <c r="I1131" s="260"/>
      <c r="J1131" s="260"/>
      <c r="K1131" s="260"/>
      <c r="L1131" s="260"/>
      <c r="M1131" s="260"/>
      <c r="Q1131" s="260"/>
      <c r="T1131" s="260"/>
    </row>
    <row r="1132" spans="2:20">
      <c r="B1132" s="219"/>
      <c r="C1132" s="219"/>
      <c r="D1132" s="219"/>
      <c r="E1132" s="207"/>
      <c r="F1132" s="262"/>
      <c r="G1132" s="260"/>
      <c r="H1132" s="260"/>
      <c r="I1132" s="260"/>
      <c r="J1132" s="260"/>
      <c r="K1132" s="260"/>
      <c r="L1132" s="260"/>
      <c r="M1132" s="260"/>
      <c r="Q1132" s="260"/>
      <c r="T1132" s="260"/>
    </row>
    <row r="1133" spans="2:20">
      <c r="B1133" s="219"/>
      <c r="C1133" s="219"/>
      <c r="D1133" s="219"/>
      <c r="E1133" s="207"/>
      <c r="F1133" s="262"/>
      <c r="G1133" s="260"/>
      <c r="H1133" s="260"/>
      <c r="I1133" s="260"/>
      <c r="J1133" s="260"/>
      <c r="K1133" s="260"/>
      <c r="L1133" s="260"/>
      <c r="M1133" s="260"/>
      <c r="Q1133" s="260"/>
      <c r="T1133" s="260"/>
    </row>
    <row r="1134" spans="2:20">
      <c r="B1134" s="219"/>
      <c r="C1134" s="219"/>
      <c r="D1134" s="219"/>
      <c r="E1134" s="207"/>
      <c r="F1134" s="262"/>
      <c r="G1134" s="260"/>
      <c r="H1134" s="260"/>
      <c r="I1134" s="260"/>
      <c r="J1134" s="260"/>
      <c r="K1134" s="260"/>
      <c r="L1134" s="260"/>
      <c r="M1134" s="260"/>
      <c r="Q1134" s="260"/>
      <c r="T1134" s="260"/>
    </row>
    <row r="1135" spans="2:20">
      <c r="B1135" s="219"/>
      <c r="C1135" s="219"/>
      <c r="D1135" s="219"/>
      <c r="E1135" s="207"/>
      <c r="F1135" s="262"/>
      <c r="G1135" s="260"/>
      <c r="H1135" s="260"/>
      <c r="I1135" s="260"/>
      <c r="J1135" s="260"/>
      <c r="K1135" s="260"/>
      <c r="L1135" s="260"/>
      <c r="M1135" s="260"/>
      <c r="Q1135" s="260"/>
      <c r="T1135" s="260"/>
    </row>
    <row r="1136" spans="2:20">
      <c r="B1136" s="219"/>
      <c r="C1136" s="219"/>
      <c r="D1136" s="219"/>
      <c r="E1136" s="207"/>
      <c r="F1136" s="262"/>
      <c r="G1136" s="260"/>
      <c r="H1136" s="260"/>
      <c r="I1136" s="260"/>
      <c r="J1136" s="260"/>
      <c r="K1136" s="260"/>
      <c r="L1136" s="260"/>
      <c r="M1136" s="260"/>
      <c r="Q1136" s="260"/>
      <c r="T1136" s="260"/>
    </row>
    <row r="1137" spans="2:20">
      <c r="B1137" s="219"/>
      <c r="C1137" s="219"/>
      <c r="D1137" s="219"/>
      <c r="E1137" s="207"/>
      <c r="F1137" s="262"/>
      <c r="G1137" s="260"/>
      <c r="H1137" s="260"/>
      <c r="I1137" s="260"/>
      <c r="J1137" s="260"/>
      <c r="K1137" s="260"/>
      <c r="L1137" s="260"/>
      <c r="M1137" s="260"/>
      <c r="Q1137" s="260"/>
      <c r="T1137" s="260"/>
    </row>
    <row r="1138" spans="2:20">
      <c r="B1138" s="219"/>
      <c r="C1138" s="219"/>
      <c r="D1138" s="219"/>
      <c r="E1138" s="207"/>
      <c r="F1138" s="262"/>
      <c r="G1138" s="260"/>
      <c r="H1138" s="260"/>
      <c r="I1138" s="260"/>
      <c r="J1138" s="260"/>
      <c r="K1138" s="260"/>
      <c r="L1138" s="260"/>
      <c r="M1138" s="260"/>
      <c r="Q1138" s="260"/>
      <c r="T1138" s="260"/>
    </row>
    <row r="1139" spans="2:20">
      <c r="B1139" s="219"/>
      <c r="C1139" s="219"/>
      <c r="D1139" s="219"/>
      <c r="E1139" s="207"/>
      <c r="F1139" s="262"/>
      <c r="G1139" s="260"/>
      <c r="H1139" s="260"/>
      <c r="I1139" s="260"/>
      <c r="J1139" s="260"/>
      <c r="K1139" s="260"/>
      <c r="L1139" s="260"/>
      <c r="M1139" s="260"/>
      <c r="Q1139" s="260"/>
      <c r="T1139" s="260"/>
    </row>
    <row r="1140" spans="2:20">
      <c r="B1140" s="219"/>
      <c r="C1140" s="219"/>
      <c r="D1140" s="219"/>
      <c r="E1140" s="207"/>
      <c r="F1140" s="262"/>
      <c r="G1140" s="260"/>
      <c r="H1140" s="260"/>
      <c r="I1140" s="260"/>
      <c r="J1140" s="260"/>
      <c r="K1140" s="260"/>
      <c r="L1140" s="260"/>
      <c r="M1140" s="260"/>
      <c r="Q1140" s="260"/>
      <c r="T1140" s="260"/>
    </row>
    <row r="1141" spans="2:20">
      <c r="B1141" s="219"/>
      <c r="C1141" s="219"/>
      <c r="D1141" s="219"/>
      <c r="E1141" s="207"/>
      <c r="F1141" s="262"/>
      <c r="G1141" s="260"/>
      <c r="H1141" s="260"/>
      <c r="I1141" s="260"/>
      <c r="J1141" s="260"/>
      <c r="K1141" s="260"/>
      <c r="L1141" s="260"/>
      <c r="M1141" s="260"/>
      <c r="Q1141" s="260"/>
      <c r="T1141" s="260"/>
    </row>
    <row r="1142" spans="2:20">
      <c r="B1142" s="219"/>
      <c r="C1142" s="219"/>
      <c r="D1142" s="219"/>
      <c r="E1142" s="207"/>
      <c r="F1142" s="262"/>
      <c r="G1142" s="260"/>
      <c r="H1142" s="260"/>
      <c r="I1142" s="260"/>
      <c r="J1142" s="260"/>
      <c r="K1142" s="260"/>
      <c r="L1142" s="260"/>
      <c r="M1142" s="260"/>
      <c r="Q1142" s="260"/>
      <c r="T1142" s="260"/>
    </row>
    <row r="1143" spans="2:20">
      <c r="B1143" s="219"/>
      <c r="C1143" s="219"/>
      <c r="D1143" s="219"/>
      <c r="E1143" s="207"/>
      <c r="F1143" s="262"/>
      <c r="G1143" s="260"/>
      <c r="H1143" s="260"/>
      <c r="I1143" s="260"/>
      <c r="J1143" s="260"/>
      <c r="K1143" s="260"/>
      <c r="L1143" s="260"/>
      <c r="M1143" s="260"/>
      <c r="Q1143" s="260"/>
      <c r="T1143" s="260"/>
    </row>
    <row r="1144" spans="2:20">
      <c r="B1144" s="219"/>
      <c r="C1144" s="219"/>
      <c r="D1144" s="219"/>
      <c r="E1144" s="207"/>
      <c r="F1144" s="262"/>
      <c r="G1144" s="260"/>
      <c r="H1144" s="260"/>
      <c r="I1144" s="260"/>
      <c r="J1144" s="260"/>
      <c r="K1144" s="260"/>
      <c r="L1144" s="260"/>
      <c r="M1144" s="260"/>
      <c r="Q1144" s="260"/>
      <c r="T1144" s="260"/>
    </row>
    <row r="1145" spans="2:20">
      <c r="B1145" s="219"/>
      <c r="C1145" s="219"/>
      <c r="D1145" s="219"/>
      <c r="E1145" s="207"/>
      <c r="F1145" s="262"/>
      <c r="G1145" s="260"/>
      <c r="H1145" s="260"/>
      <c r="I1145" s="260"/>
      <c r="J1145" s="260"/>
      <c r="K1145" s="260"/>
      <c r="L1145" s="260"/>
      <c r="M1145" s="260"/>
      <c r="Q1145" s="260"/>
      <c r="T1145" s="260"/>
    </row>
    <row r="1146" spans="2:20">
      <c r="B1146" s="219"/>
      <c r="C1146" s="219"/>
      <c r="D1146" s="219"/>
      <c r="E1146" s="207"/>
      <c r="F1146" s="262"/>
      <c r="G1146" s="260"/>
      <c r="H1146" s="260"/>
      <c r="I1146" s="260"/>
      <c r="J1146" s="260"/>
      <c r="K1146" s="260"/>
      <c r="L1146" s="260"/>
      <c r="M1146" s="260"/>
      <c r="Q1146" s="260"/>
      <c r="T1146" s="260"/>
    </row>
    <row r="1147" spans="2:20">
      <c r="B1147" s="219"/>
      <c r="C1147" s="219"/>
      <c r="D1147" s="219"/>
      <c r="E1147" s="207"/>
      <c r="F1147" s="262"/>
      <c r="G1147" s="260"/>
      <c r="H1147" s="260"/>
      <c r="I1147" s="260"/>
      <c r="J1147" s="260"/>
      <c r="K1147" s="260"/>
      <c r="L1147" s="260"/>
      <c r="M1147" s="260"/>
      <c r="Q1147" s="260"/>
      <c r="T1147" s="260"/>
    </row>
    <row r="1148" spans="2:20">
      <c r="B1148" s="219"/>
      <c r="C1148" s="219"/>
      <c r="D1148" s="219"/>
      <c r="E1148" s="207"/>
      <c r="F1148" s="262"/>
      <c r="G1148" s="260"/>
      <c r="H1148" s="260"/>
      <c r="I1148" s="260"/>
      <c r="J1148" s="260"/>
      <c r="K1148" s="260"/>
      <c r="L1148" s="260"/>
      <c r="M1148" s="260"/>
      <c r="Q1148" s="260"/>
      <c r="T1148" s="260"/>
    </row>
    <row r="1149" spans="2:20">
      <c r="B1149" s="219"/>
      <c r="C1149" s="219"/>
      <c r="D1149" s="219"/>
      <c r="E1149" s="207"/>
      <c r="F1149" s="262"/>
      <c r="G1149" s="260"/>
      <c r="H1149" s="260"/>
      <c r="I1149" s="260"/>
      <c r="J1149" s="260"/>
      <c r="K1149" s="260"/>
      <c r="L1149" s="260"/>
      <c r="M1149" s="260"/>
      <c r="Q1149" s="260"/>
      <c r="T1149" s="260"/>
    </row>
    <row r="1150" spans="2:20">
      <c r="B1150" s="219"/>
      <c r="C1150" s="219"/>
      <c r="D1150" s="219"/>
      <c r="E1150" s="207"/>
      <c r="F1150" s="262"/>
      <c r="G1150" s="260"/>
      <c r="H1150" s="260"/>
      <c r="I1150" s="260"/>
      <c r="J1150" s="260"/>
      <c r="K1150" s="260"/>
      <c r="L1150" s="260"/>
      <c r="M1150" s="260"/>
      <c r="Q1150" s="260"/>
      <c r="T1150" s="260"/>
    </row>
    <row r="1151" spans="2:20">
      <c r="B1151" s="219"/>
      <c r="C1151" s="219"/>
      <c r="D1151" s="219"/>
      <c r="E1151" s="207"/>
      <c r="F1151" s="262"/>
      <c r="G1151" s="260"/>
      <c r="H1151" s="260"/>
      <c r="I1151" s="260"/>
      <c r="J1151" s="260"/>
      <c r="K1151" s="260"/>
      <c r="L1151" s="260"/>
      <c r="M1151" s="260"/>
      <c r="Q1151" s="260"/>
      <c r="T1151" s="260"/>
    </row>
    <row r="1152" spans="2:20">
      <c r="B1152" s="219"/>
      <c r="C1152" s="219"/>
      <c r="D1152" s="219"/>
      <c r="E1152" s="207"/>
      <c r="F1152" s="262"/>
      <c r="G1152" s="260"/>
      <c r="H1152" s="260"/>
      <c r="I1152" s="260"/>
      <c r="J1152" s="260"/>
      <c r="K1152" s="260"/>
      <c r="L1152" s="260"/>
      <c r="M1152" s="260"/>
      <c r="Q1152" s="260"/>
      <c r="T1152" s="260"/>
    </row>
    <row r="1153" spans="2:20">
      <c r="B1153" s="219"/>
      <c r="C1153" s="219"/>
      <c r="D1153" s="219"/>
      <c r="E1153" s="207"/>
      <c r="F1153" s="262"/>
      <c r="G1153" s="260"/>
      <c r="H1153" s="260"/>
      <c r="I1153" s="260"/>
      <c r="J1153" s="260"/>
      <c r="K1153" s="260"/>
      <c r="L1153" s="260"/>
      <c r="M1153" s="260"/>
      <c r="Q1153" s="260"/>
      <c r="T1153" s="260"/>
    </row>
    <row r="1154" spans="2:20">
      <c r="B1154" s="219"/>
      <c r="C1154" s="219"/>
      <c r="D1154" s="219"/>
      <c r="E1154" s="207"/>
      <c r="F1154" s="262"/>
      <c r="G1154" s="260"/>
      <c r="H1154" s="260"/>
      <c r="I1154" s="260"/>
      <c r="J1154" s="260"/>
      <c r="K1154" s="260"/>
      <c r="L1154" s="260"/>
      <c r="M1154" s="260"/>
      <c r="Q1154" s="260"/>
      <c r="T1154" s="260"/>
    </row>
    <row r="1155" spans="2:20">
      <c r="B1155" s="219"/>
      <c r="C1155" s="219"/>
      <c r="D1155" s="219"/>
      <c r="E1155" s="207"/>
      <c r="F1155" s="262"/>
      <c r="G1155" s="260"/>
      <c r="H1155" s="260"/>
      <c r="I1155" s="260"/>
      <c r="J1155" s="260"/>
      <c r="K1155" s="260"/>
      <c r="L1155" s="260"/>
      <c r="M1155" s="260"/>
      <c r="Q1155" s="260"/>
      <c r="T1155" s="260"/>
    </row>
    <row r="1156" spans="2:20">
      <c r="B1156" s="219"/>
      <c r="C1156" s="219"/>
      <c r="D1156" s="219"/>
      <c r="E1156" s="207"/>
      <c r="F1156" s="262"/>
      <c r="G1156" s="260"/>
      <c r="H1156" s="260"/>
      <c r="I1156" s="260"/>
      <c r="J1156" s="260"/>
      <c r="K1156" s="260"/>
      <c r="L1156" s="260"/>
      <c r="M1156" s="260"/>
      <c r="Q1156" s="260"/>
      <c r="T1156" s="260"/>
    </row>
    <row r="1157" spans="2:20">
      <c r="B1157" s="219"/>
      <c r="C1157" s="219"/>
      <c r="D1157" s="219"/>
      <c r="E1157" s="207"/>
      <c r="F1157" s="262"/>
      <c r="G1157" s="260"/>
      <c r="H1157" s="260"/>
      <c r="I1157" s="260"/>
      <c r="J1157" s="260"/>
      <c r="K1157" s="260"/>
      <c r="L1157" s="260"/>
      <c r="M1157" s="260"/>
      <c r="Q1157" s="260"/>
      <c r="T1157" s="260"/>
    </row>
    <row r="1158" spans="2:20">
      <c r="B1158" s="219"/>
      <c r="C1158" s="219"/>
      <c r="D1158" s="219"/>
      <c r="E1158" s="207"/>
      <c r="F1158" s="262"/>
      <c r="G1158" s="260"/>
      <c r="H1158" s="260"/>
      <c r="I1158" s="260"/>
      <c r="J1158" s="260"/>
      <c r="K1158" s="260"/>
      <c r="L1158" s="260"/>
      <c r="M1158" s="260"/>
      <c r="Q1158" s="260"/>
      <c r="T1158" s="260"/>
    </row>
    <row r="1159" spans="2:20">
      <c r="B1159" s="219"/>
      <c r="C1159" s="219"/>
      <c r="D1159" s="219"/>
      <c r="E1159" s="207"/>
      <c r="F1159" s="262"/>
      <c r="G1159" s="260"/>
      <c r="H1159" s="260"/>
      <c r="I1159" s="260"/>
      <c r="J1159" s="260"/>
      <c r="K1159" s="260"/>
      <c r="L1159" s="260"/>
      <c r="M1159" s="260"/>
      <c r="Q1159" s="260"/>
      <c r="T1159" s="260"/>
    </row>
    <row r="1160" spans="2:20">
      <c r="B1160" s="219"/>
      <c r="C1160" s="219"/>
      <c r="D1160" s="219"/>
      <c r="E1160" s="207"/>
      <c r="F1160" s="262"/>
      <c r="G1160" s="260"/>
      <c r="H1160" s="260"/>
      <c r="I1160" s="260"/>
      <c r="J1160" s="260"/>
      <c r="K1160" s="260"/>
      <c r="L1160" s="260"/>
      <c r="M1160" s="260"/>
      <c r="Q1160" s="260"/>
      <c r="T1160" s="260"/>
    </row>
    <row r="1161" spans="2:20">
      <c r="B1161" s="219"/>
      <c r="C1161" s="219"/>
      <c r="D1161" s="219"/>
      <c r="E1161" s="207"/>
      <c r="F1161" s="262"/>
      <c r="G1161" s="260"/>
      <c r="H1161" s="260"/>
      <c r="I1161" s="260"/>
      <c r="J1161" s="260"/>
      <c r="K1161" s="260"/>
      <c r="L1161" s="260"/>
      <c r="M1161" s="260"/>
      <c r="Q1161" s="260"/>
      <c r="T1161" s="260"/>
    </row>
    <row r="1162" spans="2:20">
      <c r="B1162" s="219"/>
      <c r="C1162" s="219"/>
      <c r="D1162" s="219"/>
      <c r="E1162" s="207"/>
      <c r="F1162" s="262"/>
      <c r="G1162" s="260"/>
      <c r="H1162" s="260"/>
      <c r="I1162" s="260"/>
      <c r="J1162" s="260"/>
      <c r="K1162" s="260"/>
      <c r="L1162" s="260"/>
      <c r="M1162" s="260"/>
      <c r="Q1162" s="260"/>
      <c r="T1162" s="260"/>
    </row>
    <row r="1163" spans="2:20">
      <c r="B1163" s="219"/>
      <c r="C1163" s="219"/>
      <c r="D1163" s="219"/>
      <c r="E1163" s="207"/>
      <c r="F1163" s="262"/>
      <c r="G1163" s="260"/>
      <c r="H1163" s="260"/>
      <c r="I1163" s="260"/>
      <c r="J1163" s="260"/>
      <c r="K1163" s="260"/>
      <c r="L1163" s="260"/>
      <c r="M1163" s="260"/>
      <c r="Q1163" s="260"/>
      <c r="T1163" s="260"/>
    </row>
    <row r="1164" spans="2:20">
      <c r="B1164" s="219"/>
      <c r="C1164" s="219"/>
      <c r="D1164" s="219"/>
      <c r="E1164" s="207"/>
      <c r="F1164" s="262"/>
      <c r="G1164" s="260"/>
      <c r="H1164" s="260"/>
      <c r="I1164" s="260"/>
      <c r="J1164" s="260"/>
      <c r="K1164" s="260"/>
      <c r="L1164" s="260"/>
      <c r="M1164" s="260"/>
      <c r="Q1164" s="260"/>
      <c r="T1164" s="260"/>
    </row>
    <row r="1165" spans="2:20">
      <c r="B1165" s="219"/>
      <c r="C1165" s="219"/>
      <c r="D1165" s="219"/>
      <c r="E1165" s="207"/>
      <c r="F1165" s="262"/>
      <c r="G1165" s="260"/>
      <c r="H1165" s="260"/>
      <c r="I1165" s="260"/>
      <c r="J1165" s="260"/>
      <c r="K1165" s="260"/>
      <c r="L1165" s="260"/>
      <c r="M1165" s="260"/>
      <c r="Q1165" s="260"/>
      <c r="T1165" s="260"/>
    </row>
    <row r="1166" spans="2:20">
      <c r="B1166" s="219"/>
      <c r="C1166" s="219"/>
      <c r="D1166" s="219"/>
      <c r="E1166" s="207"/>
      <c r="F1166" s="262"/>
      <c r="G1166" s="260"/>
      <c r="H1166" s="260"/>
      <c r="I1166" s="260"/>
      <c r="J1166" s="260"/>
      <c r="K1166" s="260"/>
      <c r="L1166" s="260"/>
      <c r="M1166" s="260"/>
      <c r="Q1166" s="260"/>
      <c r="T1166" s="260"/>
    </row>
    <row r="1167" spans="2:20">
      <c r="B1167" s="219"/>
      <c r="C1167" s="219"/>
      <c r="D1167" s="219"/>
      <c r="E1167" s="207"/>
      <c r="F1167" s="262"/>
      <c r="G1167" s="260"/>
      <c r="H1167" s="260"/>
      <c r="I1167" s="260"/>
      <c r="J1167" s="260"/>
      <c r="K1167" s="260"/>
      <c r="L1167" s="260"/>
      <c r="M1167" s="260"/>
      <c r="Q1167" s="260"/>
      <c r="T1167" s="260"/>
    </row>
    <row r="1168" spans="2:20">
      <c r="B1168" s="219"/>
      <c r="C1168" s="219"/>
      <c r="D1168" s="219"/>
      <c r="E1168" s="207"/>
      <c r="F1168" s="262"/>
      <c r="G1168" s="260"/>
      <c r="H1168" s="260"/>
      <c r="I1168" s="260"/>
      <c r="J1168" s="260"/>
      <c r="K1168" s="260"/>
      <c r="L1168" s="260"/>
      <c r="M1168" s="260"/>
      <c r="Q1168" s="260"/>
      <c r="T1168" s="260"/>
    </row>
    <row r="1169" spans="2:20">
      <c r="B1169" s="219"/>
      <c r="C1169" s="219"/>
      <c r="D1169" s="219"/>
      <c r="E1169" s="207"/>
      <c r="F1169" s="262"/>
      <c r="G1169" s="260"/>
      <c r="H1169" s="260"/>
      <c r="I1169" s="260"/>
      <c r="J1169" s="260"/>
      <c r="K1169" s="260"/>
      <c r="L1169" s="260"/>
      <c r="M1169" s="260"/>
      <c r="Q1169" s="260"/>
      <c r="T1169" s="260"/>
    </row>
    <row r="1170" spans="2:20">
      <c r="B1170" s="219"/>
      <c r="C1170" s="219"/>
      <c r="D1170" s="219"/>
      <c r="E1170" s="207"/>
      <c r="F1170" s="262"/>
      <c r="G1170" s="260"/>
      <c r="H1170" s="260"/>
      <c r="I1170" s="260"/>
      <c r="J1170" s="260"/>
      <c r="K1170" s="260"/>
      <c r="L1170" s="260"/>
      <c r="M1170" s="260"/>
      <c r="Q1170" s="260"/>
      <c r="T1170" s="260"/>
    </row>
    <row r="1171" spans="2:20">
      <c r="B1171" s="219"/>
      <c r="C1171" s="219"/>
      <c r="D1171" s="219"/>
      <c r="E1171" s="207"/>
      <c r="F1171" s="262"/>
      <c r="G1171" s="260"/>
      <c r="H1171" s="260"/>
      <c r="I1171" s="260"/>
      <c r="J1171" s="260"/>
      <c r="K1171" s="260"/>
      <c r="L1171" s="260"/>
      <c r="M1171" s="260"/>
      <c r="Q1171" s="260"/>
      <c r="T1171" s="260"/>
    </row>
    <row r="1172" spans="2:20">
      <c r="B1172" s="219"/>
      <c r="C1172" s="219"/>
      <c r="D1172" s="219"/>
      <c r="E1172" s="207"/>
      <c r="F1172" s="262"/>
      <c r="G1172" s="260"/>
      <c r="H1172" s="260"/>
      <c r="I1172" s="260"/>
      <c r="J1172" s="260"/>
      <c r="K1172" s="260"/>
      <c r="L1172" s="260"/>
      <c r="M1172" s="260"/>
      <c r="Q1172" s="260"/>
      <c r="T1172" s="260"/>
    </row>
    <row r="1173" spans="2:20">
      <c r="B1173" s="219"/>
      <c r="C1173" s="219"/>
      <c r="D1173" s="219"/>
      <c r="E1173" s="207"/>
      <c r="F1173" s="262"/>
      <c r="G1173" s="260"/>
      <c r="H1173" s="260"/>
      <c r="I1173" s="260"/>
      <c r="J1173" s="260"/>
      <c r="K1173" s="260"/>
      <c r="L1173" s="260"/>
      <c r="M1173" s="260"/>
      <c r="Q1173" s="260"/>
      <c r="T1173" s="260"/>
    </row>
    <row r="1174" spans="2:20">
      <c r="B1174" s="219"/>
      <c r="C1174" s="219"/>
      <c r="D1174" s="219"/>
      <c r="E1174" s="207"/>
      <c r="F1174" s="262"/>
      <c r="G1174" s="260"/>
      <c r="H1174" s="260"/>
      <c r="I1174" s="260"/>
      <c r="J1174" s="260"/>
      <c r="K1174" s="260"/>
      <c r="L1174" s="260"/>
      <c r="M1174" s="260"/>
      <c r="Q1174" s="260"/>
      <c r="T1174" s="260"/>
    </row>
    <row r="1175" spans="2:20">
      <c r="B1175" s="219"/>
      <c r="C1175" s="219"/>
      <c r="D1175" s="219"/>
      <c r="E1175" s="207"/>
      <c r="F1175" s="262"/>
      <c r="G1175" s="260"/>
      <c r="H1175" s="260"/>
      <c r="I1175" s="260"/>
      <c r="J1175" s="260"/>
      <c r="K1175" s="260"/>
      <c r="L1175" s="260"/>
      <c r="M1175" s="260"/>
      <c r="Q1175" s="260"/>
      <c r="T1175" s="260"/>
    </row>
    <row r="1176" spans="2:20">
      <c r="B1176" s="219"/>
      <c r="C1176" s="219"/>
      <c r="D1176" s="219"/>
      <c r="E1176" s="207"/>
      <c r="F1176" s="262"/>
      <c r="G1176" s="260"/>
      <c r="H1176" s="260"/>
      <c r="I1176" s="260"/>
      <c r="J1176" s="260"/>
      <c r="K1176" s="260"/>
      <c r="L1176" s="260"/>
      <c r="M1176" s="260"/>
      <c r="Q1176" s="260"/>
      <c r="T1176" s="260"/>
    </row>
    <row r="1177" spans="2:20">
      <c r="B1177" s="219"/>
      <c r="C1177" s="219"/>
      <c r="D1177" s="219"/>
      <c r="E1177" s="207"/>
      <c r="F1177" s="262"/>
      <c r="G1177" s="260"/>
      <c r="H1177" s="260"/>
      <c r="I1177" s="260"/>
      <c r="J1177" s="260"/>
      <c r="K1177" s="260"/>
      <c r="L1177" s="260"/>
      <c r="M1177" s="260"/>
      <c r="Q1177" s="260"/>
      <c r="T1177" s="260"/>
    </row>
    <row r="1178" spans="2:20">
      <c r="B1178" s="219"/>
      <c r="C1178" s="219"/>
      <c r="D1178" s="219"/>
      <c r="E1178" s="207"/>
      <c r="F1178" s="262"/>
      <c r="G1178" s="260"/>
      <c r="H1178" s="260"/>
      <c r="I1178" s="260"/>
      <c r="J1178" s="260"/>
      <c r="K1178" s="260"/>
      <c r="L1178" s="260"/>
      <c r="M1178" s="260"/>
      <c r="Q1178" s="260"/>
      <c r="T1178" s="260"/>
    </row>
    <row r="1179" spans="2:20">
      <c r="B1179" s="219"/>
      <c r="C1179" s="219"/>
      <c r="D1179" s="219"/>
      <c r="E1179" s="207"/>
      <c r="F1179" s="262"/>
      <c r="G1179" s="260"/>
      <c r="H1179" s="260"/>
      <c r="I1179" s="260"/>
      <c r="J1179" s="260"/>
      <c r="K1179" s="260"/>
      <c r="L1179" s="260"/>
      <c r="M1179" s="260"/>
      <c r="Q1179" s="260"/>
      <c r="T1179" s="260"/>
    </row>
    <row r="1180" spans="2:20">
      <c r="B1180" s="219"/>
      <c r="C1180" s="219"/>
      <c r="D1180" s="219"/>
      <c r="E1180" s="207"/>
      <c r="F1180" s="262"/>
      <c r="G1180" s="260"/>
      <c r="H1180" s="260"/>
      <c r="I1180" s="260"/>
      <c r="J1180" s="260"/>
      <c r="K1180" s="260"/>
      <c r="L1180" s="260"/>
      <c r="M1180" s="260"/>
      <c r="Q1180" s="260"/>
      <c r="T1180" s="260"/>
    </row>
    <row r="1181" spans="2:20">
      <c r="B1181" s="219"/>
      <c r="C1181" s="219"/>
      <c r="D1181" s="219"/>
      <c r="E1181" s="207"/>
      <c r="F1181" s="262"/>
      <c r="G1181" s="260"/>
      <c r="H1181" s="260"/>
      <c r="I1181" s="260"/>
      <c r="J1181" s="260"/>
      <c r="K1181" s="260"/>
      <c r="L1181" s="260"/>
      <c r="M1181" s="260"/>
      <c r="Q1181" s="260"/>
      <c r="T1181" s="260"/>
    </row>
    <row r="1182" spans="2:20">
      <c r="B1182" s="219"/>
      <c r="C1182" s="219"/>
      <c r="D1182" s="219"/>
      <c r="E1182" s="207"/>
      <c r="F1182" s="262"/>
      <c r="G1182" s="260"/>
      <c r="H1182" s="260"/>
      <c r="I1182" s="260"/>
      <c r="J1182" s="260"/>
      <c r="K1182" s="260"/>
      <c r="L1182" s="260"/>
      <c r="M1182" s="260"/>
      <c r="Q1182" s="260"/>
      <c r="T1182" s="260"/>
    </row>
    <row r="1183" spans="2:20">
      <c r="B1183" s="219"/>
      <c r="C1183" s="219"/>
      <c r="D1183" s="219"/>
      <c r="E1183" s="207"/>
      <c r="F1183" s="262"/>
      <c r="G1183" s="260"/>
      <c r="H1183" s="260"/>
      <c r="I1183" s="260"/>
      <c r="J1183" s="260"/>
      <c r="K1183" s="260"/>
      <c r="L1183" s="260"/>
      <c r="M1183" s="260"/>
      <c r="Q1183" s="260"/>
      <c r="T1183" s="260"/>
    </row>
    <row r="1184" spans="2:20">
      <c r="B1184" s="219"/>
      <c r="C1184" s="219"/>
      <c r="D1184" s="219"/>
      <c r="E1184" s="207"/>
      <c r="F1184" s="262"/>
      <c r="G1184" s="260"/>
      <c r="H1184" s="260"/>
      <c r="I1184" s="260"/>
      <c r="J1184" s="260"/>
      <c r="K1184" s="260"/>
      <c r="L1184" s="260"/>
      <c r="M1184" s="260"/>
      <c r="Q1184" s="260"/>
      <c r="T1184" s="260"/>
    </row>
    <row r="1185" spans="2:20">
      <c r="B1185" s="219"/>
      <c r="C1185" s="219"/>
      <c r="D1185" s="219"/>
      <c r="E1185" s="207"/>
      <c r="F1185" s="262"/>
      <c r="G1185" s="260"/>
      <c r="H1185" s="260"/>
      <c r="I1185" s="260"/>
      <c r="J1185" s="260"/>
      <c r="K1185" s="260"/>
      <c r="L1185" s="260"/>
      <c r="M1185" s="260"/>
      <c r="Q1185" s="260"/>
      <c r="T1185" s="260"/>
    </row>
    <row r="1186" spans="2:20">
      <c r="B1186" s="219"/>
      <c r="C1186" s="219"/>
      <c r="D1186" s="219"/>
      <c r="E1186" s="207"/>
      <c r="F1186" s="262"/>
      <c r="G1186" s="260"/>
      <c r="H1186" s="260"/>
      <c r="I1186" s="260"/>
      <c r="J1186" s="260"/>
      <c r="K1186" s="260"/>
      <c r="L1186" s="260"/>
      <c r="M1186" s="260"/>
      <c r="Q1186" s="260"/>
      <c r="T1186" s="260"/>
    </row>
    <row r="1187" spans="2:20">
      <c r="B1187" s="219"/>
      <c r="C1187" s="219"/>
      <c r="D1187" s="219"/>
      <c r="E1187" s="207"/>
      <c r="F1187" s="262"/>
      <c r="G1187" s="260"/>
      <c r="H1187" s="260"/>
      <c r="I1187" s="260"/>
      <c r="J1187" s="260"/>
      <c r="K1187" s="260"/>
      <c r="L1187" s="260"/>
      <c r="M1187" s="260"/>
      <c r="Q1187" s="260"/>
      <c r="T1187" s="260"/>
    </row>
    <row r="1188" spans="2:20">
      <c r="B1188" s="219"/>
      <c r="C1188" s="219"/>
      <c r="D1188" s="219"/>
      <c r="E1188" s="207"/>
      <c r="F1188" s="262"/>
      <c r="G1188" s="260"/>
      <c r="H1188" s="260"/>
      <c r="I1188" s="260"/>
      <c r="J1188" s="260"/>
      <c r="K1188" s="260"/>
      <c r="L1188" s="260"/>
      <c r="M1188" s="260"/>
      <c r="Q1188" s="260"/>
      <c r="T1188" s="260"/>
    </row>
    <row r="1189" spans="2:20">
      <c r="B1189" s="219"/>
      <c r="C1189" s="219"/>
      <c r="D1189" s="219"/>
      <c r="E1189" s="207"/>
      <c r="F1189" s="262"/>
      <c r="G1189" s="260"/>
      <c r="H1189" s="260"/>
      <c r="I1189" s="260"/>
      <c r="J1189" s="260"/>
      <c r="K1189" s="260"/>
      <c r="L1189" s="260"/>
      <c r="M1189" s="260"/>
      <c r="Q1189" s="260"/>
      <c r="T1189" s="260"/>
    </row>
    <row r="1190" spans="2:20">
      <c r="B1190" s="219"/>
      <c r="C1190" s="219"/>
      <c r="D1190" s="219"/>
      <c r="E1190" s="207"/>
      <c r="F1190" s="262"/>
      <c r="G1190" s="260"/>
      <c r="H1190" s="260"/>
      <c r="I1190" s="260"/>
      <c r="J1190" s="260"/>
      <c r="K1190" s="260"/>
      <c r="L1190" s="260"/>
      <c r="M1190" s="260"/>
      <c r="Q1190" s="260"/>
      <c r="T1190" s="260"/>
    </row>
    <row r="1191" spans="2:20">
      <c r="B1191" s="219"/>
      <c r="C1191" s="219"/>
      <c r="D1191" s="219"/>
      <c r="E1191" s="207"/>
      <c r="F1191" s="262"/>
      <c r="G1191" s="260"/>
      <c r="H1191" s="260"/>
      <c r="I1191" s="260"/>
      <c r="J1191" s="260"/>
      <c r="K1191" s="260"/>
      <c r="L1191" s="260"/>
      <c r="M1191" s="260"/>
      <c r="Q1191" s="260"/>
      <c r="T1191" s="260"/>
    </row>
    <row r="1192" spans="2:20">
      <c r="B1192" s="219"/>
      <c r="C1192" s="219"/>
      <c r="D1192" s="219"/>
      <c r="E1192" s="207"/>
      <c r="F1192" s="262"/>
      <c r="G1192" s="260"/>
      <c r="H1192" s="260"/>
      <c r="I1192" s="260"/>
      <c r="J1192" s="260"/>
      <c r="K1192" s="260"/>
      <c r="L1192" s="260"/>
      <c r="M1192" s="260"/>
      <c r="Q1192" s="260"/>
      <c r="T1192" s="260"/>
    </row>
    <row r="1193" spans="2:20">
      <c r="B1193" s="219"/>
      <c r="C1193" s="219"/>
      <c r="D1193" s="219"/>
      <c r="E1193" s="207"/>
      <c r="F1193" s="262"/>
      <c r="G1193" s="260"/>
      <c r="H1193" s="260"/>
      <c r="I1193" s="260"/>
      <c r="J1193" s="260"/>
      <c r="K1193" s="260"/>
      <c r="L1193" s="260"/>
      <c r="M1193" s="260"/>
      <c r="Q1193" s="260"/>
      <c r="T1193" s="260"/>
    </row>
    <row r="1194" spans="2:20">
      <c r="B1194" s="219"/>
      <c r="C1194" s="219"/>
      <c r="D1194" s="219"/>
      <c r="E1194" s="207"/>
      <c r="F1194" s="262"/>
      <c r="G1194" s="260"/>
      <c r="H1194" s="260"/>
      <c r="I1194" s="260"/>
      <c r="J1194" s="260"/>
      <c r="K1194" s="260"/>
      <c r="L1194" s="260"/>
      <c r="M1194" s="260"/>
      <c r="Q1194" s="260"/>
      <c r="T1194" s="260"/>
    </row>
    <row r="1195" spans="2:20">
      <c r="B1195" s="219"/>
      <c r="C1195" s="219"/>
      <c r="D1195" s="219"/>
      <c r="E1195" s="207"/>
      <c r="F1195" s="262"/>
      <c r="G1195" s="260"/>
      <c r="H1195" s="260"/>
      <c r="I1195" s="260"/>
      <c r="J1195" s="260"/>
      <c r="K1195" s="260"/>
      <c r="L1195" s="260"/>
      <c r="M1195" s="260"/>
      <c r="Q1195" s="260"/>
      <c r="T1195" s="260"/>
    </row>
    <row r="1196" spans="2:20">
      <c r="B1196" s="219"/>
      <c r="C1196" s="219"/>
      <c r="D1196" s="219"/>
      <c r="E1196" s="207"/>
      <c r="F1196" s="262"/>
      <c r="G1196" s="260"/>
      <c r="H1196" s="260"/>
      <c r="I1196" s="260"/>
      <c r="J1196" s="260"/>
      <c r="K1196" s="260"/>
      <c r="L1196" s="260"/>
      <c r="M1196" s="260"/>
      <c r="Q1196" s="260"/>
      <c r="T1196" s="260"/>
    </row>
    <row r="1197" spans="2:20">
      <c r="B1197" s="219"/>
      <c r="C1197" s="219"/>
      <c r="D1197" s="219"/>
      <c r="E1197" s="207"/>
      <c r="F1197" s="262"/>
      <c r="G1197" s="260"/>
      <c r="H1197" s="260"/>
      <c r="I1197" s="260"/>
      <c r="J1197" s="260"/>
      <c r="K1197" s="260"/>
      <c r="L1197" s="260"/>
      <c r="M1197" s="260"/>
      <c r="Q1197" s="260"/>
      <c r="T1197" s="260"/>
    </row>
    <row r="1198" spans="2:20">
      <c r="B1198" s="219"/>
      <c r="C1198" s="219"/>
      <c r="D1198" s="219"/>
      <c r="E1198" s="207"/>
      <c r="F1198" s="262"/>
      <c r="G1198" s="260"/>
      <c r="H1198" s="260"/>
      <c r="I1198" s="260"/>
      <c r="J1198" s="260"/>
      <c r="K1198" s="260"/>
      <c r="L1198" s="260"/>
      <c r="M1198" s="260"/>
      <c r="Q1198" s="260"/>
      <c r="T1198" s="260"/>
    </row>
    <row r="1199" spans="2:20">
      <c r="B1199" s="219"/>
      <c r="C1199" s="219"/>
      <c r="D1199" s="219"/>
      <c r="E1199" s="207"/>
      <c r="F1199" s="262"/>
      <c r="G1199" s="260"/>
      <c r="H1199" s="260"/>
      <c r="I1199" s="260"/>
      <c r="J1199" s="260"/>
      <c r="K1199" s="260"/>
      <c r="L1199" s="260"/>
      <c r="M1199" s="260"/>
      <c r="Q1199" s="260"/>
      <c r="T1199" s="260"/>
    </row>
    <row r="1200" spans="2:20">
      <c r="B1200" s="219"/>
      <c r="C1200" s="219"/>
      <c r="D1200" s="219"/>
      <c r="E1200" s="207"/>
      <c r="F1200" s="262"/>
      <c r="G1200" s="260"/>
      <c r="H1200" s="260"/>
      <c r="I1200" s="260"/>
      <c r="J1200" s="260"/>
      <c r="K1200" s="260"/>
      <c r="L1200" s="260"/>
      <c r="M1200" s="260"/>
      <c r="Q1200" s="260"/>
      <c r="T1200" s="260"/>
    </row>
    <row r="1201" spans="2:20">
      <c r="B1201" s="219"/>
      <c r="C1201" s="219"/>
      <c r="D1201" s="219"/>
      <c r="E1201" s="207"/>
      <c r="F1201" s="262"/>
      <c r="G1201" s="260"/>
      <c r="H1201" s="260"/>
      <c r="I1201" s="260"/>
      <c r="J1201" s="260"/>
      <c r="K1201" s="260"/>
      <c r="L1201" s="260"/>
      <c r="M1201" s="260"/>
      <c r="Q1201" s="260"/>
      <c r="T1201" s="260"/>
    </row>
    <row r="1202" spans="2:20">
      <c r="B1202" s="219"/>
      <c r="C1202" s="219"/>
      <c r="D1202" s="219"/>
      <c r="E1202" s="207"/>
      <c r="F1202" s="262"/>
      <c r="G1202" s="260"/>
      <c r="H1202" s="260"/>
      <c r="I1202" s="260"/>
      <c r="J1202" s="260"/>
      <c r="K1202" s="260"/>
      <c r="L1202" s="260"/>
      <c r="M1202" s="260"/>
      <c r="Q1202" s="260"/>
      <c r="T1202" s="260"/>
    </row>
    <row r="1203" spans="2:20">
      <c r="B1203" s="219"/>
      <c r="C1203" s="219"/>
      <c r="D1203" s="219"/>
      <c r="E1203" s="207"/>
      <c r="F1203" s="262"/>
      <c r="G1203" s="260"/>
      <c r="H1203" s="260"/>
      <c r="I1203" s="260"/>
      <c r="J1203" s="260"/>
      <c r="K1203" s="260"/>
      <c r="L1203" s="260"/>
      <c r="M1203" s="260"/>
      <c r="Q1203" s="260"/>
      <c r="T1203" s="260"/>
    </row>
    <row r="1204" spans="2:20">
      <c r="B1204" s="219"/>
      <c r="C1204" s="219"/>
      <c r="D1204" s="219"/>
      <c r="E1204" s="207"/>
      <c r="F1204" s="262"/>
      <c r="G1204" s="260"/>
      <c r="H1204" s="260"/>
      <c r="I1204" s="260"/>
      <c r="J1204" s="260"/>
      <c r="K1204" s="260"/>
      <c r="L1204" s="260"/>
      <c r="M1204" s="260"/>
      <c r="Q1204" s="260"/>
      <c r="T1204" s="260"/>
    </row>
    <row r="1205" spans="2:20">
      <c r="B1205" s="219"/>
      <c r="C1205" s="219"/>
      <c r="D1205" s="219"/>
      <c r="E1205" s="207"/>
      <c r="F1205" s="262"/>
      <c r="G1205" s="260"/>
      <c r="H1205" s="260"/>
      <c r="I1205" s="260"/>
      <c r="J1205" s="260"/>
      <c r="K1205" s="260"/>
      <c r="L1205" s="260"/>
      <c r="M1205" s="260"/>
      <c r="Q1205" s="260"/>
      <c r="T1205" s="260"/>
    </row>
    <row r="1206" spans="2:20">
      <c r="B1206" s="219"/>
      <c r="C1206" s="219"/>
      <c r="D1206" s="219"/>
      <c r="E1206" s="207"/>
      <c r="F1206" s="262"/>
      <c r="G1206" s="260"/>
      <c r="H1206" s="260"/>
      <c r="I1206" s="260"/>
      <c r="J1206" s="260"/>
      <c r="K1206" s="260"/>
      <c r="L1206" s="260"/>
      <c r="M1206" s="260"/>
      <c r="Q1206" s="260"/>
      <c r="T1206" s="260"/>
    </row>
    <row r="1207" spans="2:20">
      <c r="B1207" s="219"/>
      <c r="C1207" s="219"/>
      <c r="D1207" s="219"/>
      <c r="E1207" s="207"/>
      <c r="F1207" s="262"/>
      <c r="G1207" s="260"/>
      <c r="H1207" s="260"/>
      <c r="I1207" s="260"/>
      <c r="J1207" s="260"/>
      <c r="K1207" s="260"/>
      <c r="L1207" s="260"/>
      <c r="M1207" s="260"/>
      <c r="Q1207" s="260"/>
      <c r="T1207" s="260"/>
    </row>
    <row r="1208" spans="2:20">
      <c r="B1208" s="219"/>
      <c r="C1208" s="219"/>
      <c r="D1208" s="219"/>
      <c r="E1208" s="207"/>
      <c r="F1208" s="262"/>
      <c r="G1208" s="260"/>
      <c r="H1208" s="260"/>
      <c r="I1208" s="260"/>
      <c r="J1208" s="260"/>
      <c r="K1208" s="260"/>
      <c r="L1208" s="260"/>
      <c r="M1208" s="260"/>
      <c r="Q1208" s="260"/>
      <c r="T1208" s="260"/>
    </row>
    <row r="1209" spans="2:20">
      <c r="B1209" s="219"/>
      <c r="C1209" s="219"/>
      <c r="D1209" s="219"/>
      <c r="E1209" s="207"/>
      <c r="F1209" s="262"/>
      <c r="G1209" s="260"/>
      <c r="H1209" s="260"/>
      <c r="I1209" s="260"/>
      <c r="J1209" s="260"/>
      <c r="K1209" s="260"/>
      <c r="L1209" s="260"/>
      <c r="M1209" s="260"/>
      <c r="Q1209" s="260"/>
      <c r="T1209" s="260"/>
    </row>
    <row r="1210" spans="2:20">
      <c r="B1210" s="219"/>
      <c r="C1210" s="219"/>
      <c r="D1210" s="219"/>
      <c r="E1210" s="207"/>
      <c r="F1210" s="262"/>
      <c r="G1210" s="260"/>
      <c r="H1210" s="260"/>
      <c r="I1210" s="260"/>
      <c r="J1210" s="260"/>
      <c r="K1210" s="260"/>
      <c r="L1210" s="260"/>
      <c r="M1210" s="260"/>
      <c r="Q1210" s="260"/>
      <c r="T1210" s="260"/>
    </row>
    <row r="1211" spans="2:20">
      <c r="B1211" s="219"/>
      <c r="C1211" s="219"/>
      <c r="D1211" s="219"/>
      <c r="E1211" s="207"/>
      <c r="F1211" s="262"/>
      <c r="G1211" s="260"/>
      <c r="H1211" s="260"/>
      <c r="I1211" s="260"/>
      <c r="J1211" s="260"/>
      <c r="K1211" s="260"/>
      <c r="L1211" s="260"/>
      <c r="M1211" s="260"/>
      <c r="Q1211" s="260"/>
      <c r="T1211" s="260"/>
    </row>
    <row r="1212" spans="2:20">
      <c r="B1212" s="219"/>
      <c r="C1212" s="219"/>
      <c r="D1212" s="219"/>
      <c r="E1212" s="207"/>
      <c r="F1212" s="262"/>
      <c r="G1212" s="260"/>
      <c r="H1212" s="260"/>
      <c r="I1212" s="260"/>
      <c r="J1212" s="260"/>
      <c r="K1212" s="260"/>
      <c r="L1212" s="260"/>
      <c r="M1212" s="260"/>
      <c r="Q1212" s="260"/>
      <c r="T1212" s="260"/>
    </row>
    <row r="1213" spans="2:20">
      <c r="B1213" s="219"/>
      <c r="C1213" s="219"/>
      <c r="D1213" s="219"/>
      <c r="E1213" s="207"/>
      <c r="F1213" s="262"/>
      <c r="G1213" s="260"/>
      <c r="H1213" s="260"/>
      <c r="I1213" s="260"/>
      <c r="J1213" s="260"/>
      <c r="K1213" s="260"/>
      <c r="L1213" s="260"/>
      <c r="M1213" s="260"/>
      <c r="Q1213" s="260"/>
      <c r="T1213" s="260"/>
    </row>
    <row r="1214" spans="2:20">
      <c r="B1214" s="219"/>
      <c r="C1214" s="219"/>
      <c r="D1214" s="219"/>
      <c r="E1214" s="207"/>
      <c r="F1214" s="262"/>
      <c r="G1214" s="260"/>
      <c r="H1214" s="260"/>
      <c r="I1214" s="260"/>
      <c r="J1214" s="260"/>
      <c r="K1214" s="260"/>
      <c r="L1214" s="260"/>
      <c r="M1214" s="260"/>
      <c r="Q1214" s="260"/>
      <c r="T1214" s="260"/>
    </row>
    <row r="1215" spans="2:20">
      <c r="B1215" s="219"/>
      <c r="C1215" s="219"/>
      <c r="D1215" s="219"/>
      <c r="E1215" s="207"/>
      <c r="F1215" s="262"/>
      <c r="G1215" s="260"/>
      <c r="H1215" s="260"/>
      <c r="I1215" s="260"/>
      <c r="J1215" s="260"/>
      <c r="K1215" s="260"/>
      <c r="L1215" s="260"/>
      <c r="M1215" s="260"/>
      <c r="Q1215" s="260"/>
      <c r="T1215" s="260"/>
    </row>
    <row r="1216" spans="2:20">
      <c r="B1216" s="219"/>
      <c r="C1216" s="219"/>
      <c r="D1216" s="219"/>
      <c r="E1216" s="207"/>
      <c r="F1216" s="262"/>
      <c r="G1216" s="260"/>
      <c r="H1216" s="260"/>
      <c r="I1216" s="260"/>
      <c r="J1216" s="260"/>
      <c r="K1216" s="260"/>
      <c r="L1216" s="260"/>
      <c r="M1216" s="260"/>
      <c r="Q1216" s="260"/>
      <c r="T1216" s="260"/>
    </row>
    <row r="1217" spans="2:20">
      <c r="B1217" s="219"/>
      <c r="C1217" s="219"/>
      <c r="D1217" s="219"/>
      <c r="E1217" s="207"/>
      <c r="F1217" s="262"/>
      <c r="G1217" s="260"/>
      <c r="H1217" s="260"/>
      <c r="I1217" s="260"/>
      <c r="J1217" s="260"/>
      <c r="K1217" s="260"/>
      <c r="L1217" s="260"/>
      <c r="M1217" s="260"/>
      <c r="Q1217" s="260"/>
      <c r="T1217" s="260"/>
    </row>
    <row r="1218" spans="2:20">
      <c r="B1218" s="219"/>
      <c r="C1218" s="219"/>
      <c r="D1218" s="219"/>
      <c r="E1218" s="207"/>
      <c r="F1218" s="262"/>
      <c r="G1218" s="260"/>
      <c r="H1218" s="260"/>
      <c r="I1218" s="260"/>
      <c r="J1218" s="260"/>
      <c r="K1218" s="260"/>
      <c r="L1218" s="260"/>
      <c r="M1218" s="260"/>
      <c r="Q1218" s="260"/>
      <c r="T1218" s="260"/>
    </row>
    <row r="1219" spans="2:20">
      <c r="B1219" s="219"/>
      <c r="C1219" s="219"/>
      <c r="D1219" s="219"/>
      <c r="E1219" s="207"/>
      <c r="F1219" s="262"/>
      <c r="G1219" s="260"/>
      <c r="H1219" s="260"/>
      <c r="I1219" s="260"/>
      <c r="J1219" s="260"/>
      <c r="K1219" s="260"/>
      <c r="L1219" s="260"/>
      <c r="M1219" s="260"/>
      <c r="Q1219" s="260"/>
      <c r="T1219" s="260"/>
    </row>
    <row r="1220" spans="2:20">
      <c r="B1220" s="219"/>
      <c r="C1220" s="219"/>
      <c r="D1220" s="219"/>
      <c r="E1220" s="207"/>
      <c r="F1220" s="262"/>
      <c r="G1220" s="260"/>
      <c r="H1220" s="260"/>
      <c r="I1220" s="260"/>
      <c r="J1220" s="260"/>
      <c r="K1220" s="260"/>
      <c r="L1220" s="260"/>
      <c r="M1220" s="260"/>
      <c r="Q1220" s="260"/>
      <c r="T1220" s="260"/>
    </row>
    <row r="1221" spans="2:20">
      <c r="B1221" s="219"/>
      <c r="C1221" s="219"/>
      <c r="D1221" s="219"/>
      <c r="E1221" s="207"/>
      <c r="F1221" s="262"/>
      <c r="G1221" s="260"/>
      <c r="H1221" s="260"/>
      <c r="I1221" s="260"/>
      <c r="J1221" s="260"/>
      <c r="K1221" s="260"/>
      <c r="L1221" s="260"/>
      <c r="M1221" s="260"/>
      <c r="Q1221" s="260"/>
      <c r="T1221" s="260"/>
    </row>
    <row r="1222" spans="2:20">
      <c r="B1222" s="219"/>
      <c r="C1222" s="219"/>
      <c r="D1222" s="219"/>
      <c r="E1222" s="207"/>
      <c r="F1222" s="262"/>
      <c r="G1222" s="260"/>
      <c r="H1222" s="260"/>
      <c r="I1222" s="260"/>
      <c r="J1222" s="260"/>
      <c r="K1222" s="260"/>
      <c r="L1222" s="260"/>
      <c r="M1222" s="260"/>
      <c r="Q1222" s="260"/>
      <c r="T1222" s="260"/>
    </row>
    <row r="1223" spans="2:20">
      <c r="B1223" s="219"/>
      <c r="C1223" s="219"/>
      <c r="D1223" s="219"/>
      <c r="E1223" s="207"/>
      <c r="F1223" s="262"/>
      <c r="G1223" s="260"/>
      <c r="H1223" s="260"/>
      <c r="I1223" s="260"/>
      <c r="J1223" s="260"/>
      <c r="K1223" s="260"/>
      <c r="L1223" s="260"/>
      <c r="M1223" s="260"/>
      <c r="Q1223" s="260"/>
      <c r="T1223" s="260"/>
    </row>
    <row r="1224" spans="2:20">
      <c r="B1224" s="219"/>
      <c r="C1224" s="219"/>
      <c r="D1224" s="219"/>
      <c r="E1224" s="207"/>
      <c r="F1224" s="262"/>
      <c r="G1224" s="260"/>
      <c r="H1224" s="260"/>
      <c r="I1224" s="260"/>
      <c r="J1224" s="260"/>
      <c r="K1224" s="260"/>
      <c r="L1224" s="260"/>
      <c r="M1224" s="260"/>
      <c r="Q1224" s="260"/>
      <c r="T1224" s="260"/>
    </row>
    <row r="1225" spans="2:20">
      <c r="B1225" s="219"/>
      <c r="C1225" s="219"/>
      <c r="D1225" s="219"/>
      <c r="E1225" s="207"/>
      <c r="F1225" s="262"/>
      <c r="G1225" s="260"/>
      <c r="H1225" s="260"/>
      <c r="I1225" s="260"/>
      <c r="J1225" s="260"/>
      <c r="K1225" s="260"/>
      <c r="L1225" s="260"/>
      <c r="M1225" s="260"/>
      <c r="Q1225" s="260"/>
      <c r="T1225" s="260"/>
    </row>
    <row r="1226" spans="2:20">
      <c r="B1226" s="219"/>
      <c r="C1226" s="219"/>
      <c r="D1226" s="219"/>
      <c r="E1226" s="207"/>
      <c r="F1226" s="262"/>
      <c r="G1226" s="260"/>
      <c r="H1226" s="260"/>
      <c r="I1226" s="260"/>
      <c r="J1226" s="260"/>
      <c r="K1226" s="260"/>
      <c r="L1226" s="260"/>
      <c r="M1226" s="260"/>
      <c r="Q1226" s="260"/>
      <c r="T1226" s="260"/>
    </row>
    <row r="1227" spans="2:20">
      <c r="B1227" s="219"/>
      <c r="C1227" s="219"/>
      <c r="D1227" s="219"/>
      <c r="E1227" s="207"/>
      <c r="F1227" s="262"/>
      <c r="G1227" s="260"/>
      <c r="H1227" s="260"/>
      <c r="I1227" s="260"/>
      <c r="J1227" s="260"/>
      <c r="K1227" s="260"/>
      <c r="L1227" s="260"/>
      <c r="M1227" s="260"/>
      <c r="Q1227" s="260"/>
      <c r="T1227" s="260"/>
    </row>
    <row r="1228" spans="2:20">
      <c r="B1228" s="219"/>
      <c r="C1228" s="219"/>
      <c r="D1228" s="219"/>
      <c r="E1228" s="207"/>
      <c r="F1228" s="262"/>
      <c r="G1228" s="260"/>
      <c r="H1228" s="260"/>
      <c r="I1228" s="260"/>
      <c r="J1228" s="260"/>
      <c r="K1228" s="260"/>
      <c r="L1228" s="260"/>
      <c r="M1228" s="260"/>
      <c r="Q1228" s="260"/>
      <c r="T1228" s="260"/>
    </row>
    <row r="1229" spans="2:20">
      <c r="B1229" s="219"/>
      <c r="C1229" s="219"/>
      <c r="D1229" s="219"/>
      <c r="E1229" s="207"/>
      <c r="F1229" s="262"/>
      <c r="G1229" s="260"/>
      <c r="H1229" s="260"/>
      <c r="I1229" s="260"/>
      <c r="J1229" s="260"/>
      <c r="K1229" s="260"/>
      <c r="L1229" s="260"/>
      <c r="M1229" s="260"/>
      <c r="Q1229" s="260"/>
      <c r="T1229" s="260"/>
    </row>
    <row r="1230" spans="2:20">
      <c r="B1230" s="219"/>
      <c r="C1230" s="219"/>
      <c r="D1230" s="219"/>
      <c r="E1230" s="207"/>
      <c r="F1230" s="262"/>
      <c r="G1230" s="260"/>
      <c r="H1230" s="260"/>
      <c r="I1230" s="260"/>
      <c r="J1230" s="260"/>
      <c r="K1230" s="260"/>
      <c r="L1230" s="260"/>
      <c r="M1230" s="260"/>
      <c r="Q1230" s="260"/>
      <c r="T1230" s="260"/>
    </row>
    <row r="1231" spans="2:20">
      <c r="B1231" s="219"/>
      <c r="C1231" s="219"/>
      <c r="D1231" s="219"/>
      <c r="E1231" s="207"/>
      <c r="F1231" s="262"/>
      <c r="G1231" s="260"/>
      <c r="H1231" s="260"/>
      <c r="I1231" s="260"/>
      <c r="J1231" s="260"/>
      <c r="K1231" s="260"/>
      <c r="L1231" s="260"/>
      <c r="M1231" s="260"/>
      <c r="Q1231" s="260"/>
      <c r="T1231" s="260"/>
    </row>
    <row r="1232" spans="2:20">
      <c r="B1232" s="219"/>
      <c r="C1232" s="219"/>
      <c r="D1232" s="219"/>
      <c r="E1232" s="207"/>
      <c r="F1232" s="262"/>
      <c r="G1232" s="260"/>
      <c r="H1232" s="260"/>
      <c r="I1232" s="260"/>
      <c r="J1232" s="260"/>
      <c r="K1232" s="260"/>
      <c r="L1232" s="260"/>
      <c r="M1232" s="260"/>
      <c r="Q1232" s="260"/>
      <c r="T1232" s="260"/>
    </row>
    <row r="1233" spans="2:20">
      <c r="B1233" s="219"/>
      <c r="C1233" s="219"/>
      <c r="D1233" s="219"/>
      <c r="E1233" s="207"/>
      <c r="F1233" s="262"/>
      <c r="G1233" s="260"/>
      <c r="H1233" s="260"/>
      <c r="I1233" s="260"/>
      <c r="J1233" s="260"/>
      <c r="K1233" s="260"/>
      <c r="L1233" s="260"/>
      <c r="M1233" s="260"/>
      <c r="Q1233" s="260"/>
      <c r="T1233" s="260"/>
    </row>
    <row r="1234" spans="2:20">
      <c r="B1234" s="219"/>
      <c r="C1234" s="219"/>
      <c r="D1234" s="219"/>
      <c r="E1234" s="207"/>
      <c r="F1234" s="262"/>
      <c r="G1234" s="260"/>
      <c r="H1234" s="260"/>
      <c r="I1234" s="260"/>
      <c r="J1234" s="260"/>
      <c r="K1234" s="260"/>
      <c r="L1234" s="260"/>
      <c r="M1234" s="260"/>
      <c r="Q1234" s="260"/>
      <c r="T1234" s="260"/>
    </row>
    <row r="1235" spans="2:20">
      <c r="B1235" s="219"/>
      <c r="C1235" s="219"/>
      <c r="D1235" s="219"/>
      <c r="E1235" s="207"/>
      <c r="F1235" s="262"/>
      <c r="G1235" s="260"/>
      <c r="H1235" s="260"/>
      <c r="I1235" s="260"/>
      <c r="J1235" s="260"/>
      <c r="K1235" s="260"/>
      <c r="L1235" s="260"/>
      <c r="M1235" s="260"/>
      <c r="Q1235" s="260"/>
      <c r="T1235" s="260"/>
    </row>
    <row r="1236" spans="2:20">
      <c r="B1236" s="219"/>
      <c r="C1236" s="219"/>
      <c r="D1236" s="219"/>
      <c r="E1236" s="207"/>
      <c r="F1236" s="262"/>
      <c r="G1236" s="260"/>
      <c r="H1236" s="260"/>
      <c r="I1236" s="260"/>
      <c r="J1236" s="260"/>
      <c r="K1236" s="260"/>
      <c r="L1236" s="260"/>
      <c r="M1236" s="260"/>
      <c r="Q1236" s="260"/>
      <c r="T1236" s="260"/>
    </row>
    <row r="1237" spans="2:20">
      <c r="B1237" s="219"/>
      <c r="C1237" s="219"/>
      <c r="D1237" s="219"/>
      <c r="E1237" s="207"/>
      <c r="F1237" s="262"/>
      <c r="G1237" s="260"/>
      <c r="H1237" s="260"/>
      <c r="I1237" s="260"/>
      <c r="J1237" s="260"/>
      <c r="K1237" s="260"/>
      <c r="L1237" s="260"/>
      <c r="M1237" s="260"/>
      <c r="Q1237" s="260"/>
      <c r="T1237" s="260"/>
    </row>
    <row r="1238" spans="2:20">
      <c r="B1238" s="219"/>
      <c r="C1238" s="219"/>
      <c r="D1238" s="219"/>
      <c r="E1238" s="207"/>
      <c r="F1238" s="262"/>
      <c r="G1238" s="260"/>
      <c r="H1238" s="260"/>
      <c r="I1238" s="260"/>
      <c r="J1238" s="260"/>
      <c r="K1238" s="260"/>
      <c r="L1238" s="260"/>
      <c r="M1238" s="260"/>
      <c r="Q1238" s="260"/>
      <c r="T1238" s="260"/>
    </row>
    <row r="1239" spans="2:20">
      <c r="B1239" s="219"/>
      <c r="C1239" s="219"/>
      <c r="D1239" s="219"/>
      <c r="E1239" s="207"/>
      <c r="F1239" s="262"/>
      <c r="G1239" s="260"/>
      <c r="H1239" s="260"/>
      <c r="I1239" s="260"/>
      <c r="J1239" s="260"/>
      <c r="K1239" s="260"/>
      <c r="L1239" s="260"/>
      <c r="M1239" s="260"/>
      <c r="Q1239" s="260"/>
      <c r="T1239" s="260"/>
    </row>
    <row r="1240" spans="2:20">
      <c r="B1240" s="219"/>
      <c r="C1240" s="219"/>
      <c r="D1240" s="219"/>
      <c r="E1240" s="207"/>
      <c r="F1240" s="262"/>
      <c r="G1240" s="260"/>
      <c r="H1240" s="260"/>
      <c r="I1240" s="260"/>
      <c r="J1240" s="260"/>
      <c r="K1240" s="260"/>
      <c r="L1240" s="260"/>
      <c r="M1240" s="260"/>
      <c r="Q1240" s="260"/>
      <c r="T1240" s="260"/>
    </row>
    <row r="1241" spans="2:20">
      <c r="B1241" s="219"/>
      <c r="C1241" s="219"/>
      <c r="D1241" s="219"/>
      <c r="E1241" s="207"/>
      <c r="F1241" s="262"/>
      <c r="G1241" s="260"/>
      <c r="H1241" s="260"/>
      <c r="I1241" s="260"/>
      <c r="J1241" s="260"/>
      <c r="K1241" s="260"/>
      <c r="L1241" s="260"/>
      <c r="M1241" s="260"/>
      <c r="Q1241" s="260"/>
      <c r="T1241" s="260"/>
    </row>
    <row r="1242" spans="2:20">
      <c r="B1242" s="219"/>
      <c r="C1242" s="219"/>
      <c r="D1242" s="219"/>
      <c r="E1242" s="207"/>
      <c r="F1242" s="262"/>
      <c r="G1242" s="260"/>
      <c r="H1242" s="260"/>
      <c r="I1242" s="260"/>
      <c r="J1242" s="260"/>
      <c r="K1242" s="260"/>
      <c r="L1242" s="260"/>
      <c r="M1242" s="260"/>
      <c r="Q1242" s="260"/>
      <c r="T1242" s="260"/>
    </row>
    <row r="1243" spans="2:20">
      <c r="B1243" s="219"/>
      <c r="C1243" s="219"/>
      <c r="D1243" s="219"/>
      <c r="E1243" s="207"/>
      <c r="F1243" s="262"/>
      <c r="G1243" s="260"/>
      <c r="H1243" s="260"/>
      <c r="I1243" s="260"/>
      <c r="J1243" s="260"/>
      <c r="K1243" s="260"/>
      <c r="L1243" s="260"/>
      <c r="M1243" s="260"/>
      <c r="Q1243" s="260"/>
      <c r="T1243" s="260"/>
    </row>
    <row r="1244" spans="2:20">
      <c r="B1244" s="219"/>
      <c r="C1244" s="219"/>
      <c r="D1244" s="219"/>
      <c r="E1244" s="207"/>
      <c r="F1244" s="262"/>
      <c r="G1244" s="260"/>
      <c r="H1244" s="260"/>
      <c r="I1244" s="260"/>
      <c r="J1244" s="260"/>
      <c r="K1244" s="260"/>
      <c r="L1244" s="260"/>
      <c r="M1244" s="260"/>
      <c r="Q1244" s="260"/>
      <c r="T1244" s="260"/>
    </row>
    <row r="1245" spans="2:20">
      <c r="B1245" s="219"/>
      <c r="C1245" s="219"/>
      <c r="D1245" s="219"/>
      <c r="E1245" s="207"/>
      <c r="F1245" s="262"/>
      <c r="G1245" s="260"/>
      <c r="H1245" s="260"/>
      <c r="I1245" s="260"/>
      <c r="J1245" s="260"/>
      <c r="K1245" s="260"/>
      <c r="L1245" s="260"/>
      <c r="M1245" s="260"/>
      <c r="Q1245" s="260"/>
      <c r="T1245" s="260"/>
    </row>
    <row r="1246" spans="2:20">
      <c r="B1246" s="219"/>
      <c r="C1246" s="219"/>
      <c r="D1246" s="219"/>
      <c r="E1246" s="207"/>
      <c r="F1246" s="262"/>
      <c r="G1246" s="260"/>
      <c r="H1246" s="260"/>
      <c r="I1246" s="260"/>
      <c r="J1246" s="260"/>
      <c r="K1246" s="260"/>
      <c r="L1246" s="260"/>
      <c r="M1246" s="260"/>
      <c r="Q1246" s="260"/>
      <c r="T1246" s="260"/>
    </row>
    <row r="1247" spans="2:20">
      <c r="B1247" s="219"/>
      <c r="C1247" s="219"/>
      <c r="D1247" s="219"/>
      <c r="E1247" s="207"/>
      <c r="F1247" s="262"/>
      <c r="G1247" s="260"/>
      <c r="H1247" s="260"/>
      <c r="I1247" s="260"/>
      <c r="J1247" s="260"/>
      <c r="K1247" s="260"/>
      <c r="L1247" s="260"/>
      <c r="M1247" s="260"/>
      <c r="Q1247" s="260"/>
      <c r="T1247" s="260"/>
    </row>
    <row r="1248" spans="2:20">
      <c r="B1248" s="219"/>
      <c r="C1248" s="219"/>
      <c r="D1248" s="219"/>
      <c r="E1248" s="207"/>
      <c r="F1248" s="262"/>
      <c r="G1248" s="260"/>
      <c r="H1248" s="260"/>
      <c r="I1248" s="260"/>
      <c r="J1248" s="260"/>
      <c r="K1248" s="260"/>
      <c r="L1248" s="260"/>
      <c r="M1248" s="260"/>
      <c r="Q1248" s="260"/>
      <c r="T1248" s="260"/>
    </row>
    <row r="1249" spans="2:20">
      <c r="B1249" s="219"/>
      <c r="C1249" s="219"/>
      <c r="D1249" s="219"/>
      <c r="E1249" s="207"/>
      <c r="F1249" s="262"/>
      <c r="G1249" s="260"/>
      <c r="H1249" s="260"/>
      <c r="I1249" s="260"/>
      <c r="J1249" s="260"/>
      <c r="K1249" s="260"/>
      <c r="L1249" s="260"/>
      <c r="M1249" s="260"/>
      <c r="Q1249" s="260"/>
      <c r="T1249" s="260"/>
    </row>
    <row r="1250" spans="2:20">
      <c r="B1250" s="219"/>
      <c r="C1250" s="219"/>
      <c r="D1250" s="219"/>
      <c r="E1250" s="207"/>
      <c r="F1250" s="262"/>
      <c r="G1250" s="260"/>
      <c r="H1250" s="260"/>
      <c r="I1250" s="260"/>
      <c r="J1250" s="260"/>
      <c r="K1250" s="260"/>
      <c r="L1250" s="260"/>
      <c r="M1250" s="260"/>
      <c r="Q1250" s="260"/>
      <c r="T1250" s="260"/>
    </row>
    <row r="1251" spans="2:20">
      <c r="B1251" s="219"/>
      <c r="C1251" s="219"/>
      <c r="D1251" s="219"/>
      <c r="E1251" s="207"/>
      <c r="F1251" s="262"/>
      <c r="G1251" s="260"/>
      <c r="H1251" s="260"/>
      <c r="I1251" s="260"/>
      <c r="J1251" s="260"/>
      <c r="K1251" s="260"/>
      <c r="L1251" s="260"/>
      <c r="M1251" s="260"/>
      <c r="Q1251" s="260"/>
      <c r="T1251" s="260"/>
    </row>
    <row r="1252" spans="2:20">
      <c r="B1252" s="219"/>
      <c r="C1252" s="219"/>
      <c r="D1252" s="219"/>
      <c r="E1252" s="207"/>
      <c r="F1252" s="262"/>
      <c r="G1252" s="260"/>
      <c r="H1252" s="260"/>
      <c r="I1252" s="260"/>
      <c r="J1252" s="260"/>
      <c r="K1252" s="260"/>
      <c r="L1252" s="260"/>
      <c r="M1252" s="260"/>
      <c r="Q1252" s="260"/>
      <c r="T1252" s="260"/>
    </row>
    <row r="1253" spans="2:20">
      <c r="B1253" s="219"/>
      <c r="C1253" s="219"/>
      <c r="D1253" s="219"/>
      <c r="E1253" s="207"/>
      <c r="F1253" s="262"/>
      <c r="G1253" s="260"/>
      <c r="H1253" s="260"/>
      <c r="I1253" s="260"/>
      <c r="J1253" s="260"/>
      <c r="K1253" s="260"/>
      <c r="L1253" s="260"/>
      <c r="M1253" s="260"/>
      <c r="Q1253" s="260"/>
      <c r="T1253" s="260"/>
    </row>
    <row r="1254" spans="2:20">
      <c r="B1254" s="219"/>
      <c r="C1254" s="219"/>
      <c r="D1254" s="219"/>
      <c r="E1254" s="207"/>
      <c r="F1254" s="262"/>
      <c r="G1254" s="260"/>
      <c r="H1254" s="260"/>
      <c r="I1254" s="260"/>
      <c r="J1254" s="260"/>
      <c r="K1254" s="260"/>
      <c r="L1254" s="260"/>
      <c r="M1254" s="260"/>
      <c r="Q1254" s="260"/>
      <c r="T1254" s="260"/>
    </row>
    <row r="1255" spans="2:20">
      <c r="B1255" s="219"/>
      <c r="C1255" s="219"/>
      <c r="D1255" s="219"/>
      <c r="E1255" s="207"/>
      <c r="F1255" s="262"/>
      <c r="G1255" s="260"/>
      <c r="H1255" s="260"/>
      <c r="I1255" s="260"/>
      <c r="J1255" s="260"/>
      <c r="K1255" s="260"/>
      <c r="L1255" s="260"/>
      <c r="M1255" s="260"/>
      <c r="Q1255" s="260"/>
      <c r="T1255" s="260"/>
    </row>
    <row r="1256" spans="2:20">
      <c r="B1256" s="219"/>
      <c r="C1256" s="219"/>
      <c r="D1256" s="219"/>
      <c r="E1256" s="207"/>
      <c r="F1256" s="262"/>
      <c r="G1256" s="260"/>
      <c r="H1256" s="260"/>
      <c r="I1256" s="260"/>
      <c r="J1256" s="260"/>
      <c r="K1256" s="260"/>
      <c r="L1256" s="260"/>
      <c r="M1256" s="260"/>
      <c r="Q1256" s="260"/>
      <c r="T1256" s="260"/>
    </row>
    <row r="1257" spans="2:20">
      <c r="B1257" s="219"/>
      <c r="C1257" s="219"/>
      <c r="D1257" s="219"/>
      <c r="E1257" s="207"/>
      <c r="F1257" s="262"/>
      <c r="G1257" s="260"/>
      <c r="H1257" s="260"/>
      <c r="I1257" s="260"/>
      <c r="J1257" s="260"/>
      <c r="K1257" s="260"/>
      <c r="L1257" s="260"/>
      <c r="M1257" s="260"/>
      <c r="Q1257" s="260"/>
      <c r="T1257" s="260"/>
    </row>
    <row r="1258" spans="2:20">
      <c r="B1258" s="219"/>
      <c r="C1258" s="219"/>
      <c r="D1258" s="219"/>
      <c r="E1258" s="207"/>
      <c r="F1258" s="262"/>
      <c r="G1258" s="260"/>
      <c r="H1258" s="260"/>
      <c r="I1258" s="260"/>
      <c r="J1258" s="260"/>
      <c r="K1258" s="260"/>
      <c r="L1258" s="260"/>
      <c r="M1258" s="260"/>
      <c r="Q1258" s="260"/>
      <c r="T1258" s="260"/>
    </row>
    <row r="1259" spans="2:20">
      <c r="B1259" s="219"/>
      <c r="C1259" s="219"/>
      <c r="D1259" s="219"/>
      <c r="E1259" s="207"/>
      <c r="F1259" s="262"/>
      <c r="G1259" s="260"/>
      <c r="H1259" s="260"/>
      <c r="I1259" s="260"/>
      <c r="J1259" s="260"/>
      <c r="K1259" s="260"/>
      <c r="L1259" s="260"/>
      <c r="M1259" s="260"/>
      <c r="Q1259" s="260"/>
      <c r="T1259" s="260"/>
    </row>
    <row r="1260" spans="2:20">
      <c r="B1260" s="219"/>
      <c r="C1260" s="219"/>
      <c r="D1260" s="219"/>
      <c r="E1260" s="207"/>
      <c r="F1260" s="262"/>
      <c r="G1260" s="260"/>
      <c r="H1260" s="260"/>
      <c r="I1260" s="260"/>
      <c r="J1260" s="260"/>
      <c r="K1260" s="260"/>
      <c r="L1260" s="260"/>
      <c r="M1260" s="260"/>
      <c r="Q1260" s="260"/>
      <c r="T1260" s="260"/>
    </row>
    <row r="1261" spans="2:20">
      <c r="B1261" s="219"/>
      <c r="C1261" s="219"/>
      <c r="D1261" s="219"/>
      <c r="E1261" s="207"/>
      <c r="F1261" s="262"/>
      <c r="G1261" s="260"/>
      <c r="H1261" s="260"/>
      <c r="I1261" s="260"/>
      <c r="J1261" s="260"/>
      <c r="K1261" s="260"/>
      <c r="L1261" s="260"/>
      <c r="M1261" s="260"/>
      <c r="Q1261" s="260"/>
      <c r="T1261" s="260"/>
    </row>
    <row r="1262" spans="2:20">
      <c r="B1262" s="219"/>
      <c r="C1262" s="219"/>
      <c r="D1262" s="219"/>
      <c r="E1262" s="207"/>
      <c r="F1262" s="262"/>
      <c r="G1262" s="260"/>
      <c r="H1262" s="260"/>
      <c r="I1262" s="260"/>
      <c r="J1262" s="260"/>
      <c r="K1262" s="260"/>
      <c r="L1262" s="260"/>
      <c r="M1262" s="260"/>
      <c r="Q1262" s="260"/>
      <c r="T1262" s="260"/>
    </row>
    <row r="1263" spans="2:20">
      <c r="B1263" s="219"/>
      <c r="C1263" s="219"/>
      <c r="D1263" s="219"/>
      <c r="E1263" s="207"/>
      <c r="F1263" s="262"/>
      <c r="G1263" s="260"/>
      <c r="H1263" s="260"/>
      <c r="I1263" s="260"/>
      <c r="J1263" s="260"/>
      <c r="K1263" s="260"/>
      <c r="L1263" s="260"/>
      <c r="M1263" s="260"/>
      <c r="Q1263" s="260"/>
      <c r="T1263" s="260"/>
    </row>
    <row r="1264" spans="2:20">
      <c r="B1264" s="219"/>
      <c r="C1264" s="219"/>
      <c r="D1264" s="219"/>
      <c r="E1264" s="207"/>
      <c r="F1264" s="262"/>
      <c r="G1264" s="260"/>
      <c r="H1264" s="260"/>
      <c r="I1264" s="260"/>
      <c r="J1264" s="260"/>
      <c r="K1264" s="260"/>
      <c r="L1264" s="260"/>
      <c r="M1264" s="260"/>
      <c r="Q1264" s="260"/>
      <c r="T1264" s="260"/>
    </row>
    <row r="1265" spans="2:20">
      <c r="B1265" s="219"/>
      <c r="C1265" s="219"/>
      <c r="D1265" s="219"/>
      <c r="E1265" s="207"/>
      <c r="F1265" s="262"/>
      <c r="G1265" s="260"/>
      <c r="H1265" s="260"/>
      <c r="I1265" s="260"/>
      <c r="J1265" s="260"/>
      <c r="K1265" s="260"/>
      <c r="L1265" s="260"/>
      <c r="M1265" s="260"/>
      <c r="Q1265" s="260"/>
      <c r="T1265" s="260"/>
    </row>
    <row r="1266" spans="2:20">
      <c r="B1266" s="219"/>
      <c r="C1266" s="219"/>
      <c r="D1266" s="219"/>
      <c r="E1266" s="207"/>
      <c r="F1266" s="262"/>
      <c r="G1266" s="260"/>
      <c r="H1266" s="260"/>
      <c r="I1266" s="260"/>
      <c r="J1266" s="260"/>
      <c r="K1266" s="260"/>
      <c r="L1266" s="260"/>
      <c r="M1266" s="260"/>
      <c r="Q1266" s="260"/>
      <c r="T1266" s="260"/>
    </row>
    <row r="1267" spans="2:20">
      <c r="B1267" s="219"/>
      <c r="C1267" s="219"/>
      <c r="D1267" s="219"/>
      <c r="E1267" s="207"/>
      <c r="F1267" s="262"/>
      <c r="G1267" s="260"/>
      <c r="H1267" s="260"/>
      <c r="I1267" s="260"/>
      <c r="J1267" s="260"/>
      <c r="K1267" s="260"/>
      <c r="L1267" s="260"/>
      <c r="M1267" s="260"/>
      <c r="Q1267" s="260"/>
      <c r="T1267" s="260"/>
    </row>
    <row r="1268" spans="2:20">
      <c r="B1268" s="219"/>
      <c r="C1268" s="219"/>
      <c r="D1268" s="219"/>
      <c r="E1268" s="207"/>
      <c r="F1268" s="262"/>
      <c r="G1268" s="260"/>
      <c r="H1268" s="260"/>
      <c r="I1268" s="260"/>
      <c r="J1268" s="260"/>
      <c r="K1268" s="260"/>
      <c r="L1268" s="260"/>
      <c r="M1268" s="260"/>
      <c r="Q1268" s="260"/>
      <c r="T1268" s="260"/>
    </row>
    <row r="1269" spans="2:20">
      <c r="B1269" s="219"/>
      <c r="C1269" s="219"/>
      <c r="D1269" s="219"/>
      <c r="E1269" s="207"/>
      <c r="F1269" s="262"/>
      <c r="G1269" s="260"/>
      <c r="H1269" s="260"/>
      <c r="I1269" s="260"/>
      <c r="J1269" s="260"/>
      <c r="K1269" s="260"/>
      <c r="L1269" s="260"/>
      <c r="M1269" s="260"/>
      <c r="Q1269" s="260"/>
      <c r="T1269" s="260"/>
    </row>
    <row r="1270" spans="2:20">
      <c r="B1270" s="219"/>
      <c r="C1270" s="219"/>
      <c r="D1270" s="219"/>
      <c r="E1270" s="207"/>
      <c r="F1270" s="262"/>
      <c r="G1270" s="260"/>
      <c r="H1270" s="260"/>
      <c r="I1270" s="260"/>
      <c r="J1270" s="260"/>
      <c r="K1270" s="260"/>
      <c r="L1270" s="260"/>
      <c r="M1270" s="260"/>
      <c r="Q1270" s="260"/>
      <c r="T1270" s="260"/>
    </row>
    <row r="1271" spans="2:20">
      <c r="B1271" s="219"/>
      <c r="C1271" s="219"/>
      <c r="D1271" s="219"/>
      <c r="E1271" s="207"/>
      <c r="F1271" s="262"/>
      <c r="G1271" s="260"/>
      <c r="H1271" s="260"/>
      <c r="I1271" s="260"/>
      <c r="J1271" s="260"/>
      <c r="K1271" s="260"/>
      <c r="L1271" s="260"/>
      <c r="M1271" s="260"/>
      <c r="Q1271" s="260"/>
      <c r="T1271" s="260"/>
    </row>
    <row r="1272" spans="2:20">
      <c r="B1272" s="219"/>
      <c r="C1272" s="219"/>
      <c r="D1272" s="219"/>
      <c r="E1272" s="207"/>
      <c r="F1272" s="262"/>
      <c r="G1272" s="260"/>
      <c r="H1272" s="260"/>
      <c r="I1272" s="260"/>
      <c r="J1272" s="260"/>
      <c r="K1272" s="260"/>
      <c r="L1272" s="260"/>
      <c r="M1272" s="260"/>
      <c r="Q1272" s="260"/>
      <c r="T1272" s="260"/>
    </row>
    <row r="1273" spans="2:20">
      <c r="B1273" s="219"/>
      <c r="C1273" s="219"/>
      <c r="D1273" s="219"/>
      <c r="E1273" s="207"/>
      <c r="F1273" s="262"/>
      <c r="G1273" s="260"/>
      <c r="H1273" s="260"/>
      <c r="I1273" s="260"/>
      <c r="J1273" s="260"/>
      <c r="K1273" s="260"/>
      <c r="L1273" s="260"/>
      <c r="M1273" s="260"/>
      <c r="Q1273" s="260"/>
      <c r="T1273" s="260"/>
    </row>
    <row r="1274" spans="2:20">
      <c r="B1274" s="219"/>
      <c r="C1274" s="219"/>
      <c r="D1274" s="219"/>
      <c r="E1274" s="207"/>
      <c r="F1274" s="262"/>
      <c r="G1274" s="260"/>
      <c r="H1274" s="260"/>
      <c r="I1274" s="260"/>
      <c r="J1274" s="260"/>
      <c r="K1274" s="260"/>
      <c r="L1274" s="260"/>
      <c r="M1274" s="260"/>
      <c r="Q1274" s="260"/>
      <c r="T1274" s="260"/>
    </row>
    <row r="1275" spans="2:20">
      <c r="B1275" s="219"/>
      <c r="C1275" s="219"/>
      <c r="D1275" s="219"/>
      <c r="E1275" s="207"/>
      <c r="F1275" s="262"/>
      <c r="G1275" s="260"/>
      <c r="H1275" s="260"/>
      <c r="I1275" s="260"/>
      <c r="J1275" s="260"/>
      <c r="K1275" s="260"/>
      <c r="L1275" s="260"/>
      <c r="M1275" s="260"/>
      <c r="Q1275" s="260"/>
      <c r="T1275" s="260"/>
    </row>
    <row r="1276" spans="2:20">
      <c r="B1276" s="219"/>
      <c r="C1276" s="219"/>
      <c r="D1276" s="219"/>
      <c r="E1276" s="207"/>
      <c r="F1276" s="262"/>
      <c r="G1276" s="260"/>
      <c r="H1276" s="260"/>
      <c r="I1276" s="260"/>
      <c r="J1276" s="260"/>
      <c r="K1276" s="260"/>
      <c r="L1276" s="260"/>
      <c r="M1276" s="260"/>
      <c r="Q1276" s="260"/>
      <c r="T1276" s="260"/>
    </row>
    <row r="1277" spans="2:20">
      <c r="B1277" s="219"/>
      <c r="C1277" s="219"/>
      <c r="D1277" s="219"/>
      <c r="E1277" s="207"/>
      <c r="F1277" s="262"/>
      <c r="G1277" s="260"/>
      <c r="H1277" s="260"/>
      <c r="I1277" s="260"/>
      <c r="J1277" s="260"/>
      <c r="K1277" s="260"/>
      <c r="L1277" s="260"/>
      <c r="M1277" s="260"/>
      <c r="Q1277" s="260"/>
      <c r="T1277" s="260"/>
    </row>
    <row r="1278" spans="2:20">
      <c r="B1278" s="219"/>
      <c r="C1278" s="219"/>
      <c r="D1278" s="219"/>
      <c r="E1278" s="207"/>
      <c r="F1278" s="262"/>
      <c r="G1278" s="260"/>
      <c r="H1278" s="260"/>
      <c r="I1278" s="260"/>
      <c r="J1278" s="260"/>
      <c r="K1278" s="260"/>
      <c r="L1278" s="260"/>
      <c r="M1278" s="260"/>
      <c r="Q1278" s="260"/>
      <c r="T1278" s="260"/>
    </row>
    <row r="1279" spans="2:20">
      <c r="B1279" s="219"/>
      <c r="C1279" s="219"/>
      <c r="D1279" s="219"/>
      <c r="E1279" s="207"/>
      <c r="F1279" s="262"/>
      <c r="G1279" s="260"/>
      <c r="H1279" s="260"/>
      <c r="I1279" s="260"/>
      <c r="J1279" s="260"/>
      <c r="K1279" s="260"/>
      <c r="L1279" s="260"/>
      <c r="M1279" s="260"/>
      <c r="Q1279" s="260"/>
      <c r="T1279" s="260"/>
    </row>
    <row r="1280" spans="2:20">
      <c r="B1280" s="219"/>
      <c r="C1280" s="219"/>
      <c r="D1280" s="219"/>
      <c r="E1280" s="207"/>
      <c r="F1280" s="262"/>
      <c r="G1280" s="260"/>
      <c r="H1280" s="260"/>
      <c r="I1280" s="260"/>
      <c r="J1280" s="260"/>
      <c r="K1280" s="260"/>
      <c r="L1280" s="260"/>
      <c r="M1280" s="260"/>
      <c r="Q1280" s="260"/>
      <c r="T1280" s="260"/>
    </row>
    <row r="1281" spans="2:20">
      <c r="B1281" s="219"/>
      <c r="C1281" s="219"/>
      <c r="D1281" s="219"/>
      <c r="E1281" s="207"/>
      <c r="F1281" s="262"/>
      <c r="G1281" s="260"/>
      <c r="H1281" s="260"/>
      <c r="I1281" s="260"/>
      <c r="J1281" s="260"/>
      <c r="K1281" s="260"/>
      <c r="L1281" s="260"/>
      <c r="M1281" s="260"/>
      <c r="Q1281" s="260"/>
      <c r="T1281" s="260"/>
    </row>
    <row r="1282" spans="2:20">
      <c r="B1282" s="219"/>
      <c r="C1282" s="219"/>
      <c r="D1282" s="219"/>
      <c r="E1282" s="207"/>
      <c r="F1282" s="262"/>
      <c r="G1282" s="260"/>
      <c r="H1282" s="260"/>
      <c r="I1282" s="260"/>
      <c r="J1282" s="260"/>
      <c r="K1282" s="260"/>
      <c r="L1282" s="260"/>
      <c r="M1282" s="260"/>
      <c r="Q1282" s="260"/>
      <c r="T1282" s="260"/>
    </row>
    <row r="1283" spans="2:20">
      <c r="B1283" s="219"/>
      <c r="C1283" s="219"/>
      <c r="D1283" s="219"/>
      <c r="E1283" s="207"/>
      <c r="F1283" s="262"/>
      <c r="G1283" s="260"/>
      <c r="H1283" s="260"/>
      <c r="I1283" s="260"/>
      <c r="J1283" s="260"/>
      <c r="K1283" s="260"/>
      <c r="L1283" s="260"/>
      <c r="M1283" s="260"/>
      <c r="Q1283" s="260"/>
      <c r="T1283" s="260"/>
    </row>
    <row r="1284" spans="2:20">
      <c r="B1284" s="219"/>
      <c r="C1284" s="219"/>
      <c r="D1284" s="219"/>
      <c r="E1284" s="207"/>
      <c r="F1284" s="262"/>
      <c r="G1284" s="260"/>
      <c r="H1284" s="260"/>
      <c r="I1284" s="260"/>
      <c r="J1284" s="260"/>
      <c r="K1284" s="260"/>
      <c r="L1284" s="260"/>
      <c r="M1284" s="260"/>
      <c r="Q1284" s="260"/>
      <c r="T1284" s="260"/>
    </row>
    <row r="1285" spans="2:20">
      <c r="B1285" s="219"/>
      <c r="C1285" s="219"/>
      <c r="D1285" s="219"/>
      <c r="E1285" s="207"/>
      <c r="F1285" s="262"/>
      <c r="G1285" s="260"/>
      <c r="H1285" s="260"/>
      <c r="I1285" s="260"/>
      <c r="J1285" s="260"/>
      <c r="K1285" s="260"/>
      <c r="L1285" s="260"/>
      <c r="M1285" s="260"/>
      <c r="Q1285" s="260"/>
      <c r="T1285" s="260"/>
    </row>
    <row r="1286" spans="2:20">
      <c r="B1286" s="219"/>
      <c r="C1286" s="219"/>
      <c r="D1286" s="219"/>
      <c r="E1286" s="207"/>
      <c r="F1286" s="262"/>
      <c r="G1286" s="260"/>
      <c r="H1286" s="260"/>
      <c r="I1286" s="260"/>
      <c r="J1286" s="260"/>
      <c r="K1286" s="260"/>
      <c r="L1286" s="260"/>
      <c r="M1286" s="260"/>
      <c r="Q1286" s="260"/>
      <c r="T1286" s="260"/>
    </row>
    <row r="1287" spans="2:20">
      <c r="B1287" s="219"/>
      <c r="C1287" s="219"/>
      <c r="D1287" s="219"/>
      <c r="E1287" s="207"/>
      <c r="F1287" s="262"/>
      <c r="G1287" s="260"/>
      <c r="H1287" s="260"/>
      <c r="I1287" s="260"/>
      <c r="J1287" s="260"/>
      <c r="K1287" s="260"/>
      <c r="L1287" s="260"/>
      <c r="M1287" s="260"/>
      <c r="Q1287" s="260"/>
      <c r="T1287" s="260"/>
    </row>
    <row r="1288" spans="2:20">
      <c r="B1288" s="219"/>
      <c r="C1288" s="219"/>
      <c r="D1288" s="219"/>
      <c r="E1288" s="207"/>
      <c r="F1288" s="262"/>
      <c r="G1288" s="260"/>
      <c r="H1288" s="260"/>
      <c r="I1288" s="260"/>
      <c r="J1288" s="260"/>
      <c r="K1288" s="260"/>
      <c r="L1288" s="260"/>
      <c r="M1288" s="260"/>
      <c r="Q1288" s="260"/>
      <c r="T1288" s="260"/>
    </row>
    <row r="1289" spans="2:20">
      <c r="B1289" s="219"/>
      <c r="C1289" s="219"/>
      <c r="D1289" s="219"/>
      <c r="E1289" s="207"/>
      <c r="F1289" s="262"/>
      <c r="G1289" s="260"/>
      <c r="H1289" s="260"/>
      <c r="I1289" s="260"/>
      <c r="J1289" s="260"/>
      <c r="K1289" s="260"/>
      <c r="L1289" s="260"/>
      <c r="M1289" s="260"/>
      <c r="Q1289" s="260"/>
      <c r="T1289" s="260"/>
    </row>
    <row r="1290" spans="2:20">
      <c r="B1290" s="219"/>
      <c r="C1290" s="219"/>
      <c r="D1290" s="219"/>
      <c r="E1290" s="207"/>
      <c r="F1290" s="262"/>
      <c r="G1290" s="260"/>
      <c r="H1290" s="260"/>
      <c r="I1290" s="260"/>
      <c r="J1290" s="260"/>
      <c r="K1290" s="260"/>
      <c r="L1290" s="260"/>
      <c r="M1290" s="260"/>
      <c r="Q1290" s="260"/>
      <c r="T1290" s="260"/>
    </row>
    <row r="1291" spans="2:20">
      <c r="B1291" s="219"/>
      <c r="C1291" s="219"/>
      <c r="D1291" s="219"/>
      <c r="E1291" s="207"/>
      <c r="F1291" s="262"/>
      <c r="G1291" s="260"/>
      <c r="H1291" s="260"/>
      <c r="I1291" s="260"/>
      <c r="J1291" s="260"/>
      <c r="K1291" s="260"/>
      <c r="L1291" s="260"/>
      <c r="M1291" s="260"/>
      <c r="Q1291" s="260"/>
      <c r="T1291" s="260"/>
    </row>
    <row r="1292" spans="2:20">
      <c r="B1292" s="219"/>
      <c r="C1292" s="219"/>
      <c r="D1292" s="219"/>
      <c r="E1292" s="207"/>
      <c r="F1292" s="262"/>
      <c r="G1292" s="260"/>
      <c r="H1292" s="260"/>
      <c r="I1292" s="260"/>
      <c r="J1292" s="260"/>
      <c r="K1292" s="260"/>
      <c r="L1292" s="260"/>
      <c r="M1292" s="260"/>
      <c r="Q1292" s="260"/>
      <c r="T1292" s="260"/>
    </row>
    <row r="1293" spans="2:20">
      <c r="B1293" s="219"/>
      <c r="C1293" s="219"/>
      <c r="D1293" s="219"/>
      <c r="E1293" s="207"/>
      <c r="F1293" s="262"/>
      <c r="G1293" s="260"/>
      <c r="H1293" s="260"/>
      <c r="I1293" s="260"/>
      <c r="J1293" s="260"/>
      <c r="K1293" s="260"/>
      <c r="L1293" s="260"/>
      <c r="M1293" s="260"/>
      <c r="Q1293" s="260"/>
      <c r="T1293" s="260"/>
    </row>
    <row r="1294" spans="2:20">
      <c r="B1294" s="219"/>
      <c r="C1294" s="219"/>
      <c r="D1294" s="219"/>
      <c r="E1294" s="207"/>
      <c r="F1294" s="262"/>
      <c r="G1294" s="260"/>
      <c r="H1294" s="260"/>
      <c r="I1294" s="260"/>
      <c r="J1294" s="260"/>
      <c r="K1294" s="260"/>
      <c r="L1294" s="260"/>
      <c r="M1294" s="260"/>
      <c r="Q1294" s="260"/>
      <c r="T1294" s="260"/>
    </row>
    <row r="1295" spans="2:20">
      <c r="B1295" s="219"/>
      <c r="C1295" s="219"/>
      <c r="D1295" s="219"/>
      <c r="E1295" s="207"/>
      <c r="F1295" s="262"/>
      <c r="G1295" s="260"/>
      <c r="H1295" s="260"/>
      <c r="I1295" s="260"/>
      <c r="J1295" s="260"/>
      <c r="K1295" s="260"/>
      <c r="L1295" s="260"/>
      <c r="M1295" s="260"/>
      <c r="Q1295" s="260"/>
      <c r="T1295" s="260"/>
    </row>
    <row r="1296" spans="2:20">
      <c r="B1296" s="219"/>
      <c r="C1296" s="219"/>
      <c r="D1296" s="219"/>
      <c r="E1296" s="207"/>
      <c r="F1296" s="262"/>
      <c r="G1296" s="260"/>
      <c r="H1296" s="260"/>
      <c r="I1296" s="260"/>
      <c r="J1296" s="260"/>
      <c r="K1296" s="260"/>
      <c r="L1296" s="260"/>
      <c r="M1296" s="260"/>
      <c r="Q1296" s="260"/>
      <c r="T1296" s="260"/>
    </row>
    <row r="1297" spans="2:20">
      <c r="B1297" s="219"/>
      <c r="C1297" s="219"/>
      <c r="D1297" s="219"/>
      <c r="E1297" s="207"/>
      <c r="F1297" s="262"/>
      <c r="G1297" s="260"/>
      <c r="H1297" s="260"/>
      <c r="I1297" s="260"/>
      <c r="J1297" s="260"/>
      <c r="K1297" s="260"/>
      <c r="L1297" s="260"/>
      <c r="M1297" s="260"/>
      <c r="Q1297" s="260"/>
      <c r="T1297" s="260"/>
    </row>
    <row r="1298" spans="2:20">
      <c r="B1298" s="219"/>
      <c r="C1298" s="219"/>
      <c r="D1298" s="219"/>
      <c r="E1298" s="207"/>
      <c r="F1298" s="262"/>
      <c r="G1298" s="260"/>
      <c r="H1298" s="260"/>
      <c r="I1298" s="260"/>
      <c r="J1298" s="260"/>
      <c r="K1298" s="260"/>
      <c r="L1298" s="260"/>
      <c r="M1298" s="260"/>
      <c r="Q1298" s="260"/>
      <c r="T1298" s="260"/>
    </row>
    <row r="1299" spans="2:20">
      <c r="B1299" s="219"/>
      <c r="C1299" s="219"/>
      <c r="D1299" s="219"/>
      <c r="E1299" s="207"/>
      <c r="F1299" s="262"/>
      <c r="G1299" s="260"/>
      <c r="H1299" s="260"/>
      <c r="I1299" s="260"/>
      <c r="J1299" s="260"/>
      <c r="K1299" s="260"/>
      <c r="L1299" s="260"/>
      <c r="M1299" s="260"/>
      <c r="Q1299" s="260"/>
      <c r="T1299" s="260"/>
    </row>
    <row r="1300" spans="2:20">
      <c r="B1300" s="219"/>
      <c r="C1300" s="219"/>
      <c r="D1300" s="219"/>
      <c r="E1300" s="207"/>
      <c r="F1300" s="262"/>
      <c r="G1300" s="260"/>
      <c r="H1300" s="260"/>
      <c r="I1300" s="260"/>
      <c r="J1300" s="260"/>
      <c r="K1300" s="260"/>
      <c r="L1300" s="260"/>
      <c r="M1300" s="260"/>
      <c r="Q1300" s="260"/>
      <c r="T1300" s="260"/>
    </row>
    <row r="1301" spans="2:20">
      <c r="B1301" s="219"/>
      <c r="C1301" s="219"/>
      <c r="D1301" s="219"/>
      <c r="E1301" s="207"/>
      <c r="F1301" s="262"/>
      <c r="G1301" s="260"/>
      <c r="H1301" s="260"/>
      <c r="I1301" s="260"/>
      <c r="J1301" s="260"/>
      <c r="K1301" s="260"/>
      <c r="L1301" s="260"/>
      <c r="M1301" s="260"/>
      <c r="Q1301" s="260"/>
      <c r="T1301" s="260"/>
    </row>
    <row r="1302" spans="2:20">
      <c r="B1302" s="219"/>
      <c r="C1302" s="219"/>
      <c r="D1302" s="219"/>
      <c r="E1302" s="207"/>
      <c r="F1302" s="262"/>
      <c r="G1302" s="260"/>
      <c r="H1302" s="260"/>
      <c r="I1302" s="260"/>
      <c r="J1302" s="260"/>
      <c r="K1302" s="260"/>
      <c r="L1302" s="260"/>
      <c r="M1302" s="260"/>
      <c r="Q1302" s="260"/>
      <c r="T1302" s="260"/>
    </row>
    <row r="1303" spans="2:20">
      <c r="B1303" s="219"/>
      <c r="C1303" s="219"/>
      <c r="D1303" s="219"/>
      <c r="E1303" s="207"/>
      <c r="F1303" s="262"/>
      <c r="G1303" s="260"/>
      <c r="H1303" s="260"/>
      <c r="I1303" s="260"/>
      <c r="J1303" s="260"/>
      <c r="K1303" s="260"/>
      <c r="L1303" s="260"/>
      <c r="M1303" s="260"/>
      <c r="Q1303" s="260"/>
      <c r="T1303" s="260"/>
    </row>
    <row r="1304" spans="2:20">
      <c r="B1304" s="219"/>
      <c r="C1304" s="219"/>
      <c r="D1304" s="219"/>
      <c r="E1304" s="207"/>
      <c r="F1304" s="262"/>
      <c r="G1304" s="260"/>
      <c r="H1304" s="260"/>
      <c r="I1304" s="260"/>
      <c r="J1304" s="260"/>
      <c r="K1304" s="260"/>
      <c r="L1304" s="260"/>
      <c r="M1304" s="260"/>
      <c r="Q1304" s="260"/>
      <c r="T1304" s="260"/>
    </row>
    <row r="1305" spans="2:20">
      <c r="B1305" s="219"/>
      <c r="C1305" s="219"/>
      <c r="D1305" s="219"/>
      <c r="E1305" s="207"/>
      <c r="F1305" s="262"/>
      <c r="G1305" s="260"/>
      <c r="H1305" s="260"/>
      <c r="I1305" s="260"/>
      <c r="J1305" s="260"/>
      <c r="K1305" s="260"/>
      <c r="L1305" s="260"/>
      <c r="M1305" s="260"/>
      <c r="Q1305" s="260"/>
      <c r="T1305" s="260"/>
    </row>
    <row r="1306" spans="2:20">
      <c r="B1306" s="219"/>
      <c r="C1306" s="219"/>
      <c r="D1306" s="219"/>
      <c r="E1306" s="207"/>
      <c r="F1306" s="262"/>
      <c r="G1306" s="260"/>
      <c r="H1306" s="260"/>
      <c r="I1306" s="260"/>
      <c r="J1306" s="260"/>
      <c r="K1306" s="260"/>
      <c r="L1306" s="260"/>
      <c r="M1306" s="260"/>
      <c r="Q1306" s="260"/>
      <c r="T1306" s="260"/>
    </row>
    <row r="1307" spans="2:20">
      <c r="B1307" s="219"/>
      <c r="C1307" s="219"/>
      <c r="D1307" s="219"/>
      <c r="E1307" s="207"/>
      <c r="F1307" s="262"/>
      <c r="G1307" s="260"/>
      <c r="H1307" s="260"/>
      <c r="I1307" s="260"/>
      <c r="J1307" s="260"/>
      <c r="K1307" s="260"/>
      <c r="L1307" s="260"/>
      <c r="M1307" s="260"/>
      <c r="Q1307" s="260"/>
      <c r="T1307" s="260"/>
    </row>
    <row r="1308" spans="2:20">
      <c r="B1308" s="219"/>
      <c r="C1308" s="219"/>
      <c r="D1308" s="219"/>
      <c r="E1308" s="207"/>
      <c r="F1308" s="262"/>
      <c r="G1308" s="260"/>
      <c r="H1308" s="260"/>
      <c r="I1308" s="260"/>
      <c r="J1308" s="260"/>
      <c r="K1308" s="260"/>
      <c r="L1308" s="260"/>
      <c r="M1308" s="260"/>
      <c r="Q1308" s="260"/>
      <c r="T1308" s="260"/>
    </row>
    <row r="1309" spans="2:20">
      <c r="B1309" s="219"/>
      <c r="C1309" s="219"/>
      <c r="D1309" s="219"/>
      <c r="E1309" s="207"/>
      <c r="F1309" s="262"/>
      <c r="G1309" s="260"/>
      <c r="H1309" s="260"/>
      <c r="I1309" s="260"/>
      <c r="J1309" s="260"/>
      <c r="K1309" s="260"/>
      <c r="L1309" s="260"/>
      <c r="M1309" s="260"/>
      <c r="Q1309" s="260"/>
      <c r="T1309" s="260"/>
    </row>
    <row r="1310" spans="2:20">
      <c r="B1310" s="219"/>
      <c r="C1310" s="219"/>
      <c r="D1310" s="219"/>
      <c r="E1310" s="207"/>
      <c r="F1310" s="262"/>
      <c r="G1310" s="260"/>
      <c r="H1310" s="260"/>
      <c r="I1310" s="260"/>
      <c r="J1310" s="260"/>
      <c r="K1310" s="260"/>
      <c r="L1310" s="260"/>
      <c r="M1310" s="260"/>
      <c r="Q1310" s="260"/>
      <c r="T1310" s="260"/>
    </row>
    <row r="1311" spans="2:20">
      <c r="B1311" s="219"/>
      <c r="C1311" s="219"/>
      <c r="D1311" s="219"/>
      <c r="E1311" s="207"/>
      <c r="F1311" s="262"/>
      <c r="G1311" s="260"/>
      <c r="H1311" s="260"/>
      <c r="I1311" s="260"/>
      <c r="J1311" s="260"/>
      <c r="K1311" s="260"/>
      <c r="L1311" s="260"/>
      <c r="M1311" s="260"/>
      <c r="Q1311" s="260"/>
      <c r="T1311" s="260"/>
    </row>
    <row r="1312" spans="2:20">
      <c r="B1312" s="219"/>
      <c r="C1312" s="219"/>
      <c r="D1312" s="219"/>
      <c r="E1312" s="207"/>
      <c r="F1312" s="262"/>
      <c r="G1312" s="260"/>
      <c r="H1312" s="260"/>
      <c r="I1312" s="260"/>
      <c r="J1312" s="260"/>
      <c r="K1312" s="260"/>
      <c r="L1312" s="260"/>
      <c r="M1312" s="260"/>
      <c r="Q1312" s="260"/>
      <c r="T1312" s="260"/>
    </row>
    <row r="1313" spans="2:20">
      <c r="B1313" s="219"/>
      <c r="C1313" s="219"/>
      <c r="D1313" s="219"/>
      <c r="E1313" s="207"/>
      <c r="F1313" s="262"/>
      <c r="G1313" s="260"/>
      <c r="H1313" s="260"/>
      <c r="I1313" s="260"/>
      <c r="J1313" s="260"/>
      <c r="K1313" s="260"/>
      <c r="L1313" s="260"/>
      <c r="M1313" s="260"/>
      <c r="Q1313" s="260"/>
      <c r="T1313" s="260"/>
    </row>
    <row r="1314" spans="2:20">
      <c r="B1314" s="219"/>
      <c r="C1314" s="219"/>
      <c r="D1314" s="219"/>
      <c r="E1314" s="207"/>
      <c r="F1314" s="262"/>
      <c r="G1314" s="260"/>
      <c r="H1314" s="260"/>
      <c r="I1314" s="260"/>
      <c r="J1314" s="260"/>
      <c r="K1314" s="260"/>
      <c r="L1314" s="260"/>
      <c r="M1314" s="260"/>
      <c r="Q1314" s="260"/>
      <c r="T1314" s="260"/>
    </row>
    <row r="1315" spans="2:20">
      <c r="B1315" s="219"/>
      <c r="C1315" s="219"/>
      <c r="D1315" s="219"/>
      <c r="E1315" s="207"/>
      <c r="F1315" s="262"/>
      <c r="G1315" s="260"/>
      <c r="H1315" s="260"/>
      <c r="I1315" s="260"/>
      <c r="J1315" s="260"/>
      <c r="K1315" s="260"/>
      <c r="L1315" s="260"/>
      <c r="M1315" s="260"/>
      <c r="Q1315" s="260"/>
      <c r="T1315" s="260"/>
    </row>
    <row r="1316" spans="2:20">
      <c r="B1316" s="219"/>
      <c r="C1316" s="219"/>
      <c r="D1316" s="219"/>
      <c r="E1316" s="207"/>
      <c r="F1316" s="262"/>
      <c r="G1316" s="260"/>
      <c r="H1316" s="260"/>
      <c r="I1316" s="260"/>
      <c r="J1316" s="260"/>
      <c r="K1316" s="260"/>
      <c r="L1316" s="260"/>
      <c r="M1316" s="260"/>
      <c r="Q1316" s="260"/>
      <c r="T1316" s="260"/>
    </row>
    <row r="1317" spans="2:20">
      <c r="B1317" s="219"/>
      <c r="C1317" s="219"/>
      <c r="D1317" s="219"/>
      <c r="E1317" s="207"/>
      <c r="F1317" s="262"/>
      <c r="G1317" s="260"/>
      <c r="H1317" s="260"/>
      <c r="I1317" s="260"/>
      <c r="J1317" s="260"/>
      <c r="K1317" s="260"/>
      <c r="L1317" s="260"/>
      <c r="M1317" s="260"/>
      <c r="Q1317" s="260"/>
      <c r="T1317" s="260"/>
    </row>
    <row r="1318" spans="2:20">
      <c r="B1318" s="219"/>
      <c r="C1318" s="219"/>
      <c r="D1318" s="219"/>
      <c r="E1318" s="207"/>
      <c r="F1318" s="262"/>
      <c r="G1318" s="260"/>
      <c r="H1318" s="260"/>
      <c r="I1318" s="260"/>
      <c r="J1318" s="260"/>
      <c r="K1318" s="260"/>
      <c r="L1318" s="260"/>
      <c r="M1318" s="260"/>
      <c r="Q1318" s="260"/>
      <c r="T1318" s="260"/>
    </row>
    <row r="1319" spans="2:20">
      <c r="B1319" s="219"/>
      <c r="C1319" s="219"/>
      <c r="D1319" s="219"/>
      <c r="E1319" s="207"/>
      <c r="F1319" s="262"/>
      <c r="G1319" s="260"/>
      <c r="H1319" s="260"/>
      <c r="I1319" s="260"/>
      <c r="J1319" s="260"/>
      <c r="K1319" s="260"/>
      <c r="L1319" s="260"/>
      <c r="M1319" s="260"/>
      <c r="Q1319" s="260"/>
      <c r="T1319" s="260"/>
    </row>
    <row r="1320" spans="2:20">
      <c r="B1320" s="219"/>
      <c r="C1320" s="219"/>
      <c r="D1320" s="219"/>
      <c r="E1320" s="207"/>
      <c r="F1320" s="262"/>
      <c r="G1320" s="260"/>
      <c r="H1320" s="260"/>
      <c r="I1320" s="260"/>
      <c r="J1320" s="260"/>
      <c r="K1320" s="260"/>
      <c r="L1320" s="260"/>
      <c r="M1320" s="260"/>
      <c r="Q1320" s="260"/>
      <c r="T1320" s="260"/>
    </row>
    <row r="1321" spans="2:20">
      <c r="B1321" s="219"/>
      <c r="C1321" s="219"/>
      <c r="D1321" s="219"/>
      <c r="E1321" s="207"/>
      <c r="F1321" s="262"/>
      <c r="G1321" s="260"/>
      <c r="H1321" s="260"/>
      <c r="I1321" s="260"/>
      <c r="J1321" s="260"/>
      <c r="K1321" s="260"/>
      <c r="L1321" s="260"/>
      <c r="M1321" s="260"/>
      <c r="Q1321" s="260"/>
      <c r="T1321" s="260"/>
    </row>
    <row r="1322" spans="2:20">
      <c r="B1322" s="219"/>
      <c r="C1322" s="219"/>
      <c r="D1322" s="219"/>
      <c r="E1322" s="207"/>
      <c r="F1322" s="262"/>
      <c r="G1322" s="260"/>
      <c r="H1322" s="260"/>
      <c r="I1322" s="260"/>
      <c r="J1322" s="260"/>
      <c r="K1322" s="260"/>
      <c r="L1322" s="260"/>
      <c r="M1322" s="260"/>
      <c r="Q1322" s="260"/>
      <c r="T1322" s="260"/>
    </row>
    <row r="1323" spans="2:20">
      <c r="B1323" s="219"/>
      <c r="C1323" s="219"/>
      <c r="D1323" s="219"/>
      <c r="E1323" s="207"/>
      <c r="F1323" s="262"/>
      <c r="G1323" s="260"/>
      <c r="H1323" s="260"/>
      <c r="I1323" s="260"/>
      <c r="J1323" s="260"/>
      <c r="K1323" s="260"/>
      <c r="L1323" s="260"/>
      <c r="M1323" s="260"/>
      <c r="Q1323" s="260"/>
      <c r="T1323" s="260"/>
    </row>
    <row r="1324" spans="2:20">
      <c r="B1324" s="219"/>
      <c r="C1324" s="219"/>
      <c r="D1324" s="219"/>
      <c r="E1324" s="207"/>
      <c r="F1324" s="262"/>
      <c r="G1324" s="260"/>
      <c r="H1324" s="260"/>
      <c r="I1324" s="260"/>
      <c r="J1324" s="260"/>
      <c r="K1324" s="260"/>
      <c r="L1324" s="260"/>
      <c r="M1324" s="260"/>
      <c r="Q1324" s="260"/>
      <c r="T1324" s="260"/>
    </row>
    <row r="1325" spans="2:20">
      <c r="B1325" s="219"/>
      <c r="C1325" s="219"/>
      <c r="D1325" s="219"/>
      <c r="E1325" s="207"/>
      <c r="F1325" s="262"/>
      <c r="G1325" s="260"/>
      <c r="H1325" s="260"/>
      <c r="I1325" s="260"/>
      <c r="J1325" s="260"/>
      <c r="K1325" s="260"/>
      <c r="L1325" s="260"/>
      <c r="M1325" s="260"/>
      <c r="Q1325" s="260"/>
      <c r="T1325" s="260"/>
    </row>
    <row r="1326" spans="2:20">
      <c r="B1326" s="219"/>
      <c r="C1326" s="219"/>
      <c r="D1326" s="219"/>
      <c r="E1326" s="207"/>
      <c r="F1326" s="262"/>
      <c r="G1326" s="260"/>
      <c r="H1326" s="260"/>
      <c r="I1326" s="260"/>
      <c r="J1326" s="260"/>
      <c r="K1326" s="260"/>
      <c r="L1326" s="260"/>
      <c r="M1326" s="260"/>
      <c r="Q1326" s="260"/>
      <c r="T1326" s="260"/>
    </row>
    <row r="1327" spans="2:20">
      <c r="B1327" s="219"/>
      <c r="C1327" s="219"/>
      <c r="D1327" s="219"/>
      <c r="E1327" s="207"/>
      <c r="F1327" s="262"/>
      <c r="G1327" s="260"/>
      <c r="H1327" s="260"/>
      <c r="I1327" s="260"/>
      <c r="J1327" s="260"/>
      <c r="K1327" s="260"/>
      <c r="L1327" s="260"/>
      <c r="M1327" s="260"/>
      <c r="Q1327" s="260"/>
      <c r="T1327" s="260"/>
    </row>
    <row r="1328" spans="2:20">
      <c r="B1328" s="219"/>
      <c r="C1328" s="219"/>
      <c r="D1328" s="219"/>
      <c r="E1328" s="207"/>
      <c r="F1328" s="262"/>
      <c r="G1328" s="260"/>
      <c r="H1328" s="260"/>
      <c r="I1328" s="260"/>
      <c r="J1328" s="260"/>
      <c r="K1328" s="260"/>
      <c r="L1328" s="260"/>
      <c r="M1328" s="260"/>
      <c r="Q1328" s="260"/>
      <c r="T1328" s="260"/>
    </row>
    <row r="1329" spans="2:20">
      <c r="B1329" s="219"/>
      <c r="C1329" s="219"/>
      <c r="D1329" s="219"/>
      <c r="E1329" s="207"/>
      <c r="F1329" s="262"/>
      <c r="G1329" s="260"/>
      <c r="H1329" s="260"/>
      <c r="I1329" s="260"/>
      <c r="J1329" s="260"/>
      <c r="K1329" s="260"/>
      <c r="L1329" s="260"/>
      <c r="M1329" s="260"/>
      <c r="Q1329" s="260"/>
      <c r="T1329" s="260"/>
    </row>
    <row r="1330" spans="2:20">
      <c r="B1330" s="219"/>
      <c r="C1330" s="219"/>
      <c r="D1330" s="219"/>
      <c r="E1330" s="207"/>
      <c r="F1330" s="262"/>
      <c r="G1330" s="260"/>
      <c r="H1330" s="260"/>
      <c r="I1330" s="260"/>
      <c r="J1330" s="260"/>
      <c r="K1330" s="260"/>
      <c r="L1330" s="260"/>
      <c r="M1330" s="260"/>
      <c r="Q1330" s="260"/>
      <c r="T1330" s="260"/>
    </row>
    <row r="1331" spans="2:20">
      <c r="B1331" s="219"/>
      <c r="C1331" s="219"/>
      <c r="D1331" s="219"/>
      <c r="E1331" s="207"/>
      <c r="F1331" s="262"/>
      <c r="G1331" s="260"/>
      <c r="H1331" s="260"/>
      <c r="I1331" s="260"/>
      <c r="J1331" s="260"/>
      <c r="K1331" s="260"/>
      <c r="L1331" s="260"/>
      <c r="M1331" s="260"/>
      <c r="Q1331" s="260"/>
      <c r="T1331" s="260"/>
    </row>
    <row r="1332" spans="2:20">
      <c r="B1332" s="219"/>
      <c r="C1332" s="219"/>
      <c r="D1332" s="219"/>
      <c r="E1332" s="207"/>
      <c r="F1332" s="262"/>
      <c r="G1332" s="260"/>
      <c r="H1332" s="260"/>
      <c r="I1332" s="260"/>
      <c r="J1332" s="260"/>
      <c r="K1332" s="260"/>
      <c r="L1332" s="260"/>
      <c r="M1332" s="260"/>
      <c r="Q1332" s="260"/>
      <c r="T1332" s="260"/>
    </row>
    <row r="1333" spans="2:20">
      <c r="B1333" s="219"/>
      <c r="C1333" s="219"/>
      <c r="D1333" s="219"/>
      <c r="E1333" s="207"/>
      <c r="F1333" s="262"/>
      <c r="G1333" s="260"/>
      <c r="H1333" s="260"/>
      <c r="I1333" s="260"/>
      <c r="J1333" s="260"/>
      <c r="K1333" s="260"/>
      <c r="L1333" s="260"/>
      <c r="M1333" s="260"/>
      <c r="Q1333" s="260"/>
      <c r="T1333" s="260"/>
    </row>
    <row r="1334" spans="2:20">
      <c r="B1334" s="219"/>
      <c r="C1334" s="219"/>
      <c r="D1334" s="219"/>
      <c r="E1334" s="207"/>
      <c r="F1334" s="262"/>
      <c r="G1334" s="260"/>
      <c r="H1334" s="260"/>
      <c r="I1334" s="260"/>
      <c r="J1334" s="260"/>
      <c r="K1334" s="260"/>
      <c r="L1334" s="260"/>
      <c r="M1334" s="260"/>
      <c r="Q1334" s="260"/>
      <c r="T1334" s="260"/>
    </row>
    <row r="1335" spans="2:20">
      <c r="B1335" s="219"/>
      <c r="C1335" s="219"/>
      <c r="D1335" s="219"/>
      <c r="E1335" s="207"/>
      <c r="F1335" s="262"/>
      <c r="G1335" s="260"/>
      <c r="H1335" s="260"/>
      <c r="I1335" s="260"/>
      <c r="J1335" s="260"/>
      <c r="K1335" s="260"/>
      <c r="L1335" s="260"/>
      <c r="M1335" s="260"/>
      <c r="Q1335" s="260"/>
      <c r="T1335" s="260"/>
    </row>
    <row r="1336" spans="2:20">
      <c r="B1336" s="219"/>
      <c r="C1336" s="219"/>
      <c r="D1336" s="219"/>
      <c r="E1336" s="207"/>
      <c r="F1336" s="262"/>
      <c r="G1336" s="260"/>
      <c r="H1336" s="260"/>
      <c r="I1336" s="260"/>
      <c r="J1336" s="260"/>
      <c r="K1336" s="260"/>
      <c r="L1336" s="260"/>
      <c r="M1336" s="260"/>
      <c r="Q1336" s="260"/>
      <c r="T1336" s="260"/>
    </row>
    <row r="1337" spans="2:20">
      <c r="B1337" s="219"/>
      <c r="C1337" s="219"/>
      <c r="D1337" s="219"/>
      <c r="E1337" s="207"/>
      <c r="F1337" s="262"/>
      <c r="G1337" s="260"/>
      <c r="H1337" s="260"/>
      <c r="I1337" s="260"/>
      <c r="J1337" s="260"/>
      <c r="K1337" s="260"/>
      <c r="L1337" s="260"/>
      <c r="M1337" s="260"/>
      <c r="Q1337" s="260"/>
      <c r="T1337" s="260"/>
    </row>
    <row r="1338" spans="2:20">
      <c r="B1338" s="219"/>
      <c r="C1338" s="219"/>
      <c r="D1338" s="219"/>
      <c r="E1338" s="207"/>
      <c r="F1338" s="262"/>
      <c r="G1338" s="260"/>
      <c r="H1338" s="260"/>
      <c r="I1338" s="260"/>
      <c r="J1338" s="260"/>
      <c r="K1338" s="260"/>
      <c r="L1338" s="260"/>
      <c r="M1338" s="260"/>
      <c r="Q1338" s="260"/>
      <c r="T1338" s="260"/>
    </row>
    <row r="1339" spans="2:20">
      <c r="B1339" s="219"/>
      <c r="C1339" s="219"/>
      <c r="D1339" s="219"/>
      <c r="E1339" s="207"/>
      <c r="F1339" s="262"/>
      <c r="G1339" s="260"/>
      <c r="H1339" s="260"/>
      <c r="I1339" s="260"/>
      <c r="J1339" s="260"/>
      <c r="K1339" s="260"/>
      <c r="L1339" s="260"/>
      <c r="M1339" s="260"/>
      <c r="Q1339" s="260"/>
      <c r="T1339" s="260"/>
    </row>
    <row r="1340" spans="2:20">
      <c r="B1340" s="219"/>
      <c r="C1340" s="219"/>
      <c r="D1340" s="219"/>
      <c r="E1340" s="207"/>
      <c r="F1340" s="262"/>
      <c r="G1340" s="260"/>
      <c r="H1340" s="260"/>
      <c r="I1340" s="260"/>
      <c r="J1340" s="260"/>
      <c r="K1340" s="260"/>
      <c r="L1340" s="260"/>
      <c r="M1340" s="260"/>
      <c r="Q1340" s="260"/>
      <c r="T1340" s="260"/>
    </row>
    <row r="1341" spans="2:20">
      <c r="B1341" s="219"/>
      <c r="C1341" s="219"/>
      <c r="D1341" s="219"/>
      <c r="E1341" s="207"/>
      <c r="F1341" s="262"/>
      <c r="G1341" s="260"/>
      <c r="H1341" s="260"/>
      <c r="I1341" s="260"/>
      <c r="J1341" s="260"/>
      <c r="K1341" s="260"/>
      <c r="L1341" s="260"/>
      <c r="M1341" s="260"/>
      <c r="Q1341" s="260"/>
      <c r="T1341" s="260"/>
    </row>
    <row r="1342" spans="2:20">
      <c r="B1342" s="219"/>
      <c r="C1342" s="219"/>
      <c r="D1342" s="219"/>
      <c r="E1342" s="207"/>
      <c r="F1342" s="262"/>
      <c r="G1342" s="260"/>
      <c r="H1342" s="260"/>
      <c r="I1342" s="260"/>
      <c r="J1342" s="260"/>
      <c r="K1342" s="260"/>
      <c r="L1342" s="260"/>
      <c r="M1342" s="260"/>
      <c r="Q1342" s="260"/>
      <c r="T1342" s="260"/>
    </row>
    <row r="1343" spans="2:20">
      <c r="B1343" s="219"/>
      <c r="C1343" s="219"/>
      <c r="D1343" s="219"/>
      <c r="E1343" s="207"/>
      <c r="F1343" s="262"/>
      <c r="G1343" s="260"/>
      <c r="H1343" s="260"/>
      <c r="I1343" s="260"/>
      <c r="J1343" s="260"/>
      <c r="K1343" s="260"/>
      <c r="L1343" s="260"/>
      <c r="M1343" s="260"/>
      <c r="Q1343" s="260"/>
      <c r="T1343" s="260"/>
    </row>
    <row r="1344" spans="2:20">
      <c r="B1344" s="219"/>
      <c r="C1344" s="219"/>
      <c r="D1344" s="219"/>
      <c r="E1344" s="207"/>
      <c r="F1344" s="262"/>
      <c r="G1344" s="260"/>
      <c r="H1344" s="260"/>
      <c r="I1344" s="260"/>
      <c r="J1344" s="260"/>
      <c r="K1344" s="260"/>
      <c r="L1344" s="260"/>
      <c r="M1344" s="260"/>
      <c r="Q1344" s="260"/>
      <c r="T1344" s="260"/>
    </row>
    <row r="1345" spans="2:20">
      <c r="B1345" s="219"/>
      <c r="C1345" s="219"/>
      <c r="D1345" s="219"/>
      <c r="E1345" s="207"/>
      <c r="F1345" s="262"/>
      <c r="G1345" s="260"/>
      <c r="H1345" s="260"/>
      <c r="I1345" s="260"/>
      <c r="J1345" s="260"/>
      <c r="K1345" s="260"/>
      <c r="L1345" s="260"/>
      <c r="M1345" s="260"/>
      <c r="Q1345" s="260"/>
      <c r="T1345" s="260"/>
    </row>
    <row r="1346" spans="2:20">
      <c r="B1346" s="219"/>
      <c r="C1346" s="219"/>
      <c r="D1346" s="219"/>
      <c r="E1346" s="207"/>
      <c r="F1346" s="262"/>
      <c r="G1346" s="260"/>
      <c r="H1346" s="260"/>
      <c r="I1346" s="260"/>
      <c r="J1346" s="260"/>
      <c r="K1346" s="260"/>
      <c r="L1346" s="260"/>
      <c r="M1346" s="260"/>
      <c r="Q1346" s="260"/>
      <c r="T1346" s="260"/>
    </row>
    <row r="1347" spans="2:20">
      <c r="B1347" s="219"/>
      <c r="C1347" s="219"/>
      <c r="D1347" s="219"/>
      <c r="E1347" s="207"/>
      <c r="F1347" s="262"/>
      <c r="G1347" s="260"/>
      <c r="H1347" s="260"/>
      <c r="I1347" s="260"/>
      <c r="J1347" s="260"/>
      <c r="K1347" s="260"/>
      <c r="L1347" s="260"/>
      <c r="M1347" s="260"/>
      <c r="Q1347" s="260"/>
      <c r="T1347" s="260"/>
    </row>
    <row r="1348" spans="2:20">
      <c r="B1348" s="219"/>
      <c r="C1348" s="219"/>
      <c r="D1348" s="219"/>
      <c r="E1348" s="207"/>
      <c r="F1348" s="262"/>
      <c r="G1348" s="260"/>
      <c r="H1348" s="260"/>
      <c r="I1348" s="260"/>
      <c r="J1348" s="260"/>
      <c r="K1348" s="260"/>
      <c r="L1348" s="260"/>
      <c r="M1348" s="260"/>
      <c r="Q1348" s="260"/>
      <c r="T1348" s="260"/>
    </row>
    <row r="1349" spans="2:20">
      <c r="B1349" s="219"/>
      <c r="C1349" s="219"/>
      <c r="D1349" s="219"/>
      <c r="E1349" s="207"/>
      <c r="F1349" s="262"/>
      <c r="G1349" s="260"/>
      <c r="H1349" s="260"/>
      <c r="I1349" s="260"/>
      <c r="J1349" s="260"/>
      <c r="K1349" s="260"/>
      <c r="L1349" s="260"/>
      <c r="M1349" s="260"/>
      <c r="Q1349" s="260"/>
      <c r="T1349" s="260"/>
    </row>
    <row r="1350" spans="2:20">
      <c r="B1350" s="219"/>
      <c r="C1350" s="219"/>
      <c r="D1350" s="219"/>
      <c r="E1350" s="207"/>
      <c r="F1350" s="262"/>
      <c r="G1350" s="260"/>
      <c r="H1350" s="260"/>
      <c r="I1350" s="260"/>
      <c r="J1350" s="260"/>
      <c r="K1350" s="260"/>
      <c r="L1350" s="260"/>
      <c r="M1350" s="260"/>
      <c r="Q1350" s="260"/>
      <c r="T1350" s="260"/>
    </row>
    <row r="1351" spans="2:20">
      <c r="B1351" s="219"/>
      <c r="C1351" s="219"/>
      <c r="D1351" s="219"/>
      <c r="E1351" s="207"/>
      <c r="F1351" s="262"/>
      <c r="G1351" s="260"/>
      <c r="H1351" s="260"/>
      <c r="I1351" s="260"/>
      <c r="J1351" s="260"/>
      <c r="K1351" s="260"/>
      <c r="L1351" s="260"/>
      <c r="M1351" s="260"/>
      <c r="Q1351" s="260"/>
      <c r="T1351" s="260"/>
    </row>
    <row r="1352" spans="2:20">
      <c r="B1352" s="219"/>
      <c r="C1352" s="219"/>
      <c r="D1352" s="219"/>
      <c r="E1352" s="207"/>
      <c r="F1352" s="262"/>
      <c r="G1352" s="260"/>
      <c r="H1352" s="260"/>
      <c r="I1352" s="260"/>
      <c r="J1352" s="260"/>
      <c r="K1352" s="260"/>
      <c r="L1352" s="260"/>
      <c r="M1352" s="260"/>
      <c r="Q1352" s="260"/>
      <c r="T1352" s="260"/>
    </row>
    <row r="1353" spans="2:20">
      <c r="B1353" s="219"/>
      <c r="C1353" s="219"/>
      <c r="D1353" s="219"/>
      <c r="E1353" s="207"/>
      <c r="F1353" s="262"/>
      <c r="G1353" s="260"/>
      <c r="H1353" s="260"/>
      <c r="I1353" s="260"/>
      <c r="J1353" s="260"/>
      <c r="K1353" s="260"/>
      <c r="L1353" s="260"/>
      <c r="M1353" s="260"/>
      <c r="Q1353" s="260"/>
      <c r="T1353" s="260"/>
    </row>
    <row r="1354" spans="2:20">
      <c r="B1354" s="219"/>
      <c r="C1354" s="219"/>
      <c r="D1354" s="219"/>
      <c r="E1354" s="207"/>
      <c r="F1354" s="262"/>
      <c r="G1354" s="260"/>
      <c r="H1354" s="260"/>
      <c r="I1354" s="260"/>
      <c r="J1354" s="260"/>
      <c r="K1354" s="260"/>
      <c r="L1354" s="260"/>
      <c r="M1354" s="260"/>
      <c r="Q1354" s="260"/>
      <c r="T1354" s="260"/>
    </row>
    <row r="1355" spans="2:20">
      <c r="B1355" s="219"/>
      <c r="C1355" s="219"/>
      <c r="D1355" s="219"/>
      <c r="E1355" s="207"/>
      <c r="F1355" s="262"/>
      <c r="G1355" s="260"/>
      <c r="H1355" s="260"/>
      <c r="I1355" s="260"/>
      <c r="J1355" s="260"/>
      <c r="K1355" s="260"/>
      <c r="L1355" s="260"/>
      <c r="M1355" s="260"/>
      <c r="Q1355" s="260"/>
      <c r="T1355" s="260"/>
    </row>
    <row r="1356" spans="2:20">
      <c r="B1356" s="219"/>
      <c r="C1356" s="219"/>
      <c r="D1356" s="219"/>
      <c r="E1356" s="207"/>
      <c r="F1356" s="262"/>
      <c r="G1356" s="260"/>
      <c r="H1356" s="260"/>
      <c r="I1356" s="260"/>
      <c r="J1356" s="260"/>
      <c r="K1356" s="260"/>
      <c r="L1356" s="260"/>
      <c r="M1356" s="260"/>
      <c r="Q1356" s="260"/>
      <c r="T1356" s="260"/>
    </row>
    <row r="1357" spans="2:20">
      <c r="B1357" s="219"/>
      <c r="C1357" s="219"/>
      <c r="D1357" s="219"/>
      <c r="E1357" s="207"/>
      <c r="F1357" s="262"/>
      <c r="G1357" s="260"/>
      <c r="H1357" s="260"/>
      <c r="I1357" s="260"/>
      <c r="J1357" s="260"/>
      <c r="K1357" s="260"/>
      <c r="L1357" s="260"/>
      <c r="M1357" s="260"/>
      <c r="Q1357" s="260"/>
      <c r="T1357" s="260"/>
    </row>
    <row r="1358" spans="2:20">
      <c r="B1358" s="219"/>
      <c r="C1358" s="219"/>
      <c r="D1358" s="219"/>
      <c r="E1358" s="207"/>
      <c r="F1358" s="262"/>
      <c r="G1358" s="260"/>
      <c r="H1358" s="260"/>
      <c r="I1358" s="260"/>
      <c r="J1358" s="260"/>
      <c r="K1358" s="260"/>
      <c r="L1358" s="260"/>
      <c r="M1358" s="260"/>
      <c r="Q1358" s="260"/>
      <c r="T1358" s="260"/>
    </row>
    <row r="1359" spans="2:20">
      <c r="B1359" s="219"/>
      <c r="C1359" s="219"/>
      <c r="D1359" s="219"/>
      <c r="E1359" s="207"/>
      <c r="F1359" s="262"/>
      <c r="G1359" s="260"/>
      <c r="H1359" s="260"/>
      <c r="I1359" s="260"/>
      <c r="J1359" s="260"/>
      <c r="K1359" s="260"/>
      <c r="L1359" s="260"/>
      <c r="M1359" s="260"/>
      <c r="Q1359" s="260"/>
      <c r="T1359" s="260"/>
    </row>
    <row r="1360" spans="2:20">
      <c r="B1360" s="219"/>
      <c r="C1360" s="219"/>
      <c r="D1360" s="219"/>
      <c r="E1360" s="207"/>
      <c r="F1360" s="262"/>
      <c r="G1360" s="260"/>
      <c r="H1360" s="260"/>
      <c r="I1360" s="260"/>
      <c r="J1360" s="260"/>
      <c r="K1360" s="260"/>
      <c r="L1360" s="260"/>
      <c r="M1360" s="260"/>
      <c r="Q1360" s="260"/>
      <c r="T1360" s="260"/>
    </row>
    <row r="1361" spans="2:20">
      <c r="B1361" s="219"/>
      <c r="C1361" s="219"/>
      <c r="D1361" s="219"/>
      <c r="E1361" s="207"/>
      <c r="F1361" s="262"/>
      <c r="G1361" s="260"/>
      <c r="H1361" s="260"/>
      <c r="I1361" s="260"/>
      <c r="J1361" s="260"/>
      <c r="K1361" s="260"/>
      <c r="L1361" s="260"/>
      <c r="M1361" s="260"/>
      <c r="Q1361" s="260"/>
      <c r="T1361" s="260"/>
    </row>
    <row r="1362" spans="2:20">
      <c r="B1362" s="219"/>
      <c r="C1362" s="219"/>
      <c r="D1362" s="219"/>
      <c r="E1362" s="207"/>
      <c r="F1362" s="262"/>
      <c r="G1362" s="260"/>
      <c r="H1362" s="260"/>
      <c r="I1362" s="260"/>
      <c r="J1362" s="260"/>
      <c r="K1362" s="260"/>
      <c r="L1362" s="260"/>
      <c r="M1362" s="260"/>
      <c r="Q1362" s="260"/>
      <c r="T1362" s="260"/>
    </row>
    <row r="1363" spans="2:20">
      <c r="B1363" s="219"/>
      <c r="C1363" s="219"/>
      <c r="D1363" s="219"/>
      <c r="E1363" s="207"/>
      <c r="F1363" s="262"/>
      <c r="G1363" s="260"/>
      <c r="H1363" s="260"/>
      <c r="I1363" s="260"/>
      <c r="J1363" s="260"/>
      <c r="K1363" s="260"/>
      <c r="L1363" s="260"/>
      <c r="M1363" s="260"/>
      <c r="Q1363" s="260"/>
      <c r="T1363" s="260"/>
    </row>
    <row r="1364" spans="2:20">
      <c r="B1364" s="219"/>
      <c r="C1364" s="219"/>
      <c r="D1364" s="219"/>
      <c r="E1364" s="207"/>
      <c r="F1364" s="262"/>
      <c r="G1364" s="260"/>
      <c r="H1364" s="260"/>
      <c r="I1364" s="260"/>
      <c r="J1364" s="260"/>
      <c r="K1364" s="260"/>
      <c r="L1364" s="260"/>
      <c r="M1364" s="260"/>
      <c r="Q1364" s="260"/>
      <c r="T1364" s="260"/>
    </row>
    <row r="1365" spans="2:20">
      <c r="B1365" s="219"/>
      <c r="C1365" s="219"/>
      <c r="D1365" s="219"/>
      <c r="E1365" s="207"/>
      <c r="F1365" s="262"/>
      <c r="G1365" s="260"/>
      <c r="H1365" s="260"/>
      <c r="I1365" s="260"/>
      <c r="J1365" s="260"/>
      <c r="K1365" s="260"/>
      <c r="L1365" s="260"/>
      <c r="M1365" s="260"/>
      <c r="Q1365" s="260"/>
      <c r="T1365" s="260"/>
    </row>
    <row r="1366" spans="2:20">
      <c r="B1366" s="219"/>
      <c r="C1366" s="219"/>
      <c r="D1366" s="219"/>
      <c r="E1366" s="207"/>
      <c r="F1366" s="262"/>
      <c r="G1366" s="260"/>
      <c r="H1366" s="260"/>
      <c r="I1366" s="260"/>
      <c r="J1366" s="260"/>
      <c r="K1366" s="260"/>
      <c r="L1366" s="260"/>
      <c r="M1366" s="260"/>
      <c r="Q1366" s="260"/>
      <c r="T1366" s="260"/>
    </row>
    <row r="1367" spans="2:20">
      <c r="B1367" s="219"/>
      <c r="C1367" s="219"/>
      <c r="D1367" s="219"/>
      <c r="E1367" s="207"/>
      <c r="F1367" s="262"/>
      <c r="G1367" s="260"/>
      <c r="H1367" s="260"/>
      <c r="I1367" s="260"/>
      <c r="J1367" s="260"/>
      <c r="K1367" s="260"/>
      <c r="L1367" s="260"/>
      <c r="M1367" s="260"/>
      <c r="Q1367" s="260"/>
      <c r="T1367" s="260"/>
    </row>
    <row r="1368" spans="2:20">
      <c r="B1368" s="219"/>
      <c r="C1368" s="219"/>
      <c r="D1368" s="219"/>
      <c r="E1368" s="207"/>
      <c r="F1368" s="262"/>
      <c r="G1368" s="260"/>
      <c r="H1368" s="260"/>
      <c r="I1368" s="260"/>
      <c r="J1368" s="260"/>
      <c r="K1368" s="260"/>
      <c r="L1368" s="260"/>
      <c r="M1368" s="260"/>
      <c r="Q1368" s="260"/>
      <c r="T1368" s="260"/>
    </row>
    <row r="1369" spans="2:20">
      <c r="B1369" s="219"/>
      <c r="C1369" s="219"/>
      <c r="D1369" s="219"/>
      <c r="E1369" s="207"/>
      <c r="F1369" s="262"/>
      <c r="G1369" s="260"/>
      <c r="H1369" s="260"/>
      <c r="I1369" s="260"/>
      <c r="J1369" s="260"/>
      <c r="K1369" s="260"/>
      <c r="L1369" s="260"/>
      <c r="M1369" s="260"/>
      <c r="Q1369" s="260"/>
      <c r="T1369" s="260"/>
    </row>
    <row r="1370" spans="2:20">
      <c r="B1370" s="219"/>
      <c r="C1370" s="219"/>
      <c r="D1370" s="219"/>
      <c r="E1370" s="207"/>
      <c r="F1370" s="262"/>
      <c r="G1370" s="260"/>
      <c r="H1370" s="260"/>
      <c r="I1370" s="260"/>
      <c r="J1370" s="260"/>
      <c r="K1370" s="260"/>
      <c r="L1370" s="260"/>
      <c r="M1370" s="260"/>
      <c r="Q1370" s="260"/>
      <c r="T1370" s="260"/>
    </row>
    <row r="1371" spans="2:20">
      <c r="B1371" s="219"/>
      <c r="C1371" s="219"/>
      <c r="D1371" s="219"/>
      <c r="E1371" s="207"/>
      <c r="F1371" s="262"/>
      <c r="G1371" s="260"/>
      <c r="H1371" s="260"/>
      <c r="I1371" s="260"/>
      <c r="J1371" s="260"/>
      <c r="K1371" s="260"/>
      <c r="L1371" s="260"/>
      <c r="M1371" s="260"/>
      <c r="Q1371" s="260"/>
      <c r="T1371" s="260"/>
    </row>
    <row r="1372" spans="2:20">
      <c r="B1372" s="219"/>
      <c r="C1372" s="219"/>
      <c r="D1372" s="219"/>
      <c r="E1372" s="207"/>
      <c r="F1372" s="262"/>
      <c r="G1372" s="260"/>
      <c r="H1372" s="260"/>
      <c r="I1372" s="260"/>
      <c r="J1372" s="260"/>
      <c r="K1372" s="260"/>
      <c r="L1372" s="260"/>
      <c r="M1372" s="260"/>
      <c r="Q1372" s="260"/>
      <c r="T1372" s="260"/>
    </row>
    <row r="1373" spans="2:20">
      <c r="B1373" s="219"/>
      <c r="C1373" s="219"/>
      <c r="D1373" s="219"/>
      <c r="E1373" s="207"/>
      <c r="F1373" s="262"/>
      <c r="G1373" s="260"/>
      <c r="H1373" s="260"/>
      <c r="I1373" s="260"/>
      <c r="J1373" s="260"/>
      <c r="K1373" s="260"/>
      <c r="L1373" s="260"/>
      <c r="M1373" s="260"/>
      <c r="Q1373" s="260"/>
      <c r="T1373" s="260"/>
    </row>
    <row r="1374" spans="2:20">
      <c r="B1374" s="219"/>
      <c r="C1374" s="219"/>
      <c r="D1374" s="219"/>
      <c r="E1374" s="207"/>
      <c r="F1374" s="262"/>
      <c r="G1374" s="260"/>
      <c r="H1374" s="260"/>
      <c r="I1374" s="260"/>
      <c r="J1374" s="260"/>
      <c r="K1374" s="260"/>
      <c r="L1374" s="260"/>
      <c r="M1374" s="260"/>
      <c r="Q1374" s="260"/>
      <c r="T1374" s="260"/>
    </row>
    <row r="1375" spans="2:20">
      <c r="B1375" s="219"/>
      <c r="C1375" s="219"/>
      <c r="D1375" s="219"/>
      <c r="E1375" s="207"/>
      <c r="F1375" s="262"/>
      <c r="G1375" s="260"/>
      <c r="H1375" s="260"/>
      <c r="I1375" s="260"/>
      <c r="J1375" s="260"/>
      <c r="K1375" s="260"/>
      <c r="L1375" s="260"/>
      <c r="M1375" s="260"/>
      <c r="Q1375" s="260"/>
      <c r="T1375" s="260"/>
    </row>
    <row r="1376" spans="2:20">
      <c r="B1376" s="219"/>
      <c r="C1376" s="219"/>
      <c r="D1376" s="219"/>
      <c r="E1376" s="207"/>
      <c r="F1376" s="262"/>
      <c r="G1376" s="260"/>
      <c r="H1376" s="260"/>
      <c r="I1376" s="260"/>
      <c r="J1376" s="260"/>
      <c r="K1376" s="260"/>
      <c r="L1376" s="260"/>
      <c r="M1376" s="260"/>
      <c r="Q1376" s="260"/>
      <c r="T1376" s="260"/>
    </row>
    <row r="1377" spans="2:20">
      <c r="B1377" s="219"/>
      <c r="C1377" s="219"/>
      <c r="D1377" s="219"/>
      <c r="E1377" s="207"/>
      <c r="F1377" s="262"/>
      <c r="G1377" s="260"/>
      <c r="H1377" s="260"/>
      <c r="I1377" s="260"/>
      <c r="J1377" s="260"/>
      <c r="K1377" s="260"/>
      <c r="L1377" s="260"/>
      <c r="M1377" s="260"/>
      <c r="Q1377" s="260"/>
      <c r="T1377" s="260"/>
    </row>
    <row r="1378" spans="2:20">
      <c r="B1378" s="219"/>
      <c r="C1378" s="219"/>
      <c r="D1378" s="219"/>
      <c r="E1378" s="207"/>
      <c r="F1378" s="262"/>
      <c r="G1378" s="260"/>
      <c r="H1378" s="260"/>
      <c r="I1378" s="260"/>
      <c r="J1378" s="260"/>
      <c r="K1378" s="260"/>
      <c r="L1378" s="260"/>
      <c r="M1378" s="260"/>
      <c r="Q1378" s="260"/>
      <c r="T1378" s="260"/>
    </row>
    <row r="1379" spans="2:20">
      <c r="B1379" s="219"/>
      <c r="C1379" s="219"/>
      <c r="D1379" s="219"/>
      <c r="E1379" s="207"/>
      <c r="F1379" s="262"/>
      <c r="G1379" s="260"/>
      <c r="H1379" s="260"/>
      <c r="I1379" s="260"/>
      <c r="J1379" s="260"/>
      <c r="K1379" s="260"/>
      <c r="L1379" s="260"/>
      <c r="M1379" s="260"/>
      <c r="Q1379" s="260"/>
      <c r="T1379" s="260"/>
    </row>
    <row r="1380" spans="2:20">
      <c r="B1380" s="219"/>
      <c r="C1380" s="219"/>
      <c r="D1380" s="219"/>
      <c r="E1380" s="207"/>
      <c r="F1380" s="262"/>
      <c r="G1380" s="260"/>
      <c r="H1380" s="260"/>
      <c r="I1380" s="260"/>
      <c r="J1380" s="260"/>
      <c r="K1380" s="260"/>
      <c r="L1380" s="260"/>
      <c r="M1380" s="260"/>
      <c r="Q1380" s="260"/>
      <c r="T1380" s="260"/>
    </row>
    <row r="1381" spans="2:20">
      <c r="B1381" s="219"/>
      <c r="C1381" s="219"/>
      <c r="D1381" s="219"/>
      <c r="E1381" s="207"/>
      <c r="F1381" s="262"/>
      <c r="G1381" s="260"/>
      <c r="H1381" s="260"/>
      <c r="I1381" s="260"/>
      <c r="J1381" s="260"/>
      <c r="K1381" s="260"/>
      <c r="L1381" s="260"/>
      <c r="M1381" s="260"/>
      <c r="Q1381" s="260"/>
      <c r="T1381" s="260"/>
    </row>
    <row r="1382" spans="2:20">
      <c r="B1382" s="219"/>
      <c r="C1382" s="219"/>
      <c r="D1382" s="219"/>
      <c r="E1382" s="207"/>
      <c r="F1382" s="262"/>
      <c r="G1382" s="260"/>
      <c r="H1382" s="260"/>
      <c r="I1382" s="260"/>
      <c r="J1382" s="260"/>
      <c r="K1382" s="260"/>
      <c r="L1382" s="260"/>
      <c r="M1382" s="260"/>
      <c r="Q1382" s="260"/>
      <c r="T1382" s="260"/>
    </row>
    <row r="1383" spans="2:20">
      <c r="B1383" s="219"/>
      <c r="C1383" s="219"/>
      <c r="D1383" s="219"/>
      <c r="E1383" s="207"/>
      <c r="F1383" s="262"/>
      <c r="G1383" s="260"/>
      <c r="H1383" s="260"/>
      <c r="I1383" s="260"/>
      <c r="J1383" s="260"/>
      <c r="K1383" s="260"/>
      <c r="L1383" s="260"/>
      <c r="M1383" s="260"/>
      <c r="Q1383" s="260"/>
      <c r="T1383" s="260"/>
    </row>
    <row r="1384" spans="2:20">
      <c r="B1384" s="219"/>
      <c r="C1384" s="219"/>
      <c r="D1384" s="219"/>
      <c r="E1384" s="207"/>
      <c r="F1384" s="262"/>
      <c r="G1384" s="260"/>
      <c r="H1384" s="260"/>
      <c r="I1384" s="260"/>
      <c r="J1384" s="260"/>
      <c r="K1384" s="260"/>
      <c r="L1384" s="260"/>
      <c r="M1384" s="260"/>
      <c r="Q1384" s="260"/>
      <c r="T1384" s="260"/>
    </row>
    <row r="1385" spans="2:20">
      <c r="B1385" s="219"/>
      <c r="C1385" s="219"/>
      <c r="D1385" s="219"/>
      <c r="E1385" s="207"/>
      <c r="F1385" s="262"/>
      <c r="G1385" s="260"/>
      <c r="H1385" s="260"/>
      <c r="I1385" s="260"/>
      <c r="J1385" s="260"/>
      <c r="K1385" s="260"/>
      <c r="L1385" s="260"/>
      <c r="M1385" s="260"/>
      <c r="Q1385" s="260"/>
      <c r="T1385" s="260"/>
    </row>
    <row r="1386" spans="2:20">
      <c r="B1386" s="219"/>
      <c r="C1386" s="219"/>
      <c r="D1386" s="219"/>
      <c r="E1386" s="207"/>
      <c r="F1386" s="262"/>
      <c r="G1386" s="260"/>
      <c r="H1386" s="260"/>
      <c r="I1386" s="260"/>
      <c r="J1386" s="260"/>
      <c r="K1386" s="260"/>
      <c r="L1386" s="260"/>
      <c r="M1386" s="260"/>
      <c r="Q1386" s="260"/>
      <c r="T1386" s="260"/>
    </row>
    <row r="1387" spans="2:20">
      <c r="B1387" s="219"/>
      <c r="C1387" s="219"/>
      <c r="D1387" s="219"/>
      <c r="E1387" s="207"/>
      <c r="F1387" s="262"/>
      <c r="G1387" s="260"/>
      <c r="H1387" s="260"/>
      <c r="I1387" s="260"/>
      <c r="J1387" s="260"/>
      <c r="K1387" s="260"/>
      <c r="L1387" s="260"/>
      <c r="M1387" s="260"/>
      <c r="Q1387" s="260"/>
      <c r="T1387" s="260"/>
    </row>
    <row r="1388" spans="2:20">
      <c r="B1388" s="219"/>
      <c r="C1388" s="219"/>
      <c r="D1388" s="219"/>
      <c r="E1388" s="207"/>
      <c r="F1388" s="262"/>
      <c r="G1388" s="260"/>
      <c r="H1388" s="260"/>
      <c r="I1388" s="260"/>
      <c r="J1388" s="260"/>
      <c r="K1388" s="260"/>
      <c r="L1388" s="260"/>
      <c r="M1388" s="260"/>
      <c r="Q1388" s="260"/>
      <c r="T1388" s="260"/>
    </row>
    <row r="1389" spans="2:20">
      <c r="B1389" s="219"/>
      <c r="C1389" s="219"/>
      <c r="D1389" s="219"/>
      <c r="E1389" s="207"/>
      <c r="F1389" s="262"/>
      <c r="G1389" s="260"/>
      <c r="H1389" s="260"/>
      <c r="I1389" s="260"/>
      <c r="J1389" s="260"/>
      <c r="K1389" s="260"/>
      <c r="L1389" s="260"/>
      <c r="M1389" s="260"/>
      <c r="Q1389" s="260"/>
      <c r="T1389" s="260"/>
    </row>
    <row r="1390" spans="2:20">
      <c r="B1390" s="219"/>
      <c r="C1390" s="219"/>
      <c r="D1390" s="219"/>
      <c r="E1390" s="207"/>
      <c r="F1390" s="262"/>
      <c r="G1390" s="260"/>
      <c r="H1390" s="260"/>
      <c r="I1390" s="260"/>
      <c r="J1390" s="260"/>
      <c r="K1390" s="260"/>
      <c r="L1390" s="260"/>
      <c r="M1390" s="260"/>
      <c r="Q1390" s="260"/>
      <c r="T1390" s="260"/>
    </row>
    <row r="1391" spans="2:20">
      <c r="B1391" s="219"/>
      <c r="C1391" s="219"/>
      <c r="D1391" s="219"/>
      <c r="E1391" s="207"/>
      <c r="F1391" s="262"/>
      <c r="G1391" s="260"/>
      <c r="H1391" s="260"/>
      <c r="I1391" s="260"/>
      <c r="J1391" s="260"/>
      <c r="K1391" s="260"/>
      <c r="L1391" s="260"/>
      <c r="M1391" s="260"/>
      <c r="Q1391" s="260"/>
      <c r="T1391" s="260"/>
    </row>
    <row r="1392" spans="2:20">
      <c r="B1392" s="219"/>
      <c r="C1392" s="219"/>
      <c r="D1392" s="219"/>
      <c r="E1392" s="207"/>
      <c r="F1392" s="262"/>
      <c r="G1392" s="260"/>
      <c r="H1392" s="260"/>
      <c r="I1392" s="260"/>
      <c r="J1392" s="260"/>
      <c r="K1392" s="260"/>
      <c r="L1392" s="260"/>
      <c r="M1392" s="260"/>
      <c r="Q1392" s="260"/>
      <c r="T1392" s="260"/>
    </row>
    <row r="1393" spans="2:20">
      <c r="B1393" s="219"/>
      <c r="C1393" s="219"/>
      <c r="D1393" s="219"/>
      <c r="E1393" s="207"/>
      <c r="F1393" s="262"/>
      <c r="G1393" s="260"/>
      <c r="H1393" s="260"/>
      <c r="I1393" s="260"/>
      <c r="J1393" s="260"/>
      <c r="K1393" s="260"/>
      <c r="L1393" s="260"/>
      <c r="M1393" s="260"/>
      <c r="Q1393" s="260"/>
      <c r="T1393" s="260"/>
    </row>
    <row r="1394" spans="2:20">
      <c r="B1394" s="219"/>
      <c r="C1394" s="219"/>
      <c r="D1394" s="219"/>
      <c r="E1394" s="207"/>
      <c r="F1394" s="262"/>
      <c r="G1394" s="260"/>
      <c r="H1394" s="260"/>
      <c r="I1394" s="260"/>
      <c r="J1394" s="260"/>
      <c r="K1394" s="260"/>
      <c r="L1394" s="260"/>
      <c r="M1394" s="260"/>
      <c r="Q1394" s="260"/>
      <c r="T1394" s="260"/>
    </row>
    <row r="1395" spans="2:20">
      <c r="B1395" s="219"/>
      <c r="C1395" s="219"/>
      <c r="D1395" s="219"/>
      <c r="E1395" s="207"/>
      <c r="F1395" s="262"/>
      <c r="G1395" s="260"/>
      <c r="H1395" s="260"/>
      <c r="I1395" s="260"/>
      <c r="J1395" s="260"/>
      <c r="K1395" s="260"/>
      <c r="L1395" s="260"/>
      <c r="M1395" s="260"/>
      <c r="Q1395" s="260"/>
      <c r="T1395" s="260"/>
    </row>
    <row r="1396" spans="2:20">
      <c r="B1396" s="219"/>
      <c r="C1396" s="219"/>
      <c r="D1396" s="219"/>
      <c r="E1396" s="207"/>
      <c r="F1396" s="262"/>
      <c r="G1396" s="260"/>
      <c r="H1396" s="260"/>
      <c r="I1396" s="260"/>
      <c r="J1396" s="260"/>
      <c r="K1396" s="260"/>
      <c r="L1396" s="260"/>
      <c r="M1396" s="260"/>
      <c r="Q1396" s="260"/>
      <c r="T1396" s="260"/>
    </row>
    <row r="1397" spans="2:20">
      <c r="B1397" s="219"/>
      <c r="C1397" s="219"/>
      <c r="D1397" s="219"/>
      <c r="E1397" s="207"/>
      <c r="F1397" s="262"/>
      <c r="G1397" s="260"/>
      <c r="H1397" s="260"/>
      <c r="I1397" s="260"/>
      <c r="J1397" s="260"/>
      <c r="K1397" s="260"/>
      <c r="L1397" s="260"/>
      <c r="M1397" s="260"/>
      <c r="Q1397" s="260"/>
      <c r="T1397" s="260"/>
    </row>
    <row r="1398" spans="2:20">
      <c r="B1398" s="219"/>
      <c r="C1398" s="219"/>
      <c r="D1398" s="219"/>
      <c r="E1398" s="207"/>
      <c r="F1398" s="262"/>
      <c r="G1398" s="260"/>
      <c r="H1398" s="260"/>
      <c r="I1398" s="260"/>
      <c r="J1398" s="260"/>
      <c r="K1398" s="260"/>
      <c r="L1398" s="260"/>
      <c r="M1398" s="260"/>
      <c r="Q1398" s="260"/>
      <c r="T1398" s="260"/>
    </row>
    <row r="1399" spans="2:20">
      <c r="B1399" s="219"/>
      <c r="C1399" s="219"/>
      <c r="D1399" s="219"/>
      <c r="E1399" s="207"/>
      <c r="F1399" s="262"/>
      <c r="G1399" s="260"/>
      <c r="H1399" s="260"/>
      <c r="I1399" s="260"/>
      <c r="J1399" s="260"/>
      <c r="K1399" s="260"/>
      <c r="L1399" s="260"/>
      <c r="M1399" s="260"/>
      <c r="Q1399" s="260"/>
      <c r="T1399" s="260"/>
    </row>
    <row r="1400" spans="2:20">
      <c r="B1400" s="219"/>
      <c r="C1400" s="219"/>
      <c r="D1400" s="219"/>
      <c r="E1400" s="207"/>
      <c r="F1400" s="262"/>
      <c r="G1400" s="260"/>
      <c r="H1400" s="260"/>
      <c r="I1400" s="260"/>
      <c r="J1400" s="260"/>
      <c r="K1400" s="260"/>
      <c r="L1400" s="260"/>
      <c r="M1400" s="260"/>
      <c r="Q1400" s="260"/>
      <c r="T1400" s="260"/>
    </row>
    <row r="1401" spans="2:20">
      <c r="B1401" s="219"/>
      <c r="C1401" s="219"/>
      <c r="D1401" s="219"/>
      <c r="E1401" s="207"/>
      <c r="F1401" s="262"/>
      <c r="G1401" s="260"/>
      <c r="H1401" s="260"/>
      <c r="I1401" s="260"/>
      <c r="J1401" s="260"/>
      <c r="K1401" s="260"/>
      <c r="L1401" s="260"/>
      <c r="M1401" s="260"/>
      <c r="Q1401" s="260"/>
      <c r="T1401" s="260"/>
    </row>
    <row r="1402" spans="2:20">
      <c r="B1402" s="219"/>
      <c r="C1402" s="219"/>
      <c r="D1402" s="219"/>
      <c r="E1402" s="207"/>
      <c r="F1402" s="262"/>
      <c r="G1402" s="260"/>
      <c r="H1402" s="260"/>
      <c r="I1402" s="260"/>
      <c r="J1402" s="260"/>
      <c r="K1402" s="260"/>
      <c r="L1402" s="260"/>
      <c r="M1402" s="260"/>
      <c r="Q1402" s="260"/>
      <c r="T1402" s="260"/>
    </row>
    <row r="1403" spans="2:20">
      <c r="B1403" s="219"/>
      <c r="C1403" s="219"/>
      <c r="D1403" s="219"/>
      <c r="E1403" s="207"/>
      <c r="F1403" s="262"/>
      <c r="G1403" s="260"/>
      <c r="H1403" s="260"/>
      <c r="I1403" s="260"/>
      <c r="J1403" s="260"/>
      <c r="K1403" s="260"/>
      <c r="L1403" s="260"/>
      <c r="M1403" s="260"/>
      <c r="Q1403" s="260"/>
      <c r="T1403" s="260"/>
    </row>
    <row r="1404" spans="2:20">
      <c r="B1404" s="219"/>
      <c r="C1404" s="219"/>
      <c r="D1404" s="219"/>
      <c r="E1404" s="207"/>
      <c r="F1404" s="262"/>
      <c r="G1404" s="260"/>
      <c r="H1404" s="260"/>
      <c r="I1404" s="260"/>
      <c r="J1404" s="260"/>
      <c r="K1404" s="260"/>
      <c r="L1404" s="260"/>
      <c r="M1404" s="260"/>
      <c r="Q1404" s="260"/>
      <c r="T1404" s="260"/>
    </row>
    <row r="1405" spans="2:20">
      <c r="B1405" s="219"/>
      <c r="C1405" s="219"/>
      <c r="D1405" s="219"/>
      <c r="E1405" s="207"/>
      <c r="F1405" s="262"/>
      <c r="G1405" s="260"/>
      <c r="H1405" s="260"/>
      <c r="I1405" s="260"/>
      <c r="J1405" s="260"/>
      <c r="K1405" s="260"/>
      <c r="L1405" s="260"/>
      <c r="M1405" s="260"/>
      <c r="Q1405" s="260"/>
      <c r="T1405" s="260"/>
    </row>
    <row r="1406" spans="2:20">
      <c r="B1406" s="219"/>
      <c r="C1406" s="219"/>
      <c r="D1406" s="219"/>
      <c r="E1406" s="207"/>
      <c r="F1406" s="262"/>
      <c r="G1406" s="260"/>
      <c r="H1406" s="260"/>
      <c r="I1406" s="260"/>
      <c r="J1406" s="260"/>
      <c r="K1406" s="260"/>
      <c r="L1406" s="260"/>
      <c r="M1406" s="260"/>
      <c r="Q1406" s="260"/>
      <c r="T1406" s="260"/>
    </row>
    <row r="1407" spans="2:20">
      <c r="B1407" s="219"/>
      <c r="C1407" s="219"/>
      <c r="D1407" s="219"/>
      <c r="E1407" s="207"/>
      <c r="F1407" s="262"/>
      <c r="G1407" s="260"/>
      <c r="H1407" s="260"/>
      <c r="I1407" s="260"/>
      <c r="J1407" s="260"/>
      <c r="K1407" s="260"/>
      <c r="L1407" s="260"/>
      <c r="M1407" s="260"/>
      <c r="Q1407" s="260"/>
      <c r="T1407" s="260"/>
    </row>
    <row r="1408" spans="2:20">
      <c r="B1408" s="219"/>
      <c r="C1408" s="219"/>
      <c r="D1408" s="219"/>
      <c r="E1408" s="207"/>
      <c r="F1408" s="262"/>
      <c r="G1408" s="260"/>
      <c r="H1408" s="260"/>
      <c r="I1408" s="260"/>
      <c r="J1408" s="260"/>
      <c r="K1408" s="260"/>
      <c r="L1408" s="260"/>
      <c r="M1408" s="260"/>
      <c r="Q1408" s="260"/>
      <c r="T1408" s="260"/>
    </row>
    <row r="1409" spans="2:20">
      <c r="B1409" s="219"/>
      <c r="C1409" s="219"/>
      <c r="D1409" s="219"/>
      <c r="E1409" s="207"/>
      <c r="F1409" s="262"/>
      <c r="G1409" s="260"/>
      <c r="H1409" s="260"/>
      <c r="I1409" s="260"/>
      <c r="J1409" s="260"/>
      <c r="K1409" s="260"/>
      <c r="L1409" s="260"/>
      <c r="M1409" s="260"/>
      <c r="Q1409" s="260"/>
      <c r="T1409" s="260"/>
    </row>
    <row r="1410" spans="2:20">
      <c r="B1410" s="219"/>
      <c r="C1410" s="219"/>
      <c r="D1410" s="219"/>
      <c r="E1410" s="207"/>
      <c r="F1410" s="262"/>
      <c r="G1410" s="260"/>
      <c r="H1410" s="260"/>
      <c r="I1410" s="260"/>
      <c r="J1410" s="260"/>
      <c r="K1410" s="260"/>
      <c r="L1410" s="260"/>
      <c r="M1410" s="260"/>
      <c r="Q1410" s="260"/>
      <c r="T1410" s="260"/>
    </row>
    <row r="1411" spans="2:20">
      <c r="B1411" s="219"/>
      <c r="C1411" s="219"/>
      <c r="D1411" s="219"/>
      <c r="E1411" s="207"/>
      <c r="F1411" s="262"/>
      <c r="G1411" s="260"/>
      <c r="H1411" s="260"/>
      <c r="I1411" s="260"/>
      <c r="J1411" s="260"/>
      <c r="K1411" s="260"/>
      <c r="L1411" s="260"/>
      <c r="M1411" s="260"/>
      <c r="Q1411" s="260"/>
      <c r="T1411" s="260"/>
    </row>
    <row r="1412" spans="2:20">
      <c r="B1412" s="219"/>
      <c r="C1412" s="219"/>
      <c r="D1412" s="219"/>
      <c r="E1412" s="207"/>
      <c r="F1412" s="262"/>
      <c r="G1412" s="260"/>
      <c r="H1412" s="260"/>
      <c r="I1412" s="260"/>
      <c r="J1412" s="260"/>
      <c r="K1412" s="260"/>
      <c r="L1412" s="260"/>
      <c r="M1412" s="260"/>
      <c r="Q1412" s="260"/>
      <c r="T1412" s="260"/>
    </row>
    <row r="1413" spans="2:20">
      <c r="B1413" s="219"/>
      <c r="C1413" s="219"/>
      <c r="D1413" s="219"/>
      <c r="E1413" s="207"/>
      <c r="F1413" s="262"/>
      <c r="G1413" s="260"/>
      <c r="H1413" s="260"/>
      <c r="I1413" s="260"/>
      <c r="J1413" s="260"/>
      <c r="K1413" s="260"/>
      <c r="L1413" s="260"/>
      <c r="M1413" s="260"/>
      <c r="Q1413" s="260"/>
      <c r="T1413" s="260"/>
    </row>
    <row r="1414" spans="2:20">
      <c r="B1414" s="219"/>
      <c r="C1414" s="219"/>
      <c r="D1414" s="219"/>
      <c r="E1414" s="207"/>
      <c r="F1414" s="262"/>
      <c r="G1414" s="260"/>
      <c r="H1414" s="260"/>
      <c r="I1414" s="260"/>
      <c r="J1414" s="260"/>
      <c r="K1414" s="260"/>
      <c r="L1414" s="260"/>
      <c r="M1414" s="260"/>
      <c r="Q1414" s="260"/>
      <c r="T1414" s="260"/>
    </row>
    <row r="1415" spans="2:20">
      <c r="B1415" s="219"/>
      <c r="C1415" s="219"/>
      <c r="D1415" s="219"/>
      <c r="E1415" s="207"/>
      <c r="F1415" s="262"/>
      <c r="G1415" s="260"/>
      <c r="H1415" s="260"/>
      <c r="I1415" s="260"/>
      <c r="J1415" s="260"/>
      <c r="K1415" s="260"/>
      <c r="L1415" s="260"/>
      <c r="M1415" s="260"/>
      <c r="Q1415" s="260"/>
      <c r="T1415" s="260"/>
    </row>
    <row r="1416" spans="2:20">
      <c r="B1416" s="219"/>
      <c r="C1416" s="219"/>
      <c r="D1416" s="219"/>
      <c r="E1416" s="207"/>
      <c r="F1416" s="262"/>
      <c r="G1416" s="260"/>
      <c r="H1416" s="260"/>
      <c r="I1416" s="260"/>
      <c r="J1416" s="260"/>
      <c r="K1416" s="260"/>
      <c r="L1416" s="260"/>
      <c r="M1416" s="260"/>
      <c r="Q1416" s="260"/>
      <c r="T1416" s="260"/>
    </row>
    <row r="1417" spans="2:20">
      <c r="B1417" s="219"/>
      <c r="C1417" s="219"/>
      <c r="D1417" s="219"/>
      <c r="E1417" s="207"/>
      <c r="F1417" s="262"/>
      <c r="G1417" s="260"/>
      <c r="H1417" s="260"/>
      <c r="I1417" s="260"/>
      <c r="J1417" s="260"/>
      <c r="K1417" s="260"/>
      <c r="L1417" s="260"/>
      <c r="M1417" s="260"/>
      <c r="Q1417" s="260"/>
      <c r="T1417" s="260"/>
    </row>
    <row r="1418" spans="2:20">
      <c r="B1418" s="219"/>
      <c r="C1418" s="219"/>
      <c r="D1418" s="219"/>
      <c r="E1418" s="207"/>
      <c r="F1418" s="262"/>
      <c r="G1418" s="260"/>
      <c r="H1418" s="260"/>
      <c r="I1418" s="260"/>
      <c r="J1418" s="260"/>
      <c r="K1418" s="260"/>
      <c r="L1418" s="260"/>
      <c r="M1418" s="260"/>
      <c r="Q1418" s="260"/>
      <c r="T1418" s="260"/>
    </row>
    <row r="1419" spans="2:20">
      <c r="B1419" s="219"/>
      <c r="C1419" s="219"/>
      <c r="D1419" s="219"/>
      <c r="E1419" s="207"/>
      <c r="F1419" s="262"/>
      <c r="G1419" s="260"/>
      <c r="H1419" s="260"/>
      <c r="I1419" s="260"/>
      <c r="J1419" s="260"/>
      <c r="K1419" s="260"/>
      <c r="L1419" s="260"/>
      <c r="M1419" s="260"/>
      <c r="Q1419" s="260"/>
      <c r="T1419" s="260"/>
    </row>
    <row r="1420" spans="2:20">
      <c r="B1420" s="219"/>
      <c r="C1420" s="219"/>
      <c r="D1420" s="219"/>
      <c r="E1420" s="207"/>
      <c r="F1420" s="262"/>
      <c r="G1420" s="260"/>
      <c r="H1420" s="260"/>
      <c r="I1420" s="260"/>
      <c r="J1420" s="260"/>
      <c r="K1420" s="260"/>
      <c r="L1420" s="260"/>
      <c r="M1420" s="260"/>
      <c r="Q1420" s="260"/>
      <c r="T1420" s="260"/>
    </row>
    <row r="1421" spans="2:20">
      <c r="B1421" s="219"/>
      <c r="C1421" s="219"/>
      <c r="D1421" s="219"/>
      <c r="E1421" s="207"/>
      <c r="F1421" s="262"/>
      <c r="G1421" s="260"/>
      <c r="H1421" s="260"/>
      <c r="I1421" s="260"/>
      <c r="J1421" s="260"/>
      <c r="K1421" s="260"/>
      <c r="L1421" s="260"/>
      <c r="M1421" s="260"/>
      <c r="Q1421" s="260"/>
      <c r="T1421" s="260"/>
    </row>
    <row r="1422" spans="2:20">
      <c r="B1422" s="219"/>
      <c r="C1422" s="219"/>
      <c r="D1422" s="219"/>
      <c r="E1422" s="207"/>
      <c r="F1422" s="262"/>
      <c r="G1422" s="260"/>
      <c r="H1422" s="260"/>
      <c r="I1422" s="260"/>
      <c r="J1422" s="260"/>
      <c r="K1422" s="260"/>
      <c r="L1422" s="260"/>
      <c r="M1422" s="260"/>
      <c r="Q1422" s="260"/>
      <c r="T1422" s="260"/>
    </row>
    <row r="1423" spans="2:20">
      <c r="B1423" s="219"/>
      <c r="C1423" s="219"/>
      <c r="D1423" s="219"/>
      <c r="E1423" s="207"/>
      <c r="F1423" s="262"/>
      <c r="G1423" s="260"/>
      <c r="H1423" s="260"/>
      <c r="I1423" s="260"/>
      <c r="J1423" s="260"/>
      <c r="K1423" s="260"/>
      <c r="L1423" s="260"/>
      <c r="M1423" s="260"/>
      <c r="Q1423" s="260"/>
      <c r="T1423" s="260"/>
    </row>
    <row r="1424" spans="2:20">
      <c r="B1424" s="219"/>
      <c r="C1424" s="219"/>
      <c r="D1424" s="219"/>
      <c r="E1424" s="207"/>
      <c r="F1424" s="262"/>
      <c r="G1424" s="260"/>
      <c r="H1424" s="260"/>
      <c r="I1424" s="260"/>
      <c r="J1424" s="260"/>
      <c r="K1424" s="260"/>
      <c r="L1424" s="260"/>
      <c r="M1424" s="260"/>
      <c r="Q1424" s="260"/>
      <c r="T1424" s="260"/>
    </row>
    <row r="1425" spans="2:20">
      <c r="B1425" s="219"/>
      <c r="C1425" s="219"/>
      <c r="D1425" s="219"/>
      <c r="E1425" s="207"/>
      <c r="F1425" s="262"/>
      <c r="G1425" s="260"/>
      <c r="H1425" s="260"/>
      <c r="I1425" s="260"/>
      <c r="J1425" s="260"/>
      <c r="K1425" s="260"/>
      <c r="L1425" s="260"/>
      <c r="M1425" s="260"/>
      <c r="Q1425" s="260"/>
      <c r="T1425" s="260"/>
    </row>
    <row r="1426" spans="2:20">
      <c r="B1426" s="219"/>
      <c r="C1426" s="219"/>
      <c r="D1426" s="219"/>
      <c r="E1426" s="207"/>
      <c r="F1426" s="262"/>
      <c r="G1426" s="260"/>
      <c r="H1426" s="260"/>
      <c r="I1426" s="260"/>
      <c r="J1426" s="260"/>
      <c r="K1426" s="260"/>
      <c r="L1426" s="260"/>
      <c r="M1426" s="260"/>
      <c r="Q1426" s="260"/>
      <c r="T1426" s="260"/>
    </row>
    <row r="1427" spans="2:20">
      <c r="B1427" s="219"/>
      <c r="C1427" s="219"/>
      <c r="D1427" s="219"/>
      <c r="E1427" s="207"/>
      <c r="F1427" s="262"/>
      <c r="G1427" s="260"/>
      <c r="H1427" s="260"/>
      <c r="I1427" s="260"/>
      <c r="J1427" s="260"/>
      <c r="K1427" s="260"/>
      <c r="L1427" s="260"/>
      <c r="M1427" s="260"/>
      <c r="Q1427" s="260"/>
      <c r="T1427" s="260"/>
    </row>
    <row r="1428" spans="2:20">
      <c r="B1428" s="219"/>
      <c r="C1428" s="219"/>
      <c r="D1428" s="219"/>
      <c r="E1428" s="207"/>
      <c r="F1428" s="262"/>
      <c r="G1428" s="260"/>
      <c r="H1428" s="260"/>
      <c r="I1428" s="260"/>
      <c r="J1428" s="260"/>
      <c r="K1428" s="260"/>
      <c r="L1428" s="260"/>
      <c r="M1428" s="260"/>
      <c r="Q1428" s="260"/>
      <c r="T1428" s="260"/>
    </row>
    <row r="1429" spans="2:20">
      <c r="B1429" s="219"/>
      <c r="C1429" s="219"/>
      <c r="D1429" s="219"/>
      <c r="E1429" s="207"/>
      <c r="F1429" s="262"/>
      <c r="G1429" s="260"/>
      <c r="H1429" s="260"/>
      <c r="I1429" s="260"/>
      <c r="J1429" s="260"/>
      <c r="K1429" s="260"/>
      <c r="L1429" s="260"/>
      <c r="M1429" s="260"/>
      <c r="Q1429" s="260"/>
      <c r="T1429" s="260"/>
    </row>
    <row r="1430" spans="2:20">
      <c r="B1430" s="219"/>
      <c r="C1430" s="219"/>
      <c r="D1430" s="219"/>
      <c r="E1430" s="207"/>
      <c r="F1430" s="262"/>
      <c r="G1430" s="260"/>
      <c r="H1430" s="260"/>
      <c r="I1430" s="260"/>
      <c r="J1430" s="260"/>
      <c r="K1430" s="260"/>
      <c r="L1430" s="260"/>
      <c r="M1430" s="260"/>
      <c r="Q1430" s="260"/>
      <c r="T1430" s="260"/>
    </row>
    <row r="1431" spans="2:20">
      <c r="B1431" s="219"/>
      <c r="C1431" s="219"/>
      <c r="D1431" s="219"/>
      <c r="E1431" s="207"/>
      <c r="F1431" s="262"/>
      <c r="G1431" s="260"/>
      <c r="H1431" s="260"/>
      <c r="I1431" s="260"/>
      <c r="J1431" s="260"/>
      <c r="K1431" s="260"/>
      <c r="L1431" s="260"/>
      <c r="M1431" s="260"/>
      <c r="Q1431" s="260"/>
      <c r="T1431" s="260"/>
    </row>
    <row r="1432" spans="2:20">
      <c r="B1432" s="219"/>
      <c r="C1432" s="219"/>
      <c r="D1432" s="219"/>
      <c r="E1432" s="207"/>
      <c r="F1432" s="262"/>
      <c r="G1432" s="260"/>
      <c r="H1432" s="260"/>
      <c r="I1432" s="260"/>
      <c r="J1432" s="260"/>
      <c r="K1432" s="260"/>
      <c r="L1432" s="260"/>
      <c r="M1432" s="260"/>
      <c r="Q1432" s="260"/>
      <c r="T1432" s="260"/>
    </row>
    <row r="1433" spans="2:20">
      <c r="B1433" s="219"/>
      <c r="C1433" s="219"/>
      <c r="D1433" s="219"/>
      <c r="E1433" s="207"/>
      <c r="F1433" s="262"/>
      <c r="G1433" s="260"/>
      <c r="H1433" s="260"/>
      <c r="I1433" s="260"/>
      <c r="J1433" s="260"/>
      <c r="K1433" s="260"/>
      <c r="L1433" s="260"/>
      <c r="M1433" s="260"/>
      <c r="Q1433" s="260"/>
      <c r="T1433" s="260"/>
    </row>
    <row r="1434" spans="2:20">
      <c r="B1434" s="219"/>
      <c r="C1434" s="219"/>
      <c r="D1434" s="219"/>
      <c r="E1434" s="207"/>
      <c r="F1434" s="262"/>
      <c r="G1434" s="260"/>
      <c r="H1434" s="260"/>
      <c r="I1434" s="260"/>
      <c r="J1434" s="260"/>
      <c r="K1434" s="260"/>
      <c r="L1434" s="260"/>
      <c r="M1434" s="260"/>
      <c r="Q1434" s="260"/>
      <c r="T1434" s="260"/>
    </row>
    <row r="1435" spans="2:20">
      <c r="B1435" s="219"/>
      <c r="C1435" s="219"/>
      <c r="D1435" s="219"/>
      <c r="E1435" s="207"/>
      <c r="F1435" s="262"/>
      <c r="G1435" s="260"/>
      <c r="H1435" s="260"/>
      <c r="I1435" s="260"/>
      <c r="J1435" s="260"/>
      <c r="K1435" s="260"/>
      <c r="L1435" s="260"/>
      <c r="M1435" s="260"/>
      <c r="Q1435" s="260"/>
      <c r="T1435" s="260"/>
    </row>
    <row r="1436" spans="2:20">
      <c r="B1436" s="219"/>
      <c r="C1436" s="219"/>
      <c r="D1436" s="219"/>
      <c r="E1436" s="207"/>
      <c r="F1436" s="262"/>
      <c r="G1436" s="260"/>
      <c r="H1436" s="260"/>
      <c r="I1436" s="260"/>
      <c r="J1436" s="260"/>
      <c r="K1436" s="260"/>
      <c r="L1436" s="260"/>
      <c r="M1436" s="260"/>
      <c r="Q1436" s="260"/>
      <c r="T1436" s="260"/>
    </row>
    <row r="1437" spans="2:20">
      <c r="B1437" s="219"/>
      <c r="C1437" s="219"/>
      <c r="D1437" s="219"/>
      <c r="E1437" s="207"/>
      <c r="F1437" s="262"/>
      <c r="G1437" s="260"/>
      <c r="H1437" s="260"/>
      <c r="I1437" s="260"/>
      <c r="J1437" s="260"/>
      <c r="K1437" s="260"/>
      <c r="L1437" s="260"/>
      <c r="M1437" s="260"/>
      <c r="Q1437" s="260"/>
      <c r="T1437" s="260"/>
    </row>
    <row r="1438" spans="2:20">
      <c r="B1438" s="219"/>
      <c r="C1438" s="219"/>
      <c r="D1438" s="219"/>
      <c r="E1438" s="207"/>
      <c r="F1438" s="262"/>
      <c r="G1438" s="260"/>
      <c r="H1438" s="260"/>
      <c r="I1438" s="260"/>
      <c r="J1438" s="260"/>
      <c r="K1438" s="260"/>
      <c r="L1438" s="260"/>
      <c r="M1438" s="260"/>
      <c r="Q1438" s="260"/>
      <c r="T1438" s="260"/>
    </row>
    <row r="1439" spans="2:20">
      <c r="B1439" s="219"/>
      <c r="C1439" s="219"/>
      <c r="D1439" s="219"/>
      <c r="E1439" s="207"/>
      <c r="F1439" s="262"/>
      <c r="G1439" s="260"/>
      <c r="H1439" s="260"/>
      <c r="I1439" s="260"/>
      <c r="J1439" s="260"/>
      <c r="K1439" s="260"/>
      <c r="L1439" s="260"/>
      <c r="M1439" s="260"/>
      <c r="Q1439" s="260"/>
      <c r="T1439" s="260"/>
    </row>
    <row r="1440" spans="2:20">
      <c r="B1440" s="219"/>
      <c r="C1440" s="219"/>
      <c r="D1440" s="219"/>
      <c r="E1440" s="207"/>
      <c r="F1440" s="262"/>
      <c r="G1440" s="260"/>
      <c r="H1440" s="260"/>
      <c r="I1440" s="260"/>
      <c r="J1440" s="260"/>
      <c r="K1440" s="260"/>
      <c r="L1440" s="260"/>
      <c r="M1440" s="260"/>
      <c r="Q1440" s="260"/>
      <c r="T1440" s="260"/>
    </row>
    <row r="1441" spans="2:20">
      <c r="B1441" s="219"/>
      <c r="C1441" s="219"/>
      <c r="D1441" s="219"/>
      <c r="E1441" s="207"/>
      <c r="F1441" s="262"/>
      <c r="G1441" s="260"/>
      <c r="H1441" s="260"/>
      <c r="I1441" s="260"/>
      <c r="J1441" s="260"/>
      <c r="K1441" s="260"/>
      <c r="L1441" s="260"/>
      <c r="M1441" s="260"/>
      <c r="Q1441" s="260"/>
      <c r="T1441" s="260"/>
    </row>
    <row r="1442" spans="2:20">
      <c r="B1442" s="219"/>
      <c r="C1442" s="219"/>
      <c r="D1442" s="219"/>
      <c r="E1442" s="207"/>
      <c r="F1442" s="262"/>
      <c r="G1442" s="260"/>
      <c r="H1442" s="260"/>
      <c r="I1442" s="260"/>
      <c r="J1442" s="260"/>
      <c r="K1442" s="260"/>
      <c r="L1442" s="260"/>
      <c r="M1442" s="260"/>
      <c r="Q1442" s="260"/>
      <c r="T1442" s="260"/>
    </row>
    <row r="1443" spans="2:20">
      <c r="B1443" s="219"/>
      <c r="C1443" s="219"/>
      <c r="D1443" s="219"/>
      <c r="E1443" s="207"/>
      <c r="F1443" s="262"/>
      <c r="G1443" s="260"/>
      <c r="H1443" s="260"/>
      <c r="I1443" s="260"/>
      <c r="J1443" s="260"/>
      <c r="K1443" s="260"/>
      <c r="L1443" s="260"/>
      <c r="M1443" s="260"/>
      <c r="Q1443" s="260"/>
      <c r="T1443" s="260"/>
    </row>
    <row r="1444" spans="2:20">
      <c r="B1444" s="219"/>
      <c r="C1444" s="219"/>
      <c r="D1444" s="219"/>
      <c r="E1444" s="207"/>
      <c r="F1444" s="262"/>
      <c r="G1444" s="260"/>
      <c r="H1444" s="260"/>
      <c r="I1444" s="260"/>
      <c r="J1444" s="260"/>
      <c r="K1444" s="260"/>
      <c r="L1444" s="260"/>
      <c r="M1444" s="260"/>
      <c r="Q1444" s="260"/>
      <c r="T1444" s="260"/>
    </row>
    <row r="1445" spans="2:20">
      <c r="B1445" s="219"/>
      <c r="C1445" s="219"/>
      <c r="D1445" s="219"/>
      <c r="E1445" s="207"/>
      <c r="F1445" s="262"/>
      <c r="G1445" s="260"/>
      <c r="H1445" s="260"/>
      <c r="I1445" s="260"/>
      <c r="J1445" s="260"/>
      <c r="K1445" s="260"/>
      <c r="L1445" s="260"/>
      <c r="M1445" s="260"/>
      <c r="Q1445" s="260"/>
      <c r="T1445" s="260"/>
    </row>
    <row r="1446" spans="2:20">
      <c r="B1446" s="219"/>
      <c r="C1446" s="219"/>
      <c r="D1446" s="219"/>
      <c r="E1446" s="207"/>
      <c r="F1446" s="262"/>
      <c r="G1446" s="260"/>
      <c r="H1446" s="260"/>
      <c r="I1446" s="260"/>
      <c r="J1446" s="260"/>
      <c r="K1446" s="260"/>
      <c r="L1446" s="260"/>
      <c r="M1446" s="260"/>
      <c r="Q1446" s="260"/>
      <c r="T1446" s="260"/>
    </row>
    <row r="1447" spans="2:20">
      <c r="B1447" s="219"/>
      <c r="C1447" s="219"/>
      <c r="D1447" s="219"/>
      <c r="E1447" s="207"/>
      <c r="F1447" s="262"/>
      <c r="G1447" s="260"/>
      <c r="H1447" s="260"/>
      <c r="I1447" s="260"/>
      <c r="J1447" s="260"/>
      <c r="K1447" s="260"/>
      <c r="L1447" s="260"/>
      <c r="M1447" s="260"/>
      <c r="Q1447" s="260"/>
      <c r="T1447" s="260"/>
    </row>
    <row r="1448" spans="2:20">
      <c r="B1448" s="219"/>
      <c r="C1448" s="219"/>
      <c r="D1448" s="219"/>
      <c r="E1448" s="207"/>
      <c r="F1448" s="262"/>
      <c r="G1448" s="260"/>
      <c r="H1448" s="260"/>
      <c r="I1448" s="260"/>
      <c r="J1448" s="260"/>
      <c r="K1448" s="260"/>
      <c r="L1448" s="260"/>
      <c r="M1448" s="260"/>
      <c r="Q1448" s="260"/>
      <c r="T1448" s="260"/>
    </row>
    <row r="1449" spans="2:20">
      <c r="B1449" s="219"/>
      <c r="C1449" s="219"/>
      <c r="D1449" s="219"/>
      <c r="E1449" s="207"/>
      <c r="F1449" s="262"/>
      <c r="G1449" s="260"/>
      <c r="H1449" s="260"/>
      <c r="I1449" s="260"/>
      <c r="J1449" s="260"/>
      <c r="K1449" s="260"/>
      <c r="L1449" s="260"/>
      <c r="M1449" s="260"/>
      <c r="Q1449" s="260"/>
      <c r="T1449" s="260"/>
    </row>
    <row r="1450" spans="2:20">
      <c r="B1450" s="219"/>
      <c r="C1450" s="219"/>
      <c r="D1450" s="219"/>
      <c r="E1450" s="207"/>
      <c r="F1450" s="262"/>
      <c r="G1450" s="260"/>
      <c r="H1450" s="260"/>
      <c r="I1450" s="260"/>
      <c r="J1450" s="260"/>
      <c r="K1450" s="260"/>
      <c r="L1450" s="260"/>
      <c r="M1450" s="260"/>
      <c r="Q1450" s="260"/>
      <c r="T1450" s="260"/>
    </row>
    <row r="1451" spans="2:20">
      <c r="B1451" s="219"/>
      <c r="C1451" s="219"/>
      <c r="D1451" s="219"/>
      <c r="E1451" s="207"/>
      <c r="F1451" s="262"/>
      <c r="G1451" s="260"/>
      <c r="H1451" s="260"/>
      <c r="I1451" s="260"/>
      <c r="J1451" s="260"/>
      <c r="K1451" s="260"/>
      <c r="L1451" s="260"/>
      <c r="M1451" s="260"/>
      <c r="Q1451" s="260"/>
      <c r="T1451" s="260"/>
    </row>
    <row r="1452" spans="2:20">
      <c r="B1452" s="219"/>
      <c r="C1452" s="219"/>
      <c r="D1452" s="219"/>
      <c r="E1452" s="207"/>
      <c r="F1452" s="262"/>
      <c r="G1452" s="260"/>
      <c r="H1452" s="260"/>
      <c r="I1452" s="260"/>
      <c r="J1452" s="260"/>
      <c r="K1452" s="260"/>
      <c r="L1452" s="260"/>
      <c r="M1452" s="260"/>
      <c r="Q1452" s="260"/>
      <c r="T1452" s="260"/>
    </row>
    <row r="1453" spans="2:20">
      <c r="B1453" s="219"/>
      <c r="C1453" s="219"/>
      <c r="D1453" s="219"/>
      <c r="E1453" s="207"/>
      <c r="F1453" s="262"/>
      <c r="G1453" s="260"/>
      <c r="H1453" s="260"/>
      <c r="I1453" s="260"/>
      <c r="J1453" s="260"/>
      <c r="K1453" s="260"/>
      <c r="L1453" s="260"/>
      <c r="M1453" s="260"/>
      <c r="Q1453" s="260"/>
      <c r="T1453" s="260"/>
    </row>
    <row r="1454" spans="2:20">
      <c r="B1454" s="219"/>
      <c r="C1454" s="219"/>
      <c r="D1454" s="219"/>
      <c r="E1454" s="207"/>
      <c r="F1454" s="262"/>
      <c r="G1454" s="260"/>
      <c r="H1454" s="260"/>
      <c r="I1454" s="260"/>
      <c r="J1454" s="260"/>
      <c r="K1454" s="260"/>
      <c r="L1454" s="260"/>
      <c r="M1454" s="260"/>
      <c r="Q1454" s="260"/>
      <c r="T1454" s="260"/>
    </row>
    <row r="1455" spans="2:20">
      <c r="B1455" s="219"/>
      <c r="C1455" s="219"/>
      <c r="D1455" s="219"/>
      <c r="E1455" s="207"/>
      <c r="F1455" s="262"/>
      <c r="G1455" s="260"/>
      <c r="H1455" s="260"/>
      <c r="I1455" s="260"/>
      <c r="J1455" s="260"/>
      <c r="K1455" s="260"/>
      <c r="L1455" s="260"/>
      <c r="M1455" s="260"/>
      <c r="Q1455" s="260"/>
      <c r="T1455" s="260"/>
    </row>
    <row r="1456" spans="2:20">
      <c r="B1456" s="219"/>
      <c r="C1456" s="219"/>
      <c r="D1456" s="219"/>
      <c r="E1456" s="207"/>
      <c r="F1456" s="262"/>
      <c r="G1456" s="260"/>
      <c r="H1456" s="260"/>
      <c r="I1456" s="260"/>
      <c r="J1456" s="260"/>
      <c r="K1456" s="260"/>
      <c r="L1456" s="260"/>
      <c r="M1456" s="260"/>
      <c r="Q1456" s="260"/>
      <c r="T1456" s="260"/>
    </row>
    <row r="1457" spans="2:20">
      <c r="B1457" s="219"/>
      <c r="C1457" s="219"/>
      <c r="D1457" s="219"/>
      <c r="E1457" s="207"/>
      <c r="F1457" s="262"/>
      <c r="G1457" s="260"/>
      <c r="H1457" s="260"/>
      <c r="I1457" s="260"/>
      <c r="J1457" s="260"/>
      <c r="K1457" s="260"/>
      <c r="L1457" s="260"/>
      <c r="M1457" s="260"/>
      <c r="Q1457" s="260"/>
      <c r="T1457" s="260"/>
    </row>
    <row r="1458" spans="2:20">
      <c r="B1458" s="219"/>
      <c r="C1458" s="219"/>
      <c r="D1458" s="219"/>
      <c r="E1458" s="207"/>
      <c r="F1458" s="262"/>
      <c r="G1458" s="260"/>
      <c r="H1458" s="260"/>
      <c r="I1458" s="260"/>
      <c r="J1458" s="260"/>
      <c r="K1458" s="260"/>
      <c r="L1458" s="260"/>
      <c r="M1458" s="260"/>
      <c r="Q1458" s="260"/>
      <c r="T1458" s="260"/>
    </row>
    <row r="1459" spans="2:20">
      <c r="B1459" s="219"/>
      <c r="C1459" s="219"/>
      <c r="D1459" s="219"/>
      <c r="E1459" s="207"/>
      <c r="F1459" s="262"/>
      <c r="G1459" s="260"/>
      <c r="H1459" s="260"/>
      <c r="I1459" s="260"/>
      <c r="J1459" s="260"/>
      <c r="K1459" s="260"/>
      <c r="L1459" s="260"/>
      <c r="M1459" s="260"/>
      <c r="Q1459" s="260"/>
      <c r="T1459" s="260"/>
    </row>
    <row r="1460" spans="2:20">
      <c r="B1460" s="219"/>
      <c r="C1460" s="219"/>
      <c r="D1460" s="219"/>
      <c r="E1460" s="207"/>
      <c r="F1460" s="262"/>
      <c r="G1460" s="260"/>
      <c r="H1460" s="260"/>
      <c r="I1460" s="260"/>
      <c r="J1460" s="260"/>
      <c r="K1460" s="260"/>
      <c r="L1460" s="260"/>
      <c r="M1460" s="260"/>
      <c r="Q1460" s="260"/>
      <c r="T1460" s="260"/>
    </row>
    <row r="1461" spans="2:20">
      <c r="B1461" s="219"/>
      <c r="C1461" s="219"/>
      <c r="D1461" s="219"/>
      <c r="E1461" s="207"/>
      <c r="F1461" s="262"/>
      <c r="G1461" s="260"/>
      <c r="H1461" s="260"/>
      <c r="I1461" s="260"/>
      <c r="J1461" s="260"/>
      <c r="K1461" s="260"/>
      <c r="L1461" s="260"/>
      <c r="M1461" s="260"/>
      <c r="Q1461" s="260"/>
      <c r="T1461" s="260"/>
    </row>
    <row r="1462" spans="2:20">
      <c r="B1462" s="219"/>
      <c r="C1462" s="219"/>
      <c r="D1462" s="219"/>
      <c r="E1462" s="207"/>
      <c r="F1462" s="262"/>
      <c r="G1462" s="260"/>
      <c r="H1462" s="260"/>
      <c r="I1462" s="260"/>
      <c r="J1462" s="260"/>
      <c r="K1462" s="260"/>
      <c r="L1462" s="260"/>
      <c r="M1462" s="260"/>
      <c r="Q1462" s="260"/>
      <c r="T1462" s="260"/>
    </row>
    <row r="1463" spans="2:20">
      <c r="B1463" s="219"/>
      <c r="C1463" s="219"/>
      <c r="D1463" s="219"/>
      <c r="E1463" s="207"/>
      <c r="F1463" s="262"/>
      <c r="G1463" s="260"/>
      <c r="H1463" s="260"/>
      <c r="I1463" s="260"/>
      <c r="J1463" s="260"/>
      <c r="K1463" s="260"/>
      <c r="L1463" s="260"/>
      <c r="M1463" s="260"/>
      <c r="Q1463" s="260"/>
      <c r="T1463" s="260"/>
    </row>
    <row r="1464" spans="2:20">
      <c r="B1464" s="219"/>
      <c r="C1464" s="219"/>
      <c r="D1464" s="219"/>
      <c r="E1464" s="207"/>
      <c r="F1464" s="262"/>
      <c r="G1464" s="260"/>
      <c r="H1464" s="260"/>
      <c r="I1464" s="260"/>
      <c r="J1464" s="260"/>
      <c r="K1464" s="260"/>
      <c r="L1464" s="260"/>
      <c r="M1464" s="260"/>
      <c r="Q1464" s="260"/>
      <c r="T1464" s="260"/>
    </row>
    <row r="1465" spans="2:20">
      <c r="B1465" s="219"/>
      <c r="C1465" s="219"/>
      <c r="D1465" s="219"/>
      <c r="E1465" s="207"/>
      <c r="F1465" s="262"/>
      <c r="G1465" s="260"/>
      <c r="H1465" s="260"/>
      <c r="I1465" s="260"/>
      <c r="J1465" s="260"/>
      <c r="K1465" s="260"/>
      <c r="L1465" s="260"/>
      <c r="M1465" s="260"/>
      <c r="Q1465" s="260"/>
      <c r="T1465" s="260"/>
    </row>
    <row r="1466" spans="2:20">
      <c r="B1466" s="219"/>
      <c r="C1466" s="219"/>
      <c r="D1466" s="219"/>
      <c r="E1466" s="207"/>
      <c r="F1466" s="262"/>
      <c r="G1466" s="260"/>
      <c r="H1466" s="260"/>
      <c r="I1466" s="260"/>
      <c r="J1466" s="260"/>
      <c r="K1466" s="260"/>
      <c r="L1466" s="260"/>
      <c r="M1466" s="260"/>
      <c r="Q1466" s="260"/>
      <c r="T1466" s="260"/>
    </row>
    <row r="1467" spans="2:20">
      <c r="B1467" s="219"/>
      <c r="C1467" s="219"/>
      <c r="D1467" s="219"/>
      <c r="E1467" s="207"/>
      <c r="F1467" s="262"/>
      <c r="G1467" s="260"/>
      <c r="H1467" s="260"/>
      <c r="I1467" s="260"/>
      <c r="J1467" s="260"/>
      <c r="K1467" s="260"/>
      <c r="L1467" s="260"/>
      <c r="M1467" s="260"/>
      <c r="Q1467" s="260"/>
      <c r="T1467" s="260"/>
    </row>
    <row r="1468" spans="2:20">
      <c r="B1468" s="219"/>
      <c r="C1468" s="219"/>
      <c r="D1468" s="219"/>
      <c r="E1468" s="207"/>
      <c r="F1468" s="262"/>
      <c r="G1468" s="260"/>
      <c r="H1468" s="260"/>
      <c r="I1468" s="260"/>
      <c r="J1468" s="260"/>
      <c r="K1468" s="260"/>
      <c r="L1468" s="260"/>
      <c r="M1468" s="260"/>
      <c r="Q1468" s="260"/>
      <c r="T1468" s="260"/>
    </row>
    <row r="1469" spans="2:20">
      <c r="B1469" s="219"/>
      <c r="C1469" s="219"/>
      <c r="D1469" s="219"/>
      <c r="E1469" s="207"/>
      <c r="F1469" s="262"/>
      <c r="G1469" s="260"/>
      <c r="H1469" s="260"/>
      <c r="I1469" s="260"/>
      <c r="J1469" s="260"/>
      <c r="K1469" s="260"/>
      <c r="L1469" s="260"/>
      <c r="M1469" s="260"/>
      <c r="Q1469" s="260"/>
      <c r="T1469" s="260"/>
    </row>
    <row r="1470" spans="2:20">
      <c r="B1470" s="219"/>
      <c r="C1470" s="219"/>
      <c r="D1470" s="219"/>
      <c r="E1470" s="207"/>
      <c r="F1470" s="262"/>
      <c r="G1470" s="260"/>
      <c r="H1470" s="260"/>
      <c r="I1470" s="260"/>
      <c r="J1470" s="260"/>
      <c r="K1470" s="260"/>
      <c r="L1470" s="260"/>
      <c r="M1470" s="260"/>
      <c r="Q1470" s="260"/>
      <c r="T1470" s="260"/>
    </row>
    <row r="1471" spans="2:20">
      <c r="B1471" s="219"/>
      <c r="C1471" s="219"/>
      <c r="D1471" s="219"/>
      <c r="E1471" s="207"/>
      <c r="F1471" s="262"/>
      <c r="G1471" s="260"/>
      <c r="H1471" s="260"/>
      <c r="I1471" s="260"/>
      <c r="J1471" s="260"/>
      <c r="K1471" s="260"/>
      <c r="L1471" s="260"/>
      <c r="M1471" s="260"/>
      <c r="Q1471" s="260"/>
      <c r="T1471" s="260"/>
    </row>
    <row r="1472" spans="2:20">
      <c r="B1472" s="219"/>
      <c r="C1472" s="219"/>
      <c r="D1472" s="219"/>
      <c r="E1472" s="207"/>
      <c r="F1472" s="262"/>
      <c r="G1472" s="260"/>
      <c r="H1472" s="260"/>
      <c r="I1472" s="260"/>
      <c r="J1472" s="260"/>
      <c r="K1472" s="260"/>
      <c r="L1472" s="260"/>
      <c r="M1472" s="260"/>
      <c r="Q1472" s="260"/>
      <c r="T1472" s="260"/>
    </row>
    <row r="1473" spans="2:20">
      <c r="B1473" s="219"/>
      <c r="C1473" s="219"/>
      <c r="D1473" s="219"/>
      <c r="E1473" s="207"/>
      <c r="F1473" s="262"/>
      <c r="G1473" s="260"/>
      <c r="H1473" s="260"/>
      <c r="I1473" s="260"/>
      <c r="J1473" s="260"/>
      <c r="K1473" s="260"/>
      <c r="L1473" s="260"/>
      <c r="M1473" s="260"/>
      <c r="Q1473" s="260"/>
      <c r="T1473" s="260"/>
    </row>
    <row r="1474" spans="2:20">
      <c r="B1474" s="219"/>
      <c r="C1474" s="219"/>
      <c r="D1474" s="219"/>
      <c r="E1474" s="207"/>
      <c r="F1474" s="262"/>
      <c r="G1474" s="260"/>
      <c r="H1474" s="260"/>
      <c r="I1474" s="260"/>
      <c r="J1474" s="260"/>
      <c r="K1474" s="260"/>
      <c r="L1474" s="260"/>
      <c r="M1474" s="260"/>
      <c r="Q1474" s="260"/>
      <c r="T1474" s="260"/>
    </row>
    <row r="1475" spans="2:20">
      <c r="B1475" s="219"/>
      <c r="C1475" s="219"/>
      <c r="D1475" s="219"/>
      <c r="E1475" s="207"/>
      <c r="F1475" s="262"/>
      <c r="G1475" s="260"/>
      <c r="H1475" s="260"/>
      <c r="I1475" s="260"/>
      <c r="J1475" s="260"/>
      <c r="K1475" s="260"/>
      <c r="L1475" s="260"/>
      <c r="M1475" s="260"/>
      <c r="Q1475" s="260"/>
      <c r="T1475" s="260"/>
    </row>
    <row r="1476" spans="2:20">
      <c r="B1476" s="219"/>
      <c r="C1476" s="219"/>
      <c r="D1476" s="219"/>
      <c r="E1476" s="207"/>
      <c r="F1476" s="262"/>
      <c r="G1476" s="260"/>
      <c r="H1476" s="260"/>
      <c r="I1476" s="260"/>
      <c r="J1476" s="260"/>
      <c r="K1476" s="260"/>
      <c r="L1476" s="260"/>
      <c r="M1476" s="260"/>
      <c r="Q1476" s="260"/>
      <c r="T1476" s="260"/>
    </row>
    <row r="1477" spans="2:20">
      <c r="B1477" s="219"/>
      <c r="C1477" s="219"/>
      <c r="D1477" s="219"/>
      <c r="E1477" s="207"/>
      <c r="F1477" s="262"/>
      <c r="G1477" s="260"/>
      <c r="H1477" s="260"/>
      <c r="I1477" s="260"/>
      <c r="J1477" s="260"/>
      <c r="K1477" s="260"/>
      <c r="L1477" s="260"/>
      <c r="M1477" s="260"/>
      <c r="Q1477" s="260"/>
      <c r="T1477" s="260"/>
    </row>
    <row r="1478" spans="2:20">
      <c r="B1478" s="219"/>
      <c r="C1478" s="219"/>
      <c r="D1478" s="219"/>
      <c r="E1478" s="207"/>
      <c r="F1478" s="262"/>
      <c r="G1478" s="260"/>
      <c r="H1478" s="260"/>
      <c r="I1478" s="260"/>
      <c r="J1478" s="260"/>
      <c r="K1478" s="260"/>
      <c r="L1478" s="260"/>
      <c r="M1478" s="260"/>
      <c r="Q1478" s="260"/>
      <c r="T1478" s="260"/>
    </row>
    <row r="1479" spans="2:20">
      <c r="B1479" s="219"/>
      <c r="C1479" s="219"/>
      <c r="D1479" s="219"/>
      <c r="E1479" s="207"/>
      <c r="F1479" s="262"/>
      <c r="G1479" s="260"/>
      <c r="H1479" s="260"/>
      <c r="I1479" s="260"/>
      <c r="J1479" s="260"/>
      <c r="K1479" s="260"/>
      <c r="L1479" s="260"/>
      <c r="M1479" s="260"/>
      <c r="Q1479" s="260"/>
      <c r="T1479" s="260"/>
    </row>
    <row r="1480" spans="2:20">
      <c r="B1480" s="219"/>
      <c r="C1480" s="219"/>
      <c r="D1480" s="219"/>
      <c r="E1480" s="207"/>
      <c r="F1480" s="262"/>
      <c r="G1480" s="260"/>
      <c r="H1480" s="260"/>
      <c r="I1480" s="260"/>
      <c r="J1480" s="260"/>
      <c r="K1480" s="260"/>
      <c r="L1480" s="260"/>
      <c r="M1480" s="260"/>
      <c r="Q1480" s="260"/>
      <c r="T1480" s="260"/>
    </row>
    <row r="1481" spans="2:20">
      <c r="B1481" s="219"/>
      <c r="C1481" s="219"/>
      <c r="D1481" s="219"/>
      <c r="E1481" s="207"/>
      <c r="F1481" s="262"/>
      <c r="G1481" s="260"/>
      <c r="H1481" s="260"/>
      <c r="I1481" s="260"/>
      <c r="J1481" s="260"/>
      <c r="K1481" s="260"/>
      <c r="L1481" s="260"/>
      <c r="M1481" s="260"/>
      <c r="Q1481" s="260"/>
      <c r="T1481" s="260"/>
    </row>
    <row r="1482" spans="2:20">
      <c r="B1482" s="219"/>
      <c r="C1482" s="219"/>
      <c r="D1482" s="219"/>
      <c r="E1482" s="207"/>
      <c r="F1482" s="262"/>
      <c r="G1482" s="260"/>
      <c r="H1482" s="260"/>
      <c r="I1482" s="260"/>
      <c r="J1482" s="260"/>
      <c r="K1482" s="260"/>
      <c r="L1482" s="260"/>
      <c r="M1482" s="260"/>
      <c r="Q1482" s="260"/>
      <c r="T1482" s="260"/>
    </row>
    <row r="1483" spans="2:20">
      <c r="B1483" s="219"/>
      <c r="C1483" s="219"/>
      <c r="D1483" s="219"/>
      <c r="E1483" s="207"/>
      <c r="F1483" s="262"/>
      <c r="G1483" s="260"/>
      <c r="H1483" s="260"/>
      <c r="I1483" s="260"/>
      <c r="J1483" s="260"/>
      <c r="K1483" s="260"/>
      <c r="L1483" s="260"/>
      <c r="M1483" s="260"/>
      <c r="Q1483" s="260"/>
      <c r="T1483" s="260"/>
    </row>
    <row r="1484" spans="2:20">
      <c r="B1484" s="219"/>
      <c r="C1484" s="219"/>
      <c r="D1484" s="219"/>
      <c r="E1484" s="207"/>
      <c r="F1484" s="262"/>
      <c r="G1484" s="260"/>
      <c r="H1484" s="260"/>
      <c r="I1484" s="260"/>
      <c r="J1484" s="260"/>
      <c r="K1484" s="260"/>
      <c r="L1484" s="260"/>
      <c r="M1484" s="260"/>
      <c r="Q1484" s="260"/>
      <c r="T1484" s="260"/>
    </row>
    <row r="1485" spans="2:20">
      <c r="B1485" s="219"/>
      <c r="C1485" s="219"/>
      <c r="D1485" s="219"/>
      <c r="E1485" s="207"/>
      <c r="F1485" s="262"/>
      <c r="G1485" s="260"/>
      <c r="H1485" s="260"/>
      <c r="I1485" s="260"/>
      <c r="J1485" s="260"/>
      <c r="K1485" s="260"/>
      <c r="L1485" s="260"/>
      <c r="M1485" s="260"/>
      <c r="Q1485" s="260"/>
      <c r="T1485" s="260"/>
    </row>
    <row r="1486" spans="2:20">
      <c r="B1486" s="219"/>
      <c r="C1486" s="219"/>
      <c r="D1486" s="219"/>
      <c r="E1486" s="207"/>
      <c r="F1486" s="262"/>
      <c r="G1486" s="260"/>
      <c r="H1486" s="260"/>
      <c r="I1486" s="260"/>
      <c r="J1486" s="260"/>
      <c r="K1486" s="260"/>
      <c r="L1486" s="260"/>
      <c r="M1486" s="260"/>
      <c r="Q1486" s="260"/>
      <c r="T1486" s="260"/>
    </row>
    <row r="1487" spans="2:20">
      <c r="B1487" s="219"/>
      <c r="C1487" s="219"/>
      <c r="D1487" s="219"/>
      <c r="E1487" s="207"/>
      <c r="F1487" s="262"/>
      <c r="G1487" s="260"/>
      <c r="H1487" s="260"/>
      <c r="I1487" s="260"/>
      <c r="J1487" s="260"/>
      <c r="K1487" s="260"/>
      <c r="L1487" s="260"/>
      <c r="M1487" s="260"/>
      <c r="Q1487" s="260"/>
      <c r="T1487" s="260"/>
    </row>
    <row r="1488" spans="2:20">
      <c r="B1488" s="219"/>
      <c r="C1488" s="219"/>
      <c r="D1488" s="219"/>
      <c r="E1488" s="207"/>
      <c r="F1488" s="262"/>
      <c r="G1488" s="260"/>
      <c r="H1488" s="260"/>
      <c r="I1488" s="260"/>
      <c r="J1488" s="260"/>
      <c r="K1488" s="260"/>
      <c r="L1488" s="260"/>
      <c r="M1488" s="260"/>
      <c r="Q1488" s="260"/>
      <c r="T1488" s="260"/>
    </row>
    <row r="1489" spans="2:20">
      <c r="B1489" s="219"/>
      <c r="C1489" s="219"/>
      <c r="D1489" s="219"/>
      <c r="E1489" s="207"/>
      <c r="F1489" s="262"/>
      <c r="G1489" s="260"/>
      <c r="H1489" s="260"/>
      <c r="I1489" s="260"/>
      <c r="J1489" s="260"/>
      <c r="K1489" s="260"/>
      <c r="L1489" s="260"/>
      <c r="M1489" s="260"/>
      <c r="Q1489" s="260"/>
      <c r="T1489" s="260"/>
    </row>
    <row r="1490" spans="2:20">
      <c r="B1490" s="219"/>
      <c r="C1490" s="219"/>
      <c r="D1490" s="219"/>
      <c r="E1490" s="207"/>
      <c r="F1490" s="262"/>
      <c r="G1490" s="260"/>
      <c r="H1490" s="260"/>
      <c r="I1490" s="260"/>
      <c r="J1490" s="260"/>
      <c r="K1490" s="260"/>
      <c r="L1490" s="260"/>
      <c r="M1490" s="260"/>
      <c r="Q1490" s="260"/>
      <c r="T1490" s="260"/>
    </row>
    <row r="1491" spans="2:20">
      <c r="B1491" s="219"/>
      <c r="C1491" s="219"/>
      <c r="D1491" s="219"/>
      <c r="E1491" s="207"/>
      <c r="F1491" s="262"/>
      <c r="G1491" s="260"/>
      <c r="H1491" s="260"/>
      <c r="I1491" s="260"/>
      <c r="J1491" s="260"/>
      <c r="K1491" s="260"/>
      <c r="L1491" s="260"/>
      <c r="M1491" s="260"/>
      <c r="Q1491" s="260"/>
      <c r="T1491" s="260"/>
    </row>
    <row r="1492" spans="2:20">
      <c r="B1492" s="219"/>
      <c r="C1492" s="219"/>
      <c r="D1492" s="219"/>
      <c r="E1492" s="207"/>
      <c r="F1492" s="262"/>
      <c r="G1492" s="260"/>
      <c r="H1492" s="260"/>
      <c r="I1492" s="260"/>
      <c r="J1492" s="260"/>
      <c r="K1492" s="260"/>
      <c r="L1492" s="260"/>
      <c r="M1492" s="260"/>
      <c r="Q1492" s="260"/>
      <c r="T1492" s="260"/>
    </row>
    <row r="1493" spans="2:20">
      <c r="B1493" s="219"/>
      <c r="C1493" s="219"/>
      <c r="D1493" s="219"/>
      <c r="E1493" s="207"/>
      <c r="F1493" s="262"/>
      <c r="G1493" s="260"/>
      <c r="H1493" s="260"/>
      <c r="I1493" s="260"/>
      <c r="J1493" s="260"/>
      <c r="K1493" s="260"/>
      <c r="L1493" s="260"/>
      <c r="M1493" s="260"/>
      <c r="Q1493" s="260"/>
      <c r="T1493" s="260"/>
    </row>
    <row r="1494" spans="2:20">
      <c r="B1494" s="219"/>
      <c r="C1494" s="219"/>
      <c r="D1494" s="219"/>
      <c r="E1494" s="207"/>
      <c r="F1494" s="262"/>
      <c r="G1494" s="260"/>
      <c r="H1494" s="260"/>
      <c r="I1494" s="260"/>
      <c r="J1494" s="260"/>
      <c r="K1494" s="260"/>
      <c r="L1494" s="260"/>
      <c r="M1494" s="260"/>
      <c r="Q1494" s="260"/>
      <c r="T1494" s="260"/>
    </row>
    <row r="1495" spans="2:20">
      <c r="B1495" s="219"/>
      <c r="C1495" s="219"/>
      <c r="D1495" s="219"/>
      <c r="E1495" s="207"/>
      <c r="F1495" s="262"/>
      <c r="G1495" s="260"/>
      <c r="H1495" s="260"/>
      <c r="I1495" s="260"/>
      <c r="J1495" s="260"/>
      <c r="K1495" s="260"/>
      <c r="L1495" s="260"/>
      <c r="M1495" s="260"/>
      <c r="Q1495" s="260"/>
      <c r="T1495" s="260"/>
    </row>
    <row r="1496" spans="2:20">
      <c r="B1496" s="219"/>
      <c r="C1496" s="219"/>
      <c r="D1496" s="219"/>
      <c r="E1496" s="207"/>
      <c r="F1496" s="262"/>
      <c r="G1496" s="260"/>
      <c r="H1496" s="260"/>
      <c r="I1496" s="260"/>
      <c r="J1496" s="260"/>
      <c r="K1496" s="260"/>
      <c r="L1496" s="260"/>
      <c r="M1496" s="260"/>
      <c r="Q1496" s="260"/>
      <c r="T1496" s="260"/>
    </row>
    <row r="1497" spans="2:20">
      <c r="B1497" s="219"/>
      <c r="C1497" s="219"/>
      <c r="D1497" s="219"/>
      <c r="E1497" s="207"/>
      <c r="F1497" s="262"/>
      <c r="G1497" s="260"/>
      <c r="H1497" s="260"/>
      <c r="I1497" s="260"/>
      <c r="J1497" s="260"/>
      <c r="K1497" s="260"/>
      <c r="L1497" s="260"/>
      <c r="M1497" s="260"/>
      <c r="Q1497" s="260"/>
      <c r="T1497" s="260"/>
    </row>
    <row r="1498" spans="2:20">
      <c r="B1498" s="219"/>
      <c r="C1498" s="219"/>
      <c r="D1498" s="219"/>
      <c r="E1498" s="207"/>
      <c r="F1498" s="262"/>
      <c r="G1498" s="260"/>
      <c r="H1498" s="260"/>
      <c r="I1498" s="260"/>
      <c r="J1498" s="260"/>
      <c r="K1498" s="260"/>
      <c r="L1498" s="260"/>
      <c r="M1498" s="260"/>
      <c r="Q1498" s="260"/>
      <c r="T1498" s="260"/>
    </row>
    <row r="1499" spans="2:20">
      <c r="B1499" s="219"/>
      <c r="C1499" s="219"/>
      <c r="D1499" s="219"/>
      <c r="E1499" s="207"/>
      <c r="F1499" s="262"/>
      <c r="G1499" s="260"/>
      <c r="H1499" s="260"/>
      <c r="I1499" s="260"/>
      <c r="J1499" s="260"/>
      <c r="K1499" s="260"/>
      <c r="L1499" s="260"/>
      <c r="M1499" s="260"/>
      <c r="Q1499" s="260"/>
      <c r="T1499" s="260"/>
    </row>
    <row r="1500" spans="2:20">
      <c r="B1500" s="219"/>
      <c r="C1500" s="219"/>
      <c r="D1500" s="219"/>
      <c r="E1500" s="207"/>
      <c r="F1500" s="262"/>
      <c r="G1500" s="260"/>
      <c r="H1500" s="260"/>
      <c r="I1500" s="260"/>
      <c r="J1500" s="260"/>
      <c r="K1500" s="260"/>
      <c r="L1500" s="260"/>
      <c r="M1500" s="260"/>
      <c r="Q1500" s="260"/>
      <c r="T1500" s="260"/>
    </row>
    <row r="1501" spans="2:20">
      <c r="B1501" s="219"/>
      <c r="C1501" s="219"/>
      <c r="D1501" s="219"/>
      <c r="E1501" s="207"/>
      <c r="F1501" s="262"/>
      <c r="G1501" s="260"/>
      <c r="H1501" s="260"/>
      <c r="I1501" s="260"/>
      <c r="J1501" s="260"/>
      <c r="K1501" s="260"/>
      <c r="L1501" s="260"/>
      <c r="M1501" s="260"/>
      <c r="Q1501" s="260"/>
      <c r="T1501" s="260"/>
    </row>
    <row r="1502" spans="2:20">
      <c r="B1502" s="219"/>
      <c r="C1502" s="219"/>
      <c r="D1502" s="219"/>
      <c r="E1502" s="207"/>
      <c r="F1502" s="262"/>
      <c r="G1502" s="260"/>
      <c r="H1502" s="260"/>
      <c r="I1502" s="260"/>
      <c r="J1502" s="260"/>
      <c r="K1502" s="260"/>
      <c r="L1502" s="260"/>
      <c r="M1502" s="260"/>
      <c r="Q1502" s="260"/>
      <c r="T1502" s="260"/>
    </row>
    <row r="1503" spans="2:20">
      <c r="B1503" s="219"/>
      <c r="C1503" s="219"/>
      <c r="D1503" s="219"/>
      <c r="E1503" s="207"/>
      <c r="F1503" s="262"/>
      <c r="G1503" s="260"/>
      <c r="H1503" s="260"/>
      <c r="I1503" s="260"/>
      <c r="J1503" s="260"/>
      <c r="K1503" s="260"/>
      <c r="L1503" s="260"/>
      <c r="M1503" s="260"/>
      <c r="Q1503" s="260"/>
      <c r="T1503" s="260"/>
    </row>
    <row r="1504" spans="2:20">
      <c r="B1504" s="219"/>
      <c r="C1504" s="219"/>
      <c r="D1504" s="219"/>
      <c r="E1504" s="207"/>
      <c r="F1504" s="262"/>
      <c r="G1504" s="260"/>
      <c r="H1504" s="260"/>
      <c r="I1504" s="260"/>
      <c r="J1504" s="260"/>
      <c r="K1504" s="260"/>
      <c r="L1504" s="260"/>
      <c r="M1504" s="260"/>
      <c r="Q1504" s="260"/>
      <c r="T1504" s="260"/>
    </row>
    <row r="1505" spans="2:20">
      <c r="B1505" s="219"/>
      <c r="C1505" s="219"/>
      <c r="D1505" s="219"/>
      <c r="E1505" s="207"/>
      <c r="F1505" s="262"/>
      <c r="G1505" s="260"/>
      <c r="H1505" s="260"/>
      <c r="I1505" s="260"/>
      <c r="J1505" s="260"/>
      <c r="K1505" s="260"/>
      <c r="L1505" s="260"/>
      <c r="M1505" s="260"/>
      <c r="Q1505" s="260"/>
      <c r="T1505" s="260"/>
    </row>
    <row r="1506" spans="2:20">
      <c r="B1506" s="219"/>
      <c r="C1506" s="219"/>
      <c r="D1506" s="219"/>
      <c r="E1506" s="207"/>
      <c r="F1506" s="262"/>
      <c r="G1506" s="260"/>
      <c r="H1506" s="260"/>
      <c r="I1506" s="260"/>
      <c r="J1506" s="260"/>
      <c r="K1506" s="260"/>
      <c r="L1506" s="260"/>
      <c r="M1506" s="260"/>
      <c r="Q1506" s="260"/>
      <c r="T1506" s="260"/>
    </row>
    <row r="1507" spans="2:20">
      <c r="B1507" s="219"/>
      <c r="C1507" s="219"/>
      <c r="D1507" s="219"/>
      <c r="E1507" s="207"/>
      <c r="F1507" s="262"/>
      <c r="G1507" s="260"/>
      <c r="H1507" s="260"/>
      <c r="I1507" s="260"/>
      <c r="J1507" s="260"/>
      <c r="K1507" s="260"/>
      <c r="L1507" s="260"/>
      <c r="M1507" s="260"/>
      <c r="Q1507" s="260"/>
      <c r="T1507" s="260"/>
    </row>
    <row r="1508" spans="2:20">
      <c r="B1508" s="219"/>
      <c r="C1508" s="219"/>
      <c r="D1508" s="219"/>
      <c r="E1508" s="207"/>
      <c r="F1508" s="262"/>
      <c r="G1508" s="260"/>
      <c r="H1508" s="260"/>
      <c r="I1508" s="260"/>
      <c r="J1508" s="260"/>
      <c r="K1508" s="260"/>
      <c r="L1508" s="260"/>
      <c r="M1508" s="260"/>
      <c r="Q1508" s="260"/>
      <c r="T1508" s="260"/>
    </row>
    <row r="1509" spans="2:20">
      <c r="B1509" s="219"/>
      <c r="C1509" s="219"/>
      <c r="D1509" s="219"/>
      <c r="E1509" s="207"/>
      <c r="F1509" s="262"/>
      <c r="G1509" s="260"/>
      <c r="H1509" s="260"/>
      <c r="I1509" s="260"/>
      <c r="J1509" s="260"/>
      <c r="K1509" s="260"/>
      <c r="L1509" s="260"/>
      <c r="M1509" s="260"/>
      <c r="Q1509" s="260"/>
      <c r="T1509" s="260"/>
    </row>
    <row r="1510" spans="2:20">
      <c r="B1510" s="219"/>
      <c r="C1510" s="219"/>
      <c r="D1510" s="219"/>
      <c r="E1510" s="207"/>
      <c r="F1510" s="262"/>
      <c r="G1510" s="260"/>
      <c r="H1510" s="260"/>
      <c r="I1510" s="260"/>
      <c r="J1510" s="260"/>
      <c r="K1510" s="260"/>
      <c r="L1510" s="260"/>
      <c r="M1510" s="260"/>
      <c r="Q1510" s="260"/>
      <c r="T1510" s="260"/>
    </row>
    <row r="1511" spans="2:20">
      <c r="B1511" s="219"/>
      <c r="C1511" s="219"/>
      <c r="D1511" s="219"/>
      <c r="E1511" s="207"/>
      <c r="F1511" s="262"/>
      <c r="G1511" s="260"/>
      <c r="H1511" s="260"/>
      <c r="I1511" s="260"/>
      <c r="J1511" s="260"/>
      <c r="K1511" s="260"/>
      <c r="L1511" s="260"/>
      <c r="M1511" s="260"/>
      <c r="Q1511" s="260"/>
      <c r="T1511" s="260"/>
    </row>
    <row r="1512" spans="2:20">
      <c r="B1512" s="219"/>
      <c r="C1512" s="219"/>
      <c r="D1512" s="219"/>
      <c r="E1512" s="207"/>
      <c r="F1512" s="262"/>
      <c r="G1512" s="260"/>
      <c r="H1512" s="260"/>
      <c r="I1512" s="260"/>
      <c r="J1512" s="260"/>
      <c r="K1512" s="260"/>
      <c r="L1512" s="260"/>
      <c r="M1512" s="260"/>
      <c r="Q1512" s="260"/>
      <c r="T1512" s="260"/>
    </row>
    <row r="1513" spans="2:20">
      <c r="B1513" s="219"/>
      <c r="C1513" s="219"/>
      <c r="D1513" s="219"/>
      <c r="E1513" s="207"/>
      <c r="F1513" s="262"/>
      <c r="G1513" s="260"/>
      <c r="H1513" s="260"/>
      <c r="I1513" s="260"/>
      <c r="J1513" s="260"/>
      <c r="K1513" s="260"/>
      <c r="L1513" s="260"/>
      <c r="M1513" s="260"/>
      <c r="Q1513" s="260"/>
      <c r="T1513" s="260"/>
    </row>
    <row r="1514" spans="2:20">
      <c r="B1514" s="219"/>
      <c r="C1514" s="219"/>
      <c r="D1514" s="219"/>
      <c r="E1514" s="207"/>
      <c r="F1514" s="262"/>
      <c r="G1514" s="260"/>
      <c r="H1514" s="260"/>
      <c r="I1514" s="260"/>
      <c r="J1514" s="260"/>
      <c r="K1514" s="260"/>
      <c r="L1514" s="260"/>
      <c r="M1514" s="260"/>
      <c r="Q1514" s="260"/>
      <c r="T1514" s="260"/>
    </row>
    <row r="1515" spans="2:20">
      <c r="B1515" s="219"/>
      <c r="C1515" s="219"/>
      <c r="D1515" s="219"/>
      <c r="E1515" s="207"/>
      <c r="F1515" s="262"/>
      <c r="G1515" s="260"/>
      <c r="H1515" s="260"/>
      <c r="I1515" s="260"/>
      <c r="J1515" s="260"/>
      <c r="K1515" s="260"/>
      <c r="L1515" s="260"/>
      <c r="M1515" s="260"/>
      <c r="Q1515" s="260"/>
      <c r="T1515" s="260"/>
    </row>
    <row r="1516" spans="2:20">
      <c r="B1516" s="219"/>
      <c r="C1516" s="219"/>
      <c r="D1516" s="219"/>
      <c r="E1516" s="207"/>
      <c r="F1516" s="262"/>
      <c r="G1516" s="260"/>
      <c r="H1516" s="260"/>
      <c r="I1516" s="260"/>
      <c r="J1516" s="260"/>
      <c r="K1516" s="260"/>
      <c r="L1516" s="260"/>
      <c r="M1516" s="260"/>
      <c r="Q1516" s="260"/>
      <c r="T1516" s="260"/>
    </row>
    <row r="1517" spans="2:20">
      <c r="B1517" s="219"/>
      <c r="C1517" s="219"/>
      <c r="D1517" s="219"/>
      <c r="E1517" s="207"/>
      <c r="F1517" s="262"/>
      <c r="G1517" s="260"/>
      <c r="H1517" s="260"/>
      <c r="I1517" s="260"/>
      <c r="J1517" s="260"/>
      <c r="K1517" s="260"/>
      <c r="L1517" s="260"/>
      <c r="M1517" s="260"/>
      <c r="Q1517" s="260"/>
      <c r="T1517" s="260"/>
    </row>
    <row r="1518" spans="2:20">
      <c r="B1518" s="219"/>
      <c r="C1518" s="219"/>
      <c r="D1518" s="219"/>
      <c r="E1518" s="207"/>
      <c r="F1518" s="262"/>
      <c r="G1518" s="260"/>
      <c r="H1518" s="260"/>
      <c r="I1518" s="260"/>
      <c r="J1518" s="260"/>
      <c r="K1518" s="260"/>
      <c r="L1518" s="260"/>
      <c r="M1518" s="260"/>
      <c r="Q1518" s="260"/>
      <c r="T1518" s="260"/>
    </row>
    <row r="1519" spans="2:20">
      <c r="B1519" s="219"/>
      <c r="C1519" s="219"/>
      <c r="D1519" s="219"/>
      <c r="E1519" s="207"/>
      <c r="F1519" s="262"/>
      <c r="G1519" s="260"/>
      <c r="H1519" s="260"/>
      <c r="I1519" s="260"/>
      <c r="J1519" s="260"/>
      <c r="K1519" s="260"/>
      <c r="L1519" s="260"/>
      <c r="M1519" s="260"/>
      <c r="Q1519" s="260"/>
      <c r="T1519" s="260"/>
    </row>
    <row r="1520" spans="2:20">
      <c r="B1520" s="219"/>
      <c r="C1520" s="219"/>
      <c r="D1520" s="219"/>
      <c r="E1520" s="207"/>
      <c r="F1520" s="262"/>
      <c r="G1520" s="260"/>
      <c r="H1520" s="260"/>
      <c r="I1520" s="260"/>
      <c r="J1520" s="260"/>
      <c r="K1520" s="260"/>
      <c r="L1520" s="260"/>
      <c r="M1520" s="260"/>
      <c r="Q1520" s="260"/>
      <c r="T1520" s="260"/>
    </row>
    <row r="1521" spans="2:20">
      <c r="B1521" s="219"/>
      <c r="C1521" s="219"/>
      <c r="D1521" s="219"/>
      <c r="E1521" s="207"/>
      <c r="F1521" s="262"/>
      <c r="G1521" s="260"/>
      <c r="H1521" s="260"/>
      <c r="I1521" s="260"/>
      <c r="J1521" s="260"/>
      <c r="K1521" s="260"/>
      <c r="L1521" s="260"/>
      <c r="M1521" s="260"/>
      <c r="Q1521" s="260"/>
      <c r="T1521" s="260"/>
    </row>
    <row r="1522" spans="2:20">
      <c r="B1522" s="219"/>
      <c r="C1522" s="219"/>
      <c r="D1522" s="219"/>
      <c r="E1522" s="207"/>
      <c r="F1522" s="262"/>
      <c r="G1522" s="260"/>
      <c r="H1522" s="260"/>
      <c r="I1522" s="260"/>
      <c r="J1522" s="260"/>
      <c r="K1522" s="260"/>
      <c r="L1522" s="260"/>
      <c r="M1522" s="260"/>
      <c r="Q1522" s="260"/>
      <c r="T1522" s="260"/>
    </row>
    <row r="1523" spans="2:20">
      <c r="B1523" s="219"/>
      <c r="C1523" s="219"/>
      <c r="D1523" s="219"/>
      <c r="E1523" s="207"/>
      <c r="F1523" s="262"/>
      <c r="G1523" s="260"/>
      <c r="H1523" s="260"/>
      <c r="I1523" s="260"/>
      <c r="J1523" s="260"/>
      <c r="K1523" s="260"/>
      <c r="L1523" s="260"/>
      <c r="M1523" s="260"/>
      <c r="Q1523" s="260"/>
      <c r="T1523" s="260"/>
    </row>
    <row r="1524" spans="2:20">
      <c r="B1524" s="219"/>
      <c r="C1524" s="219"/>
      <c r="D1524" s="219"/>
      <c r="E1524" s="207"/>
      <c r="F1524" s="262"/>
      <c r="G1524" s="260"/>
      <c r="H1524" s="260"/>
      <c r="I1524" s="260"/>
      <c r="J1524" s="260"/>
      <c r="K1524" s="260"/>
      <c r="L1524" s="260"/>
      <c r="M1524" s="260"/>
      <c r="Q1524" s="260"/>
      <c r="T1524" s="260"/>
    </row>
    <row r="1525" spans="2:20">
      <c r="B1525" s="219"/>
      <c r="C1525" s="219"/>
      <c r="D1525" s="219"/>
      <c r="E1525" s="207"/>
      <c r="F1525" s="262"/>
      <c r="G1525" s="260"/>
      <c r="H1525" s="260"/>
      <c r="I1525" s="260"/>
      <c r="J1525" s="260"/>
      <c r="K1525" s="260"/>
      <c r="L1525" s="260"/>
      <c r="M1525" s="260"/>
      <c r="Q1525" s="260"/>
      <c r="T1525" s="260"/>
    </row>
    <row r="1526" spans="2:20">
      <c r="B1526" s="219"/>
      <c r="C1526" s="219"/>
      <c r="D1526" s="219"/>
      <c r="E1526" s="207"/>
      <c r="F1526" s="262"/>
      <c r="G1526" s="260"/>
      <c r="H1526" s="260"/>
      <c r="I1526" s="260"/>
      <c r="J1526" s="260"/>
      <c r="K1526" s="260"/>
      <c r="L1526" s="260"/>
      <c r="M1526" s="260"/>
      <c r="Q1526" s="260"/>
      <c r="T1526" s="260"/>
    </row>
    <row r="1527" spans="2:20">
      <c r="B1527" s="219"/>
      <c r="C1527" s="219"/>
      <c r="D1527" s="219"/>
      <c r="E1527" s="207"/>
      <c r="F1527" s="262"/>
      <c r="G1527" s="260"/>
      <c r="H1527" s="260"/>
      <c r="I1527" s="260"/>
      <c r="J1527" s="260"/>
      <c r="K1527" s="260"/>
      <c r="L1527" s="260"/>
      <c r="M1527" s="260"/>
      <c r="Q1527" s="260"/>
      <c r="T1527" s="260"/>
    </row>
    <row r="1528" spans="2:20">
      <c r="B1528" s="219"/>
      <c r="C1528" s="219"/>
      <c r="D1528" s="219"/>
      <c r="E1528" s="207"/>
      <c r="F1528" s="262"/>
      <c r="G1528" s="260"/>
      <c r="H1528" s="260"/>
      <c r="I1528" s="260"/>
      <c r="J1528" s="260"/>
      <c r="K1528" s="260"/>
      <c r="L1528" s="260"/>
      <c r="M1528" s="260"/>
      <c r="Q1528" s="260"/>
      <c r="T1528" s="260"/>
    </row>
    <row r="1529" spans="2:20">
      <c r="B1529" s="219"/>
      <c r="C1529" s="219"/>
      <c r="D1529" s="219"/>
      <c r="E1529" s="207"/>
      <c r="F1529" s="262"/>
      <c r="G1529" s="260"/>
      <c r="H1529" s="260"/>
      <c r="I1529" s="260"/>
      <c r="J1529" s="260"/>
      <c r="K1529" s="260"/>
      <c r="L1529" s="260"/>
      <c r="M1529" s="260"/>
      <c r="Q1529" s="260"/>
      <c r="T1529" s="260"/>
    </row>
    <row r="1530" spans="2:20">
      <c r="B1530" s="219"/>
      <c r="C1530" s="219"/>
      <c r="D1530" s="219"/>
      <c r="E1530" s="207"/>
      <c r="F1530" s="262"/>
      <c r="G1530" s="260"/>
      <c r="H1530" s="260"/>
      <c r="I1530" s="260"/>
      <c r="J1530" s="260"/>
      <c r="K1530" s="260"/>
      <c r="L1530" s="260"/>
      <c r="M1530" s="260"/>
      <c r="Q1530" s="260"/>
      <c r="T1530" s="260"/>
    </row>
    <row r="1531" spans="2:20">
      <c r="B1531" s="219"/>
      <c r="C1531" s="219"/>
      <c r="D1531" s="219"/>
      <c r="E1531" s="207"/>
      <c r="F1531" s="262"/>
      <c r="G1531" s="260"/>
      <c r="H1531" s="260"/>
      <c r="I1531" s="260"/>
      <c r="J1531" s="260"/>
      <c r="K1531" s="260"/>
      <c r="L1531" s="260"/>
      <c r="M1531" s="260"/>
      <c r="Q1531" s="260"/>
      <c r="T1531" s="260"/>
    </row>
    <row r="1532" spans="2:20">
      <c r="B1532" s="219"/>
      <c r="C1532" s="219"/>
      <c r="D1532" s="219"/>
      <c r="E1532" s="207"/>
      <c r="F1532" s="262"/>
      <c r="G1532" s="260"/>
      <c r="H1532" s="260"/>
      <c r="I1532" s="260"/>
      <c r="J1532" s="260"/>
      <c r="K1532" s="260"/>
      <c r="L1532" s="260"/>
      <c r="M1532" s="260"/>
      <c r="Q1532" s="260"/>
      <c r="T1532" s="260"/>
    </row>
    <row r="1533" spans="2:20">
      <c r="B1533" s="219"/>
      <c r="C1533" s="219"/>
      <c r="D1533" s="219"/>
      <c r="E1533" s="207"/>
      <c r="F1533" s="262"/>
      <c r="G1533" s="260"/>
      <c r="H1533" s="260"/>
      <c r="I1533" s="260"/>
      <c r="J1533" s="260"/>
      <c r="K1533" s="260"/>
      <c r="L1533" s="260"/>
      <c r="M1533" s="260"/>
      <c r="Q1533" s="260"/>
      <c r="T1533" s="260"/>
    </row>
    <row r="1534" spans="2:20">
      <c r="B1534" s="219"/>
      <c r="C1534" s="219"/>
      <c r="D1534" s="219"/>
      <c r="E1534" s="207"/>
      <c r="F1534" s="262"/>
      <c r="G1534" s="260"/>
      <c r="H1534" s="260"/>
      <c r="I1534" s="260"/>
      <c r="J1534" s="260"/>
      <c r="K1534" s="260"/>
      <c r="L1534" s="260"/>
      <c r="M1534" s="260"/>
      <c r="Q1534" s="260"/>
      <c r="T1534" s="260"/>
    </row>
    <row r="1535" spans="2:20">
      <c r="B1535" s="219"/>
      <c r="C1535" s="219"/>
      <c r="D1535" s="219"/>
      <c r="E1535" s="207"/>
      <c r="F1535" s="262"/>
      <c r="G1535" s="260"/>
      <c r="H1535" s="260"/>
      <c r="I1535" s="260"/>
      <c r="J1535" s="260"/>
      <c r="K1535" s="260"/>
      <c r="L1535" s="260"/>
      <c r="M1535" s="260"/>
      <c r="Q1535" s="260"/>
      <c r="T1535" s="260"/>
    </row>
    <row r="1536" spans="2:20">
      <c r="B1536" s="219"/>
      <c r="C1536" s="219"/>
      <c r="D1536" s="219"/>
      <c r="E1536" s="207"/>
      <c r="F1536" s="262"/>
      <c r="G1536" s="260"/>
      <c r="H1536" s="260"/>
      <c r="I1536" s="260"/>
      <c r="J1536" s="260"/>
      <c r="K1536" s="260"/>
      <c r="L1536" s="260"/>
      <c r="M1536" s="260"/>
      <c r="Q1536" s="260"/>
      <c r="T1536" s="260"/>
    </row>
    <row r="1537" spans="2:20">
      <c r="B1537" s="219"/>
      <c r="C1537" s="219"/>
      <c r="D1537" s="219"/>
      <c r="E1537" s="207"/>
      <c r="F1537" s="262"/>
      <c r="G1537" s="260"/>
      <c r="H1537" s="260"/>
      <c r="I1537" s="260"/>
      <c r="J1537" s="260"/>
      <c r="K1537" s="260"/>
      <c r="L1537" s="260"/>
      <c r="M1537" s="260"/>
      <c r="Q1537" s="260"/>
      <c r="T1537" s="260"/>
    </row>
    <row r="1538" spans="2:20">
      <c r="B1538" s="219"/>
      <c r="C1538" s="219"/>
      <c r="D1538" s="219"/>
      <c r="E1538" s="207"/>
      <c r="F1538" s="262"/>
      <c r="G1538" s="260"/>
      <c r="H1538" s="260"/>
      <c r="I1538" s="260"/>
      <c r="J1538" s="260"/>
      <c r="K1538" s="260"/>
      <c r="L1538" s="260"/>
      <c r="M1538" s="260"/>
      <c r="Q1538" s="260"/>
      <c r="T1538" s="260"/>
    </row>
    <row r="1539" spans="2:20">
      <c r="B1539" s="219"/>
      <c r="C1539" s="219"/>
      <c r="D1539" s="219"/>
      <c r="E1539" s="207"/>
      <c r="F1539" s="262"/>
      <c r="G1539" s="260"/>
      <c r="H1539" s="260"/>
      <c r="I1539" s="260"/>
      <c r="J1539" s="260"/>
      <c r="K1539" s="260"/>
      <c r="L1539" s="260"/>
      <c r="M1539" s="260"/>
      <c r="Q1539" s="260"/>
      <c r="T1539" s="260"/>
    </row>
    <row r="1540" spans="2:20">
      <c r="B1540" s="219"/>
      <c r="C1540" s="219"/>
      <c r="D1540" s="219"/>
      <c r="E1540" s="207"/>
      <c r="F1540" s="262"/>
      <c r="G1540" s="260"/>
      <c r="H1540" s="260"/>
      <c r="I1540" s="260"/>
      <c r="J1540" s="260"/>
      <c r="K1540" s="260"/>
      <c r="L1540" s="260"/>
      <c r="M1540" s="260"/>
      <c r="Q1540" s="260"/>
      <c r="T1540" s="260"/>
    </row>
    <row r="1541" spans="2:20">
      <c r="B1541" s="219"/>
      <c r="C1541" s="219"/>
      <c r="D1541" s="219"/>
      <c r="E1541" s="207"/>
      <c r="F1541" s="262"/>
      <c r="G1541" s="260"/>
      <c r="H1541" s="260"/>
      <c r="I1541" s="260"/>
      <c r="J1541" s="260"/>
      <c r="K1541" s="260"/>
      <c r="L1541" s="260"/>
      <c r="M1541" s="260"/>
      <c r="Q1541" s="260"/>
      <c r="T1541" s="260"/>
    </row>
    <row r="1542" spans="2:20">
      <c r="B1542" s="219"/>
      <c r="C1542" s="219"/>
      <c r="D1542" s="219"/>
      <c r="E1542" s="207"/>
      <c r="F1542" s="262"/>
      <c r="G1542" s="260"/>
      <c r="H1542" s="260"/>
      <c r="I1542" s="260"/>
      <c r="J1542" s="260"/>
      <c r="K1542" s="260"/>
      <c r="L1542" s="260"/>
      <c r="M1542" s="260"/>
      <c r="Q1542" s="260"/>
      <c r="T1542" s="260"/>
    </row>
    <row r="1543" spans="2:20">
      <c r="B1543" s="219"/>
      <c r="C1543" s="219"/>
      <c r="D1543" s="219"/>
      <c r="E1543" s="207"/>
      <c r="F1543" s="262"/>
      <c r="G1543" s="260"/>
      <c r="H1543" s="260"/>
      <c r="I1543" s="260"/>
      <c r="J1543" s="260"/>
      <c r="K1543" s="260"/>
      <c r="L1543" s="260"/>
      <c r="M1543" s="260"/>
      <c r="Q1543" s="260"/>
      <c r="T1543" s="260"/>
    </row>
    <row r="1544" spans="2:20">
      <c r="B1544" s="219"/>
      <c r="C1544" s="219"/>
      <c r="D1544" s="219"/>
      <c r="E1544" s="207"/>
      <c r="F1544" s="262"/>
      <c r="G1544" s="260"/>
      <c r="H1544" s="260"/>
      <c r="I1544" s="260"/>
      <c r="J1544" s="260"/>
      <c r="K1544" s="260"/>
      <c r="L1544" s="260"/>
      <c r="M1544" s="260"/>
      <c r="Q1544" s="260"/>
      <c r="T1544" s="260"/>
    </row>
    <row r="1545" spans="2:20">
      <c r="B1545" s="219"/>
      <c r="C1545" s="219"/>
      <c r="D1545" s="219"/>
      <c r="E1545" s="207"/>
      <c r="F1545" s="262"/>
      <c r="G1545" s="260"/>
      <c r="H1545" s="260"/>
      <c r="I1545" s="260"/>
      <c r="J1545" s="260"/>
      <c r="K1545" s="260"/>
      <c r="L1545" s="260"/>
      <c r="M1545" s="260"/>
      <c r="Q1545" s="260"/>
      <c r="T1545" s="260"/>
    </row>
    <row r="1546" spans="2:20">
      <c r="B1546" s="219"/>
      <c r="C1546" s="219"/>
      <c r="D1546" s="219"/>
      <c r="E1546" s="207"/>
      <c r="F1546" s="262"/>
      <c r="G1546" s="260"/>
      <c r="H1546" s="260"/>
      <c r="I1546" s="260"/>
      <c r="J1546" s="260"/>
      <c r="K1546" s="260"/>
      <c r="L1546" s="260"/>
      <c r="M1546" s="260"/>
      <c r="Q1546" s="260"/>
      <c r="T1546" s="260"/>
    </row>
    <row r="1547" spans="2:20">
      <c r="B1547" s="219"/>
      <c r="C1547" s="219"/>
      <c r="D1547" s="219"/>
      <c r="E1547" s="207"/>
      <c r="F1547" s="262"/>
      <c r="G1547" s="260"/>
      <c r="H1547" s="260"/>
      <c r="I1547" s="260"/>
      <c r="J1547" s="260"/>
      <c r="K1547" s="260"/>
      <c r="L1547" s="260"/>
      <c r="M1547" s="260"/>
      <c r="Q1547" s="260"/>
      <c r="T1547" s="260"/>
    </row>
    <row r="1548" spans="2:20">
      <c r="B1548" s="219"/>
      <c r="C1548" s="219"/>
      <c r="D1548" s="219"/>
      <c r="E1548" s="207"/>
      <c r="F1548" s="262"/>
      <c r="G1548" s="260"/>
      <c r="H1548" s="260"/>
      <c r="I1548" s="260"/>
      <c r="J1548" s="260"/>
      <c r="K1548" s="260"/>
      <c r="L1548" s="260"/>
      <c r="M1548" s="260"/>
      <c r="Q1548" s="260"/>
      <c r="T1548" s="260"/>
    </row>
    <row r="1549" spans="2:20">
      <c r="B1549" s="219"/>
      <c r="C1549" s="219"/>
      <c r="D1549" s="219"/>
      <c r="E1549" s="207"/>
      <c r="F1549" s="262"/>
      <c r="G1549" s="260"/>
      <c r="H1549" s="260"/>
      <c r="I1549" s="260"/>
      <c r="J1549" s="260"/>
      <c r="K1549" s="260"/>
      <c r="L1549" s="260"/>
      <c r="M1549" s="260"/>
      <c r="Q1549" s="260"/>
      <c r="T1549" s="260"/>
    </row>
    <row r="1550" spans="2:20">
      <c r="B1550" s="219"/>
      <c r="C1550" s="219"/>
      <c r="D1550" s="219"/>
      <c r="E1550" s="207"/>
      <c r="F1550" s="262"/>
      <c r="G1550" s="260"/>
      <c r="H1550" s="260"/>
      <c r="I1550" s="260"/>
      <c r="J1550" s="260"/>
      <c r="K1550" s="260"/>
      <c r="L1550" s="260"/>
      <c r="M1550" s="260"/>
      <c r="Q1550" s="260"/>
      <c r="T1550" s="260"/>
    </row>
    <row r="1551" spans="2:20">
      <c r="B1551" s="219"/>
      <c r="C1551" s="219"/>
      <c r="D1551" s="219"/>
      <c r="E1551" s="207"/>
      <c r="F1551" s="262"/>
      <c r="G1551" s="260"/>
      <c r="H1551" s="260"/>
      <c r="I1551" s="260"/>
      <c r="J1551" s="260"/>
      <c r="K1551" s="260"/>
      <c r="L1551" s="260"/>
      <c r="M1551" s="260"/>
      <c r="Q1551" s="260"/>
      <c r="T1551" s="260"/>
    </row>
    <row r="1552" spans="2:20">
      <c r="B1552" s="219"/>
      <c r="C1552" s="219"/>
      <c r="D1552" s="219"/>
      <c r="E1552" s="207"/>
      <c r="F1552" s="262"/>
      <c r="G1552" s="260"/>
      <c r="H1552" s="260"/>
      <c r="I1552" s="260"/>
      <c r="J1552" s="260"/>
      <c r="K1552" s="260"/>
      <c r="L1552" s="260"/>
      <c r="M1552" s="260"/>
      <c r="Q1552" s="260"/>
      <c r="T1552" s="260"/>
    </row>
    <row r="1553" spans="2:20">
      <c r="B1553" s="219"/>
      <c r="C1553" s="219"/>
      <c r="D1553" s="219"/>
      <c r="E1553" s="207"/>
      <c r="F1553" s="262"/>
      <c r="G1553" s="260"/>
      <c r="H1553" s="260"/>
      <c r="I1553" s="260"/>
      <c r="J1553" s="260"/>
      <c r="K1553" s="260"/>
      <c r="L1553" s="260"/>
      <c r="M1553" s="260"/>
      <c r="Q1553" s="260"/>
      <c r="T1553" s="260"/>
    </row>
    <row r="1554" spans="2:20">
      <c r="B1554" s="219"/>
      <c r="C1554" s="219"/>
      <c r="D1554" s="219"/>
      <c r="E1554" s="207"/>
      <c r="F1554" s="262"/>
      <c r="G1554" s="260"/>
      <c r="H1554" s="260"/>
      <c r="I1554" s="260"/>
      <c r="J1554" s="260"/>
      <c r="K1554" s="260"/>
      <c r="L1554" s="260"/>
      <c r="M1554" s="260"/>
      <c r="Q1554" s="260"/>
      <c r="T1554" s="260"/>
    </row>
    <row r="1555" spans="2:20">
      <c r="B1555" s="219"/>
      <c r="C1555" s="219"/>
      <c r="D1555" s="219"/>
      <c r="E1555" s="207"/>
      <c r="F1555" s="262"/>
      <c r="G1555" s="260"/>
      <c r="H1555" s="260"/>
      <c r="I1555" s="260"/>
      <c r="J1555" s="260"/>
      <c r="K1555" s="260"/>
      <c r="L1555" s="260"/>
      <c r="M1555" s="260"/>
      <c r="Q1555" s="260"/>
      <c r="T1555" s="260"/>
    </row>
    <row r="1556" spans="2:20">
      <c r="B1556" s="219"/>
      <c r="C1556" s="219"/>
      <c r="D1556" s="219"/>
      <c r="E1556" s="207"/>
      <c r="F1556" s="262"/>
      <c r="G1556" s="260"/>
      <c r="H1556" s="260"/>
      <c r="I1556" s="260"/>
      <c r="J1556" s="260"/>
      <c r="K1556" s="260"/>
      <c r="L1556" s="260"/>
      <c r="M1556" s="260"/>
      <c r="Q1556" s="260"/>
      <c r="T1556" s="260"/>
    </row>
    <row r="1557" spans="2:20">
      <c r="B1557" s="219"/>
      <c r="C1557" s="219"/>
      <c r="D1557" s="219"/>
      <c r="E1557" s="207"/>
      <c r="F1557" s="262"/>
      <c r="G1557" s="260"/>
      <c r="H1557" s="260"/>
      <c r="I1557" s="260"/>
      <c r="J1557" s="260"/>
      <c r="K1557" s="260"/>
      <c r="L1557" s="260"/>
      <c r="M1557" s="260"/>
      <c r="Q1557" s="260"/>
      <c r="T1557" s="260"/>
    </row>
    <row r="1558" spans="2:20">
      <c r="B1558" s="219"/>
      <c r="C1558" s="219"/>
      <c r="D1558" s="219"/>
      <c r="E1558" s="207"/>
      <c r="F1558" s="262"/>
      <c r="G1558" s="260"/>
      <c r="H1558" s="260"/>
      <c r="I1558" s="260"/>
      <c r="J1558" s="260"/>
      <c r="K1558" s="260"/>
      <c r="L1558" s="260"/>
      <c r="M1558" s="260"/>
      <c r="Q1558" s="260"/>
      <c r="T1558" s="260"/>
    </row>
    <row r="1559" spans="2:20">
      <c r="B1559" s="219"/>
      <c r="C1559" s="219"/>
      <c r="D1559" s="219"/>
      <c r="E1559" s="207"/>
      <c r="F1559" s="262"/>
      <c r="G1559" s="260"/>
      <c r="H1559" s="260"/>
      <c r="I1559" s="260"/>
      <c r="J1559" s="260"/>
      <c r="K1559" s="260"/>
      <c r="L1559" s="260"/>
      <c r="M1559" s="260"/>
      <c r="Q1559" s="260"/>
      <c r="T1559" s="260"/>
    </row>
    <row r="1560" spans="2:20">
      <c r="B1560" s="219"/>
      <c r="C1560" s="219"/>
      <c r="D1560" s="219"/>
      <c r="E1560" s="207"/>
      <c r="F1560" s="262"/>
      <c r="G1560" s="260"/>
      <c r="H1560" s="260"/>
      <c r="I1560" s="260"/>
      <c r="J1560" s="260"/>
      <c r="K1560" s="260"/>
      <c r="L1560" s="260"/>
      <c r="M1560" s="260"/>
      <c r="Q1560" s="260"/>
      <c r="T1560" s="260"/>
    </row>
    <row r="1561" spans="2:20">
      <c r="B1561" s="219"/>
      <c r="C1561" s="219"/>
      <c r="D1561" s="219"/>
      <c r="E1561" s="207"/>
      <c r="F1561" s="262"/>
      <c r="G1561" s="260"/>
      <c r="H1561" s="260"/>
      <c r="I1561" s="260"/>
      <c r="J1561" s="260"/>
      <c r="K1561" s="260"/>
      <c r="L1561" s="260"/>
      <c r="M1561" s="260"/>
      <c r="Q1561" s="260"/>
      <c r="T1561" s="260"/>
    </row>
    <row r="1562" spans="2:20">
      <c r="B1562" s="219"/>
      <c r="C1562" s="219"/>
      <c r="D1562" s="219"/>
      <c r="E1562" s="207"/>
      <c r="F1562" s="262"/>
      <c r="G1562" s="260"/>
      <c r="H1562" s="260"/>
      <c r="I1562" s="260"/>
      <c r="J1562" s="260"/>
      <c r="K1562" s="260"/>
      <c r="L1562" s="260"/>
      <c r="M1562" s="260"/>
      <c r="Q1562" s="260"/>
      <c r="T1562" s="260"/>
    </row>
    <row r="1563" spans="2:20">
      <c r="B1563" s="219"/>
      <c r="C1563" s="219"/>
      <c r="D1563" s="219"/>
      <c r="E1563" s="207"/>
      <c r="F1563" s="262"/>
      <c r="G1563" s="260"/>
      <c r="H1563" s="260"/>
      <c r="I1563" s="260"/>
      <c r="J1563" s="260"/>
      <c r="K1563" s="260"/>
      <c r="L1563" s="260"/>
      <c r="M1563" s="260"/>
      <c r="Q1563" s="260"/>
      <c r="T1563" s="260"/>
    </row>
    <row r="1564" spans="2:20">
      <c r="B1564" s="219"/>
      <c r="C1564" s="219"/>
      <c r="D1564" s="219"/>
      <c r="E1564" s="207"/>
      <c r="F1564" s="262"/>
      <c r="G1564" s="260"/>
      <c r="H1564" s="260"/>
      <c r="I1564" s="260"/>
      <c r="J1564" s="260"/>
      <c r="K1564" s="260"/>
      <c r="L1564" s="260"/>
      <c r="M1564" s="260"/>
      <c r="Q1564" s="260"/>
      <c r="T1564" s="260"/>
    </row>
    <row r="1565" spans="2:20">
      <c r="B1565" s="219"/>
      <c r="C1565" s="219"/>
      <c r="D1565" s="219"/>
      <c r="E1565" s="207"/>
      <c r="F1565" s="262"/>
      <c r="G1565" s="260"/>
      <c r="H1565" s="260"/>
      <c r="I1565" s="260"/>
      <c r="J1565" s="260"/>
      <c r="K1565" s="260"/>
      <c r="L1565" s="260"/>
      <c r="M1565" s="260"/>
      <c r="Q1565" s="260"/>
      <c r="T1565" s="260"/>
    </row>
    <row r="1566" spans="2:20">
      <c r="B1566" s="219"/>
      <c r="C1566" s="219"/>
      <c r="D1566" s="219"/>
      <c r="E1566" s="207"/>
      <c r="F1566" s="262"/>
      <c r="G1566" s="260"/>
      <c r="H1566" s="260"/>
      <c r="I1566" s="260"/>
      <c r="J1566" s="260"/>
      <c r="K1566" s="260"/>
      <c r="L1566" s="260"/>
      <c r="M1566" s="260"/>
      <c r="Q1566" s="260"/>
      <c r="T1566" s="260"/>
    </row>
    <row r="1567" spans="2:20">
      <c r="B1567" s="219"/>
      <c r="C1567" s="219"/>
      <c r="D1567" s="219"/>
      <c r="E1567" s="207"/>
      <c r="F1567" s="262"/>
      <c r="G1567" s="260"/>
      <c r="H1567" s="260"/>
      <c r="I1567" s="260"/>
      <c r="J1567" s="260"/>
      <c r="K1567" s="260"/>
      <c r="L1567" s="260"/>
      <c r="M1567" s="260"/>
      <c r="Q1567" s="260"/>
      <c r="T1567" s="260"/>
    </row>
    <row r="1568" spans="2:20">
      <c r="B1568" s="219"/>
      <c r="C1568" s="219"/>
      <c r="D1568" s="219"/>
      <c r="E1568" s="207"/>
      <c r="F1568" s="262"/>
      <c r="G1568" s="260"/>
      <c r="H1568" s="260"/>
      <c r="I1568" s="260"/>
      <c r="J1568" s="260"/>
      <c r="K1568" s="260"/>
      <c r="L1568" s="260"/>
      <c r="M1568" s="260"/>
      <c r="Q1568" s="260"/>
      <c r="T1568" s="260"/>
    </row>
    <row r="1569" spans="2:20">
      <c r="B1569" s="219"/>
      <c r="C1569" s="219"/>
      <c r="D1569" s="219"/>
      <c r="E1569" s="207"/>
      <c r="F1569" s="262"/>
      <c r="G1569" s="260"/>
      <c r="H1569" s="260"/>
      <c r="I1569" s="260"/>
      <c r="J1569" s="260"/>
      <c r="K1569" s="260"/>
      <c r="L1569" s="260"/>
      <c r="M1569" s="260"/>
      <c r="Q1569" s="260"/>
      <c r="T1569" s="260"/>
    </row>
    <row r="1570" spans="2:20">
      <c r="B1570" s="219"/>
      <c r="C1570" s="219"/>
      <c r="D1570" s="219"/>
      <c r="E1570" s="207"/>
      <c r="F1570" s="262"/>
      <c r="G1570" s="260"/>
      <c r="H1570" s="260"/>
      <c r="I1570" s="260"/>
      <c r="J1570" s="260"/>
      <c r="K1570" s="260"/>
      <c r="L1570" s="260"/>
      <c r="M1570" s="260"/>
      <c r="Q1570" s="260"/>
      <c r="T1570" s="260"/>
    </row>
    <row r="1571" spans="2:20">
      <c r="B1571" s="219"/>
      <c r="C1571" s="219"/>
      <c r="D1571" s="219"/>
      <c r="E1571" s="207"/>
      <c r="F1571" s="262"/>
      <c r="G1571" s="260"/>
      <c r="H1571" s="260"/>
      <c r="I1571" s="260"/>
      <c r="J1571" s="260"/>
      <c r="K1571" s="260"/>
      <c r="L1571" s="260"/>
      <c r="M1571" s="260"/>
      <c r="Q1571" s="260"/>
      <c r="T1571" s="260"/>
    </row>
    <row r="1572" spans="2:20">
      <c r="B1572" s="219"/>
      <c r="C1572" s="219"/>
      <c r="D1572" s="219"/>
      <c r="E1572" s="207"/>
      <c r="F1572" s="262"/>
      <c r="G1572" s="260"/>
      <c r="H1572" s="260"/>
      <c r="I1572" s="260"/>
      <c r="J1572" s="260"/>
      <c r="K1572" s="260"/>
      <c r="L1572" s="260"/>
      <c r="M1572" s="260"/>
      <c r="Q1572" s="260"/>
      <c r="T1572" s="260"/>
    </row>
    <row r="1573" spans="2:20">
      <c r="B1573" s="219"/>
      <c r="C1573" s="219"/>
      <c r="D1573" s="219"/>
      <c r="E1573" s="207"/>
      <c r="F1573" s="262"/>
      <c r="G1573" s="260"/>
      <c r="H1573" s="260"/>
      <c r="I1573" s="260"/>
      <c r="J1573" s="260"/>
      <c r="K1573" s="260"/>
      <c r="L1573" s="260"/>
      <c r="M1573" s="260"/>
      <c r="Q1573" s="260"/>
      <c r="T1573" s="260"/>
    </row>
    <row r="1574" spans="2:20">
      <c r="B1574" s="219"/>
      <c r="C1574" s="219"/>
      <c r="D1574" s="219"/>
      <c r="E1574" s="207"/>
      <c r="F1574" s="262"/>
      <c r="G1574" s="260"/>
      <c r="H1574" s="260"/>
      <c r="I1574" s="260"/>
      <c r="J1574" s="260"/>
      <c r="K1574" s="260"/>
      <c r="L1574" s="260"/>
      <c r="M1574" s="260"/>
      <c r="Q1574" s="260"/>
      <c r="T1574" s="260"/>
    </row>
    <row r="1575" spans="2:20">
      <c r="B1575" s="219"/>
      <c r="C1575" s="219"/>
      <c r="D1575" s="219"/>
      <c r="E1575" s="207"/>
      <c r="F1575" s="262"/>
      <c r="G1575" s="260"/>
      <c r="H1575" s="260"/>
      <c r="I1575" s="260"/>
      <c r="J1575" s="260"/>
      <c r="K1575" s="260"/>
      <c r="L1575" s="260"/>
      <c r="M1575" s="260"/>
      <c r="Q1575" s="260"/>
      <c r="T1575" s="260"/>
    </row>
    <row r="1576" spans="2:20">
      <c r="B1576" s="219"/>
      <c r="C1576" s="219"/>
      <c r="D1576" s="219"/>
      <c r="E1576" s="207"/>
      <c r="F1576" s="262"/>
      <c r="G1576" s="260"/>
      <c r="H1576" s="260"/>
      <c r="I1576" s="260"/>
      <c r="J1576" s="260"/>
      <c r="K1576" s="260"/>
      <c r="L1576" s="260"/>
      <c r="M1576" s="260"/>
      <c r="Q1576" s="260"/>
      <c r="T1576" s="260"/>
    </row>
    <row r="1577" spans="2:20">
      <c r="B1577" s="219"/>
      <c r="C1577" s="219"/>
      <c r="D1577" s="219"/>
      <c r="E1577" s="207"/>
      <c r="F1577" s="262"/>
      <c r="G1577" s="260"/>
      <c r="H1577" s="260"/>
      <c r="I1577" s="260"/>
      <c r="J1577" s="260"/>
      <c r="K1577" s="260"/>
      <c r="L1577" s="260"/>
      <c r="M1577" s="260"/>
      <c r="Q1577" s="260"/>
      <c r="T1577" s="260"/>
    </row>
    <row r="1578" spans="2:20">
      <c r="B1578" s="219"/>
      <c r="C1578" s="219"/>
      <c r="D1578" s="219"/>
      <c r="E1578" s="207"/>
      <c r="F1578" s="262"/>
      <c r="G1578" s="260"/>
      <c r="H1578" s="260"/>
      <c r="I1578" s="260"/>
      <c r="J1578" s="260"/>
      <c r="K1578" s="260"/>
      <c r="L1578" s="260"/>
      <c r="M1578" s="260"/>
      <c r="Q1578" s="260"/>
      <c r="T1578" s="260"/>
    </row>
    <row r="1579" spans="2:20">
      <c r="B1579" s="219"/>
      <c r="C1579" s="219"/>
      <c r="D1579" s="219"/>
      <c r="E1579" s="207"/>
      <c r="F1579" s="262"/>
      <c r="G1579" s="260"/>
      <c r="H1579" s="260"/>
      <c r="I1579" s="260"/>
      <c r="J1579" s="260"/>
      <c r="K1579" s="260"/>
      <c r="L1579" s="260"/>
      <c r="M1579" s="260"/>
      <c r="Q1579" s="260"/>
      <c r="T1579" s="260"/>
    </row>
    <row r="1580" spans="2:20">
      <c r="B1580" s="219"/>
      <c r="C1580" s="219"/>
      <c r="D1580" s="219"/>
      <c r="E1580" s="207"/>
      <c r="F1580" s="262"/>
      <c r="G1580" s="260"/>
      <c r="H1580" s="260"/>
      <c r="I1580" s="260"/>
      <c r="J1580" s="260"/>
      <c r="K1580" s="260"/>
      <c r="L1580" s="260"/>
      <c r="M1580" s="260"/>
      <c r="Q1580" s="260"/>
      <c r="T1580" s="260"/>
    </row>
    <row r="1581" spans="2:20">
      <c r="B1581" s="219"/>
      <c r="C1581" s="219"/>
      <c r="D1581" s="219"/>
      <c r="E1581" s="207"/>
      <c r="F1581" s="262"/>
      <c r="G1581" s="260"/>
      <c r="H1581" s="260"/>
      <c r="I1581" s="260"/>
      <c r="J1581" s="260"/>
      <c r="K1581" s="260"/>
      <c r="L1581" s="260"/>
      <c r="M1581" s="260"/>
      <c r="Q1581" s="260"/>
      <c r="T1581" s="260"/>
    </row>
    <row r="1582" spans="2:20">
      <c r="B1582" s="219"/>
      <c r="C1582" s="219"/>
      <c r="D1582" s="219"/>
      <c r="E1582" s="207"/>
      <c r="F1582" s="262"/>
      <c r="G1582" s="260"/>
      <c r="H1582" s="260"/>
      <c r="I1582" s="260"/>
      <c r="J1582" s="260"/>
      <c r="K1582" s="260"/>
      <c r="L1582" s="260"/>
      <c r="M1582" s="260"/>
      <c r="Q1582" s="260"/>
      <c r="T1582" s="260"/>
    </row>
    <row r="1583" spans="2:20">
      <c r="B1583" s="219"/>
      <c r="C1583" s="219"/>
      <c r="D1583" s="219"/>
      <c r="E1583" s="207"/>
      <c r="F1583" s="262"/>
      <c r="G1583" s="260"/>
      <c r="H1583" s="260"/>
      <c r="I1583" s="260"/>
      <c r="J1583" s="260"/>
      <c r="K1583" s="260"/>
      <c r="L1583" s="260"/>
      <c r="M1583" s="260"/>
      <c r="Q1583" s="260"/>
      <c r="T1583" s="260"/>
    </row>
    <row r="1584" spans="2:20">
      <c r="B1584" s="219"/>
      <c r="C1584" s="219"/>
      <c r="D1584" s="219"/>
      <c r="E1584" s="207"/>
      <c r="F1584" s="262"/>
      <c r="G1584" s="260"/>
      <c r="H1584" s="260"/>
      <c r="I1584" s="260"/>
      <c r="J1584" s="260"/>
      <c r="K1584" s="260"/>
      <c r="L1584" s="260"/>
      <c r="M1584" s="260"/>
      <c r="Q1584" s="260"/>
      <c r="T1584" s="260"/>
    </row>
    <row r="1585" spans="2:20">
      <c r="B1585" s="219"/>
      <c r="C1585" s="219"/>
      <c r="D1585" s="219"/>
      <c r="E1585" s="207"/>
      <c r="F1585" s="262"/>
      <c r="G1585" s="260"/>
      <c r="H1585" s="260"/>
      <c r="I1585" s="260"/>
      <c r="J1585" s="260"/>
      <c r="K1585" s="260"/>
      <c r="L1585" s="260"/>
      <c r="M1585" s="260"/>
      <c r="Q1585" s="260"/>
      <c r="T1585" s="260"/>
    </row>
    <row r="1586" spans="2:20">
      <c r="B1586" s="219"/>
      <c r="C1586" s="219"/>
      <c r="D1586" s="219"/>
      <c r="E1586" s="207"/>
      <c r="F1586" s="262"/>
      <c r="G1586" s="260"/>
      <c r="H1586" s="260"/>
      <c r="I1586" s="260"/>
      <c r="J1586" s="260"/>
      <c r="K1586" s="260"/>
      <c r="L1586" s="260"/>
      <c r="M1586" s="260"/>
      <c r="Q1586" s="260"/>
      <c r="T1586" s="260"/>
    </row>
    <row r="1587" spans="2:20">
      <c r="B1587" s="219"/>
      <c r="C1587" s="219"/>
      <c r="D1587" s="219"/>
      <c r="E1587" s="207"/>
      <c r="F1587" s="262"/>
      <c r="G1587" s="260"/>
      <c r="H1587" s="260"/>
      <c r="I1587" s="260"/>
      <c r="J1587" s="260"/>
      <c r="K1587" s="260"/>
      <c r="L1587" s="260"/>
      <c r="M1587" s="260"/>
      <c r="Q1587" s="260"/>
      <c r="T1587" s="260"/>
    </row>
    <row r="1588" spans="2:20">
      <c r="B1588" s="219"/>
      <c r="C1588" s="219"/>
      <c r="D1588" s="219"/>
      <c r="E1588" s="207"/>
      <c r="F1588" s="262"/>
      <c r="G1588" s="260"/>
      <c r="H1588" s="260"/>
      <c r="I1588" s="260"/>
      <c r="J1588" s="260"/>
      <c r="K1588" s="260"/>
      <c r="L1588" s="260"/>
      <c r="M1588" s="260"/>
      <c r="Q1588" s="260"/>
      <c r="T1588" s="260"/>
    </row>
    <row r="1589" spans="2:20">
      <c r="B1589" s="219"/>
      <c r="C1589" s="219"/>
      <c r="D1589" s="219"/>
      <c r="E1589" s="207"/>
      <c r="F1589" s="262"/>
      <c r="G1589" s="260"/>
      <c r="H1589" s="260"/>
      <c r="I1589" s="260"/>
      <c r="J1589" s="260"/>
      <c r="K1589" s="260"/>
      <c r="L1589" s="260"/>
      <c r="M1589" s="260"/>
      <c r="Q1589" s="260"/>
      <c r="T1589" s="260"/>
    </row>
    <row r="1590" spans="2:20">
      <c r="B1590" s="219"/>
      <c r="C1590" s="219"/>
      <c r="D1590" s="219"/>
      <c r="E1590" s="207"/>
      <c r="F1590" s="262"/>
      <c r="G1590" s="260"/>
      <c r="H1590" s="260"/>
      <c r="I1590" s="260"/>
      <c r="J1590" s="260"/>
      <c r="K1590" s="260"/>
      <c r="L1590" s="260"/>
      <c r="M1590" s="260"/>
      <c r="Q1590" s="260"/>
      <c r="T1590" s="260"/>
    </row>
    <row r="1591" spans="2:20">
      <c r="B1591" s="219"/>
      <c r="C1591" s="219"/>
      <c r="D1591" s="219"/>
      <c r="E1591" s="207"/>
      <c r="F1591" s="262"/>
      <c r="G1591" s="260"/>
      <c r="H1591" s="260"/>
      <c r="I1591" s="260"/>
      <c r="J1591" s="260"/>
      <c r="K1591" s="260"/>
      <c r="L1591" s="260"/>
      <c r="M1591" s="260"/>
      <c r="Q1591" s="260"/>
      <c r="T1591" s="260"/>
    </row>
    <row r="1592" spans="2:20">
      <c r="B1592" s="219"/>
      <c r="C1592" s="219"/>
      <c r="D1592" s="219"/>
      <c r="E1592" s="207"/>
      <c r="F1592" s="262"/>
      <c r="G1592" s="260"/>
      <c r="H1592" s="260"/>
      <c r="I1592" s="260"/>
      <c r="J1592" s="260"/>
      <c r="K1592" s="260"/>
      <c r="L1592" s="260"/>
      <c r="M1592" s="260"/>
      <c r="Q1592" s="260"/>
      <c r="T1592" s="260"/>
    </row>
    <row r="1593" spans="2:20">
      <c r="B1593" s="219"/>
      <c r="C1593" s="219"/>
      <c r="D1593" s="219"/>
      <c r="E1593" s="207"/>
      <c r="F1593" s="262"/>
      <c r="G1593" s="260"/>
      <c r="H1593" s="260"/>
      <c r="I1593" s="260"/>
      <c r="J1593" s="260"/>
      <c r="K1593" s="260"/>
      <c r="L1593" s="260"/>
      <c r="M1593" s="260"/>
      <c r="Q1593" s="260"/>
      <c r="T1593" s="260"/>
    </row>
    <row r="1594" spans="2:20">
      <c r="B1594" s="219"/>
      <c r="C1594" s="219"/>
      <c r="D1594" s="219"/>
      <c r="E1594" s="207"/>
      <c r="F1594" s="262"/>
      <c r="G1594" s="260"/>
      <c r="H1594" s="260"/>
      <c r="I1594" s="260"/>
      <c r="J1594" s="260"/>
      <c r="K1594" s="260"/>
      <c r="L1594" s="260"/>
      <c r="M1594" s="260"/>
      <c r="Q1594" s="260"/>
      <c r="T1594" s="260"/>
    </row>
    <row r="1595" spans="2:20">
      <c r="B1595" s="219"/>
      <c r="C1595" s="219"/>
      <c r="D1595" s="219"/>
      <c r="E1595" s="207"/>
      <c r="F1595" s="262"/>
      <c r="G1595" s="260"/>
      <c r="H1595" s="260"/>
      <c r="I1595" s="260"/>
      <c r="J1595" s="260"/>
      <c r="K1595" s="260"/>
      <c r="L1595" s="260"/>
      <c r="M1595" s="260"/>
      <c r="Q1595" s="260"/>
      <c r="T1595" s="260"/>
    </row>
    <row r="1596" spans="2:20">
      <c r="B1596" s="219"/>
      <c r="C1596" s="219"/>
      <c r="D1596" s="219"/>
      <c r="E1596" s="207"/>
      <c r="F1596" s="262"/>
      <c r="G1596" s="260"/>
      <c r="H1596" s="260"/>
      <c r="I1596" s="260"/>
      <c r="J1596" s="260"/>
      <c r="K1596" s="260"/>
      <c r="L1596" s="260"/>
      <c r="M1596" s="260"/>
      <c r="Q1596" s="260"/>
      <c r="T1596" s="260"/>
    </row>
    <row r="1597" spans="2:20">
      <c r="B1597" s="219"/>
      <c r="C1597" s="219"/>
      <c r="D1597" s="219"/>
      <c r="E1597" s="207"/>
      <c r="F1597" s="262"/>
      <c r="G1597" s="260"/>
      <c r="H1597" s="260"/>
      <c r="I1597" s="260"/>
      <c r="J1597" s="260"/>
      <c r="K1597" s="260"/>
      <c r="L1597" s="260"/>
      <c r="M1597" s="260"/>
      <c r="Q1597" s="260"/>
      <c r="T1597" s="260"/>
    </row>
    <row r="1598" spans="2:20">
      <c r="B1598" s="219"/>
      <c r="C1598" s="219"/>
      <c r="D1598" s="219"/>
      <c r="E1598" s="207"/>
      <c r="F1598" s="262"/>
      <c r="G1598" s="260"/>
      <c r="H1598" s="260"/>
      <c r="I1598" s="260"/>
      <c r="J1598" s="260"/>
      <c r="K1598" s="260"/>
      <c r="L1598" s="260"/>
      <c r="M1598" s="260"/>
      <c r="Q1598" s="260"/>
      <c r="T1598" s="260"/>
    </row>
    <row r="1599" spans="2:20">
      <c r="B1599" s="219"/>
      <c r="C1599" s="219"/>
      <c r="D1599" s="219"/>
      <c r="E1599" s="207"/>
      <c r="F1599" s="262"/>
      <c r="G1599" s="260"/>
      <c r="H1599" s="260"/>
      <c r="I1599" s="260"/>
      <c r="J1599" s="260"/>
      <c r="K1599" s="260"/>
      <c r="L1599" s="260"/>
      <c r="M1599" s="260"/>
      <c r="Q1599" s="260"/>
      <c r="T1599" s="260"/>
    </row>
    <row r="1600" spans="2:20">
      <c r="B1600" s="219"/>
      <c r="C1600" s="219"/>
      <c r="D1600" s="219"/>
      <c r="E1600" s="207"/>
      <c r="F1600" s="262"/>
      <c r="G1600" s="260"/>
      <c r="H1600" s="260"/>
      <c r="I1600" s="260"/>
      <c r="J1600" s="260"/>
      <c r="K1600" s="260"/>
      <c r="L1600" s="260"/>
      <c r="M1600" s="260"/>
      <c r="Q1600" s="260"/>
      <c r="T1600" s="260"/>
    </row>
    <row r="1601" spans="2:20">
      <c r="B1601" s="219"/>
      <c r="C1601" s="219"/>
      <c r="D1601" s="219"/>
      <c r="E1601" s="207"/>
      <c r="F1601" s="262"/>
      <c r="G1601" s="260"/>
      <c r="H1601" s="260"/>
      <c r="I1601" s="260"/>
      <c r="J1601" s="260"/>
      <c r="K1601" s="260"/>
      <c r="L1601" s="260"/>
      <c r="M1601" s="260"/>
      <c r="Q1601" s="260"/>
      <c r="T1601" s="260"/>
    </row>
    <row r="1602" spans="2:20">
      <c r="B1602" s="219"/>
      <c r="C1602" s="219"/>
      <c r="D1602" s="219"/>
      <c r="E1602" s="207"/>
      <c r="F1602" s="262"/>
      <c r="G1602" s="260"/>
      <c r="H1602" s="260"/>
      <c r="I1602" s="260"/>
      <c r="J1602" s="260"/>
      <c r="K1602" s="260"/>
      <c r="L1602" s="260"/>
      <c r="M1602" s="260"/>
      <c r="Q1602" s="260"/>
      <c r="T1602" s="260"/>
    </row>
    <row r="1603" spans="2:20">
      <c r="B1603" s="219"/>
      <c r="C1603" s="219"/>
      <c r="D1603" s="219"/>
      <c r="E1603" s="207"/>
      <c r="F1603" s="262"/>
      <c r="G1603" s="260"/>
      <c r="H1603" s="260"/>
      <c r="I1603" s="260"/>
      <c r="J1603" s="260"/>
      <c r="K1603" s="260"/>
      <c r="L1603" s="260"/>
      <c r="M1603" s="260"/>
      <c r="Q1603" s="260"/>
      <c r="T1603" s="260"/>
    </row>
    <row r="1604" spans="2:20">
      <c r="B1604" s="219"/>
      <c r="C1604" s="219"/>
      <c r="D1604" s="219"/>
      <c r="E1604" s="207"/>
      <c r="F1604" s="262"/>
      <c r="G1604" s="260"/>
      <c r="H1604" s="260"/>
      <c r="I1604" s="260"/>
      <c r="J1604" s="260"/>
      <c r="K1604" s="260"/>
      <c r="L1604" s="260"/>
      <c r="M1604" s="260"/>
      <c r="Q1604" s="260"/>
      <c r="T1604" s="260"/>
    </row>
    <row r="1605" spans="2:20">
      <c r="B1605" s="219"/>
      <c r="C1605" s="219"/>
      <c r="D1605" s="219"/>
      <c r="E1605" s="207"/>
      <c r="F1605" s="262"/>
      <c r="G1605" s="260"/>
      <c r="H1605" s="260"/>
      <c r="I1605" s="260"/>
      <c r="J1605" s="260"/>
      <c r="K1605" s="260"/>
      <c r="L1605" s="260"/>
      <c r="M1605" s="260"/>
      <c r="Q1605" s="260"/>
      <c r="T1605" s="260"/>
    </row>
    <row r="1606" spans="2:20">
      <c r="B1606" s="219"/>
      <c r="C1606" s="219"/>
      <c r="D1606" s="219"/>
      <c r="E1606" s="207"/>
      <c r="F1606" s="262"/>
      <c r="G1606" s="260"/>
      <c r="H1606" s="260"/>
      <c r="I1606" s="260"/>
      <c r="J1606" s="260"/>
      <c r="K1606" s="260"/>
      <c r="L1606" s="260"/>
      <c r="M1606" s="260"/>
      <c r="Q1606" s="260"/>
      <c r="T1606" s="260"/>
    </row>
    <row r="1607" spans="2:20">
      <c r="B1607" s="219"/>
      <c r="C1607" s="219"/>
      <c r="D1607" s="219"/>
      <c r="E1607" s="207"/>
      <c r="F1607" s="262"/>
      <c r="G1607" s="260"/>
      <c r="H1607" s="260"/>
      <c r="I1607" s="260"/>
      <c r="J1607" s="260"/>
      <c r="K1607" s="260"/>
      <c r="L1607" s="260"/>
      <c r="M1607" s="260"/>
      <c r="Q1607" s="260"/>
      <c r="T1607" s="260"/>
    </row>
    <row r="1608" spans="2:20">
      <c r="B1608" s="219"/>
      <c r="C1608" s="219"/>
      <c r="D1608" s="219"/>
      <c r="E1608" s="207"/>
      <c r="F1608" s="262"/>
      <c r="G1608" s="260"/>
      <c r="H1608" s="260"/>
      <c r="I1608" s="260"/>
      <c r="J1608" s="260"/>
      <c r="K1608" s="260"/>
      <c r="L1608" s="260"/>
      <c r="M1608" s="260"/>
      <c r="Q1608" s="260"/>
      <c r="T1608" s="260"/>
    </row>
    <row r="1609" spans="2:20">
      <c r="B1609" s="219"/>
      <c r="C1609" s="219"/>
      <c r="D1609" s="219"/>
      <c r="E1609" s="207"/>
      <c r="F1609" s="262"/>
      <c r="G1609" s="260"/>
      <c r="H1609" s="260"/>
      <c r="I1609" s="260"/>
      <c r="J1609" s="260"/>
      <c r="K1609" s="260"/>
      <c r="L1609" s="260"/>
      <c r="M1609" s="260"/>
      <c r="Q1609" s="260"/>
      <c r="T1609" s="260"/>
    </row>
    <row r="1610" spans="2:20">
      <c r="B1610" s="219"/>
      <c r="C1610" s="219"/>
      <c r="D1610" s="219"/>
      <c r="E1610" s="207"/>
      <c r="F1610" s="262"/>
      <c r="G1610" s="260"/>
      <c r="H1610" s="260"/>
      <c r="I1610" s="260"/>
      <c r="J1610" s="260"/>
      <c r="K1610" s="260"/>
      <c r="L1610" s="260"/>
      <c r="M1610" s="260"/>
      <c r="Q1610" s="260"/>
      <c r="T1610" s="260"/>
    </row>
    <row r="1611" spans="2:20">
      <c r="B1611" s="219"/>
      <c r="C1611" s="219"/>
      <c r="D1611" s="219"/>
      <c r="E1611" s="207"/>
      <c r="F1611" s="262"/>
      <c r="G1611" s="260"/>
      <c r="H1611" s="260"/>
      <c r="I1611" s="260"/>
      <c r="J1611" s="260"/>
      <c r="K1611" s="260"/>
      <c r="L1611" s="260"/>
      <c r="M1611" s="260"/>
      <c r="Q1611" s="260"/>
      <c r="T1611" s="260"/>
    </row>
    <row r="1612" spans="2:20">
      <c r="B1612" s="219"/>
      <c r="C1612" s="219"/>
      <c r="D1612" s="219"/>
      <c r="E1612" s="207"/>
      <c r="F1612" s="262"/>
      <c r="G1612" s="260"/>
      <c r="H1612" s="260"/>
      <c r="I1612" s="260"/>
      <c r="J1612" s="260"/>
      <c r="K1612" s="260"/>
      <c r="L1612" s="260"/>
      <c r="M1612" s="260"/>
      <c r="Q1612" s="260"/>
      <c r="T1612" s="260"/>
    </row>
    <row r="1613" spans="2:20">
      <c r="B1613" s="219"/>
      <c r="C1613" s="219"/>
      <c r="D1613" s="219"/>
      <c r="E1613" s="207"/>
      <c r="F1613" s="262"/>
      <c r="G1613" s="260"/>
      <c r="H1613" s="260"/>
      <c r="I1613" s="260"/>
      <c r="J1613" s="260"/>
      <c r="K1613" s="260"/>
      <c r="L1613" s="260"/>
      <c r="M1613" s="260"/>
      <c r="Q1613" s="260"/>
      <c r="T1613" s="260"/>
    </row>
    <row r="1614" spans="2:20">
      <c r="B1614" s="219"/>
      <c r="C1614" s="219"/>
      <c r="D1614" s="219"/>
      <c r="E1614" s="207"/>
      <c r="F1614" s="262"/>
      <c r="G1614" s="260"/>
      <c r="H1614" s="260"/>
      <c r="I1614" s="260"/>
      <c r="J1614" s="260"/>
      <c r="K1614" s="260"/>
      <c r="L1614" s="260"/>
      <c r="M1614" s="260"/>
      <c r="Q1614" s="260"/>
      <c r="T1614" s="260"/>
    </row>
    <row r="1615" spans="2:20">
      <c r="B1615" s="219"/>
      <c r="C1615" s="219"/>
      <c r="D1615" s="219"/>
      <c r="E1615" s="207"/>
      <c r="F1615" s="262"/>
      <c r="G1615" s="260"/>
      <c r="H1615" s="260"/>
      <c r="I1615" s="260"/>
      <c r="J1615" s="260"/>
      <c r="K1615" s="260"/>
      <c r="L1615" s="260"/>
      <c r="M1615" s="260"/>
      <c r="Q1615" s="260"/>
      <c r="T1615" s="260"/>
    </row>
    <row r="1616" spans="2:20">
      <c r="B1616" s="219"/>
      <c r="C1616" s="219"/>
      <c r="D1616" s="219"/>
      <c r="E1616" s="207"/>
      <c r="F1616" s="262"/>
      <c r="G1616" s="260"/>
      <c r="H1616" s="260"/>
      <c r="I1616" s="260"/>
      <c r="J1616" s="260"/>
      <c r="K1616" s="260"/>
      <c r="L1616" s="260"/>
      <c r="M1616" s="260"/>
      <c r="Q1616" s="260"/>
      <c r="T1616" s="260"/>
    </row>
    <row r="1617" spans="2:20">
      <c r="B1617" s="219"/>
      <c r="C1617" s="219"/>
      <c r="D1617" s="219"/>
      <c r="E1617" s="207"/>
      <c r="F1617" s="262"/>
      <c r="G1617" s="260"/>
      <c r="H1617" s="260"/>
      <c r="I1617" s="260"/>
      <c r="J1617" s="260"/>
      <c r="K1617" s="260"/>
      <c r="L1617" s="260"/>
      <c r="M1617" s="260"/>
      <c r="Q1617" s="260"/>
      <c r="T1617" s="260"/>
    </row>
    <row r="1618" spans="2:20">
      <c r="B1618" s="219"/>
      <c r="C1618" s="219"/>
      <c r="D1618" s="219"/>
      <c r="E1618" s="207"/>
      <c r="F1618" s="262"/>
      <c r="G1618" s="260"/>
      <c r="H1618" s="260"/>
      <c r="I1618" s="260"/>
      <c r="J1618" s="260"/>
      <c r="K1618" s="260"/>
      <c r="L1618" s="260"/>
      <c r="M1618" s="260"/>
      <c r="Q1618" s="260"/>
      <c r="T1618" s="260"/>
    </row>
    <row r="1619" spans="2:20">
      <c r="B1619" s="219"/>
      <c r="C1619" s="219"/>
      <c r="D1619" s="219"/>
      <c r="E1619" s="207"/>
      <c r="F1619" s="262"/>
      <c r="G1619" s="260"/>
      <c r="H1619" s="260"/>
      <c r="I1619" s="260"/>
      <c r="J1619" s="260"/>
      <c r="K1619" s="260"/>
      <c r="L1619" s="260"/>
      <c r="M1619" s="260"/>
      <c r="Q1619" s="260"/>
      <c r="T1619" s="260"/>
    </row>
    <row r="1620" spans="2:20">
      <c r="B1620" s="219"/>
      <c r="C1620" s="219"/>
      <c r="D1620" s="219"/>
      <c r="E1620" s="207"/>
      <c r="F1620" s="262"/>
      <c r="G1620" s="260"/>
      <c r="H1620" s="260"/>
      <c r="I1620" s="260"/>
      <c r="J1620" s="260"/>
      <c r="K1620" s="260"/>
      <c r="L1620" s="260"/>
      <c r="M1620" s="260"/>
      <c r="Q1620" s="260"/>
      <c r="T1620" s="260"/>
    </row>
    <row r="1621" spans="2:20">
      <c r="B1621" s="219"/>
      <c r="C1621" s="219"/>
      <c r="D1621" s="219"/>
      <c r="E1621" s="207"/>
      <c r="F1621" s="262"/>
      <c r="G1621" s="260"/>
      <c r="H1621" s="260"/>
      <c r="I1621" s="260"/>
      <c r="J1621" s="260"/>
      <c r="K1621" s="260"/>
      <c r="L1621" s="260"/>
      <c r="M1621" s="260"/>
      <c r="Q1621" s="260"/>
      <c r="T1621" s="260"/>
    </row>
    <row r="1622" spans="2:20">
      <c r="B1622" s="219"/>
      <c r="C1622" s="219"/>
      <c r="D1622" s="219"/>
      <c r="E1622" s="207"/>
      <c r="F1622" s="262"/>
      <c r="G1622" s="260"/>
      <c r="H1622" s="260"/>
      <c r="I1622" s="260"/>
      <c r="J1622" s="260"/>
      <c r="K1622" s="260"/>
      <c r="L1622" s="260"/>
      <c r="M1622" s="260"/>
      <c r="Q1622" s="260"/>
      <c r="T1622" s="260"/>
    </row>
    <row r="1623" spans="2:20">
      <c r="B1623" s="219"/>
      <c r="C1623" s="219"/>
      <c r="D1623" s="219"/>
      <c r="E1623" s="207"/>
      <c r="F1623" s="262"/>
      <c r="G1623" s="260"/>
      <c r="H1623" s="260"/>
      <c r="I1623" s="260"/>
      <c r="J1623" s="260"/>
      <c r="K1623" s="260"/>
      <c r="L1623" s="260"/>
      <c r="M1623" s="260"/>
      <c r="Q1623" s="260"/>
      <c r="T1623" s="260"/>
    </row>
    <row r="1624" spans="2:20">
      <c r="B1624" s="219"/>
      <c r="C1624" s="219"/>
      <c r="D1624" s="219"/>
      <c r="E1624" s="207"/>
      <c r="F1624" s="262"/>
      <c r="G1624" s="260"/>
      <c r="H1624" s="260"/>
      <c r="I1624" s="260"/>
      <c r="J1624" s="260"/>
      <c r="K1624" s="260"/>
      <c r="L1624" s="260"/>
      <c r="M1624" s="260"/>
      <c r="Q1624" s="260"/>
      <c r="T1624" s="260"/>
    </row>
    <row r="1625" spans="2:20">
      <c r="B1625" s="219"/>
      <c r="C1625" s="219"/>
      <c r="D1625" s="219"/>
      <c r="E1625" s="207"/>
      <c r="F1625" s="262"/>
      <c r="G1625" s="260"/>
      <c r="H1625" s="260"/>
      <c r="I1625" s="260"/>
      <c r="J1625" s="260"/>
      <c r="K1625" s="260"/>
      <c r="L1625" s="260"/>
      <c r="M1625" s="260"/>
      <c r="Q1625" s="260"/>
      <c r="T1625" s="260"/>
    </row>
    <row r="1626" spans="2:20">
      <c r="B1626" s="219"/>
      <c r="C1626" s="219"/>
      <c r="D1626" s="219"/>
      <c r="E1626" s="207"/>
      <c r="F1626" s="262"/>
      <c r="G1626" s="260"/>
      <c r="H1626" s="260"/>
      <c r="I1626" s="260"/>
      <c r="J1626" s="260"/>
      <c r="K1626" s="260"/>
      <c r="L1626" s="260"/>
      <c r="M1626" s="260"/>
      <c r="Q1626" s="260"/>
      <c r="T1626" s="260"/>
    </row>
    <row r="1627" spans="2:20">
      <c r="B1627" s="219"/>
      <c r="C1627" s="219"/>
      <c r="D1627" s="219"/>
      <c r="E1627" s="207"/>
      <c r="F1627" s="262"/>
      <c r="G1627" s="260"/>
      <c r="H1627" s="260"/>
      <c r="I1627" s="260"/>
      <c r="J1627" s="260"/>
      <c r="K1627" s="260"/>
      <c r="L1627" s="260"/>
      <c r="M1627" s="260"/>
      <c r="Q1627" s="260"/>
      <c r="T1627" s="260"/>
    </row>
    <row r="1628" spans="2:20">
      <c r="B1628" s="219"/>
      <c r="C1628" s="219"/>
      <c r="D1628" s="219"/>
      <c r="E1628" s="207"/>
      <c r="F1628" s="262"/>
      <c r="G1628" s="260"/>
      <c r="H1628" s="260"/>
      <c r="I1628" s="260"/>
      <c r="J1628" s="260"/>
      <c r="K1628" s="260"/>
      <c r="L1628" s="260"/>
      <c r="M1628" s="260"/>
      <c r="Q1628" s="260"/>
      <c r="T1628" s="260"/>
    </row>
    <row r="1629" spans="2:20">
      <c r="B1629" s="219"/>
      <c r="C1629" s="219"/>
      <c r="D1629" s="219"/>
      <c r="E1629" s="207"/>
      <c r="F1629" s="262"/>
      <c r="G1629" s="260"/>
      <c r="H1629" s="260"/>
      <c r="I1629" s="260"/>
      <c r="J1629" s="260"/>
      <c r="K1629" s="260"/>
      <c r="L1629" s="260"/>
      <c r="M1629" s="260"/>
      <c r="Q1629" s="260"/>
      <c r="T1629" s="260"/>
    </row>
    <row r="1630" spans="2:20">
      <c r="B1630" s="219"/>
      <c r="C1630" s="219"/>
      <c r="D1630" s="219"/>
      <c r="E1630" s="207"/>
      <c r="F1630" s="262"/>
      <c r="G1630" s="260"/>
      <c r="H1630" s="260"/>
      <c r="I1630" s="260"/>
      <c r="J1630" s="260"/>
      <c r="K1630" s="260"/>
      <c r="L1630" s="260"/>
      <c r="M1630" s="260"/>
      <c r="Q1630" s="260"/>
      <c r="T1630" s="260"/>
    </row>
    <row r="1631" spans="2:20">
      <c r="B1631" s="219"/>
      <c r="C1631" s="219"/>
      <c r="D1631" s="219"/>
      <c r="E1631" s="207"/>
      <c r="F1631" s="262"/>
      <c r="G1631" s="260"/>
      <c r="H1631" s="260"/>
      <c r="I1631" s="260"/>
      <c r="J1631" s="260"/>
      <c r="K1631" s="260"/>
      <c r="L1631" s="260"/>
      <c r="M1631" s="260"/>
      <c r="Q1631" s="260"/>
      <c r="T1631" s="260"/>
    </row>
    <row r="1632" spans="2:20">
      <c r="B1632" s="219"/>
      <c r="C1632" s="219"/>
      <c r="D1632" s="219"/>
      <c r="E1632" s="207"/>
      <c r="F1632" s="262"/>
      <c r="G1632" s="260"/>
      <c r="H1632" s="260"/>
      <c r="I1632" s="260"/>
      <c r="J1632" s="260"/>
      <c r="K1632" s="260"/>
      <c r="L1632" s="260"/>
      <c r="M1632" s="260"/>
      <c r="Q1632" s="260"/>
      <c r="T1632" s="260"/>
    </row>
    <row r="1633" spans="2:20">
      <c r="B1633" s="219"/>
      <c r="C1633" s="219"/>
      <c r="D1633" s="219"/>
      <c r="E1633" s="207"/>
      <c r="F1633" s="262"/>
      <c r="G1633" s="260"/>
      <c r="H1633" s="260"/>
      <c r="I1633" s="260"/>
      <c r="J1633" s="260"/>
      <c r="K1633" s="260"/>
      <c r="L1633" s="260"/>
      <c r="M1633" s="260"/>
      <c r="Q1633" s="260"/>
      <c r="T1633" s="260"/>
    </row>
    <row r="1634" spans="2:20">
      <c r="B1634" s="219"/>
      <c r="C1634" s="219"/>
      <c r="D1634" s="219"/>
      <c r="E1634" s="207"/>
      <c r="F1634" s="262"/>
      <c r="G1634" s="260"/>
      <c r="H1634" s="260"/>
      <c r="I1634" s="260"/>
      <c r="J1634" s="260"/>
      <c r="K1634" s="260"/>
      <c r="L1634" s="260"/>
      <c r="M1634" s="260"/>
      <c r="Q1634" s="260"/>
      <c r="T1634" s="260"/>
    </row>
    <row r="1635" spans="2:20">
      <c r="B1635" s="219"/>
      <c r="C1635" s="219"/>
      <c r="D1635" s="219"/>
      <c r="E1635" s="207"/>
      <c r="F1635" s="262"/>
      <c r="G1635" s="260"/>
      <c r="H1635" s="260"/>
      <c r="I1635" s="260"/>
      <c r="J1635" s="260"/>
      <c r="K1635" s="260"/>
      <c r="L1635" s="260"/>
      <c r="M1635" s="260"/>
      <c r="Q1635" s="260"/>
      <c r="T1635" s="260"/>
    </row>
    <row r="1636" spans="2:20">
      <c r="B1636" s="219"/>
      <c r="C1636" s="219"/>
      <c r="D1636" s="219"/>
      <c r="E1636" s="207"/>
      <c r="F1636" s="262"/>
      <c r="G1636" s="260"/>
      <c r="H1636" s="260"/>
      <c r="I1636" s="260"/>
      <c r="J1636" s="260"/>
      <c r="K1636" s="260"/>
      <c r="L1636" s="260"/>
      <c r="M1636" s="260"/>
      <c r="Q1636" s="260"/>
      <c r="T1636" s="260"/>
    </row>
    <row r="1637" spans="2:20">
      <c r="B1637" s="219"/>
      <c r="C1637" s="219"/>
      <c r="D1637" s="219"/>
      <c r="E1637" s="207"/>
      <c r="F1637" s="262"/>
      <c r="G1637" s="260"/>
      <c r="H1637" s="260"/>
      <c r="I1637" s="260"/>
      <c r="J1637" s="260"/>
      <c r="K1637" s="260"/>
      <c r="L1637" s="260"/>
      <c r="M1637" s="260"/>
      <c r="Q1637" s="260"/>
      <c r="T1637" s="260"/>
    </row>
    <row r="1638" spans="2:20">
      <c r="B1638" s="219"/>
      <c r="C1638" s="219"/>
      <c r="D1638" s="219"/>
      <c r="E1638" s="207"/>
      <c r="F1638" s="262"/>
      <c r="G1638" s="260"/>
      <c r="H1638" s="260"/>
      <c r="I1638" s="260"/>
      <c r="J1638" s="260"/>
      <c r="K1638" s="260"/>
      <c r="L1638" s="260"/>
      <c r="M1638" s="260"/>
      <c r="Q1638" s="260"/>
      <c r="T1638" s="260"/>
    </row>
    <row r="1639" spans="2:20">
      <c r="B1639" s="219"/>
      <c r="C1639" s="219"/>
      <c r="D1639" s="219"/>
      <c r="E1639" s="207"/>
      <c r="F1639" s="262"/>
      <c r="G1639" s="260"/>
      <c r="H1639" s="260"/>
      <c r="I1639" s="260"/>
      <c r="J1639" s="260"/>
      <c r="K1639" s="260"/>
      <c r="L1639" s="260"/>
      <c r="M1639" s="260"/>
      <c r="Q1639" s="260"/>
      <c r="T1639" s="260"/>
    </row>
    <row r="1640" spans="2:20">
      <c r="B1640" s="219"/>
      <c r="C1640" s="219"/>
      <c r="D1640" s="219"/>
      <c r="E1640" s="207"/>
      <c r="F1640" s="262"/>
      <c r="G1640" s="260"/>
      <c r="H1640" s="260"/>
      <c r="I1640" s="260"/>
      <c r="J1640" s="260"/>
      <c r="K1640" s="260"/>
      <c r="L1640" s="260"/>
      <c r="M1640" s="260"/>
      <c r="Q1640" s="260"/>
      <c r="T1640" s="260"/>
    </row>
    <row r="1641" spans="2:20">
      <c r="B1641" s="219"/>
      <c r="C1641" s="219"/>
      <c r="D1641" s="219"/>
      <c r="E1641" s="207"/>
      <c r="F1641" s="262"/>
      <c r="G1641" s="260"/>
      <c r="H1641" s="260"/>
      <c r="I1641" s="260"/>
      <c r="J1641" s="260"/>
      <c r="K1641" s="260"/>
      <c r="L1641" s="260"/>
      <c r="M1641" s="260"/>
      <c r="Q1641" s="260"/>
      <c r="T1641" s="260"/>
    </row>
    <row r="1642" spans="2:20">
      <c r="B1642" s="219"/>
      <c r="C1642" s="219"/>
      <c r="D1642" s="219"/>
      <c r="E1642" s="207"/>
      <c r="F1642" s="262"/>
      <c r="G1642" s="260"/>
      <c r="H1642" s="260"/>
      <c r="I1642" s="260"/>
      <c r="J1642" s="260"/>
      <c r="K1642" s="260"/>
      <c r="L1642" s="260"/>
      <c r="M1642" s="260"/>
      <c r="Q1642" s="260"/>
      <c r="T1642" s="260"/>
    </row>
    <row r="1643" spans="2:20">
      <c r="B1643" s="219"/>
      <c r="C1643" s="219"/>
      <c r="D1643" s="219"/>
      <c r="E1643" s="207"/>
      <c r="F1643" s="262"/>
      <c r="G1643" s="260"/>
      <c r="H1643" s="260"/>
      <c r="I1643" s="260"/>
      <c r="J1643" s="260"/>
      <c r="K1643" s="260"/>
      <c r="L1643" s="260"/>
      <c r="M1643" s="260"/>
      <c r="Q1643" s="260"/>
      <c r="T1643" s="260"/>
    </row>
    <row r="1644" spans="2:20">
      <c r="B1644" s="219"/>
      <c r="C1644" s="219"/>
      <c r="D1644" s="219"/>
      <c r="E1644" s="207"/>
      <c r="F1644" s="262"/>
      <c r="G1644" s="260"/>
      <c r="H1644" s="260"/>
      <c r="I1644" s="260"/>
      <c r="J1644" s="260"/>
      <c r="K1644" s="260"/>
      <c r="L1644" s="260"/>
      <c r="M1644" s="260"/>
      <c r="Q1644" s="260"/>
      <c r="T1644" s="260"/>
    </row>
    <row r="1645" spans="2:20">
      <c r="B1645" s="219"/>
      <c r="C1645" s="219"/>
      <c r="D1645" s="219"/>
      <c r="E1645" s="207"/>
      <c r="F1645" s="262"/>
      <c r="G1645" s="260"/>
      <c r="H1645" s="260"/>
      <c r="I1645" s="260"/>
      <c r="J1645" s="260"/>
      <c r="K1645" s="260"/>
      <c r="L1645" s="260"/>
      <c r="M1645" s="260"/>
      <c r="Q1645" s="260"/>
      <c r="T1645" s="260"/>
    </row>
    <row r="1646" spans="2:20">
      <c r="B1646" s="219"/>
      <c r="C1646" s="219"/>
      <c r="D1646" s="219"/>
      <c r="E1646" s="207"/>
      <c r="F1646" s="262"/>
      <c r="G1646" s="260"/>
      <c r="H1646" s="260"/>
      <c r="I1646" s="260"/>
      <c r="J1646" s="260"/>
      <c r="K1646" s="260"/>
      <c r="L1646" s="260"/>
      <c r="M1646" s="260"/>
      <c r="Q1646" s="260"/>
      <c r="T1646" s="260"/>
    </row>
    <row r="1647" spans="2:20">
      <c r="B1647" s="219"/>
      <c r="C1647" s="219"/>
      <c r="D1647" s="219"/>
      <c r="E1647" s="207"/>
      <c r="F1647" s="262"/>
      <c r="G1647" s="260"/>
      <c r="H1647" s="260"/>
      <c r="I1647" s="260"/>
      <c r="J1647" s="260"/>
      <c r="K1647" s="260"/>
      <c r="L1647" s="260"/>
      <c r="M1647" s="260"/>
      <c r="Q1647" s="260"/>
      <c r="T1647" s="260"/>
    </row>
    <row r="1648" spans="2:20">
      <c r="B1648" s="219"/>
      <c r="C1648" s="219"/>
      <c r="D1648" s="219"/>
      <c r="E1648" s="207"/>
      <c r="F1648" s="262"/>
      <c r="G1648" s="260"/>
      <c r="H1648" s="260"/>
      <c r="I1648" s="260"/>
      <c r="J1648" s="260"/>
      <c r="K1648" s="260"/>
      <c r="L1648" s="260"/>
      <c r="M1648" s="260"/>
      <c r="Q1648" s="260"/>
      <c r="T1648" s="260"/>
    </row>
    <row r="1649" spans="2:20">
      <c r="B1649" s="219"/>
      <c r="C1649" s="219"/>
      <c r="D1649" s="219"/>
      <c r="E1649" s="207"/>
      <c r="F1649" s="262"/>
      <c r="G1649" s="260"/>
      <c r="H1649" s="260"/>
      <c r="I1649" s="260"/>
      <c r="J1649" s="260"/>
      <c r="K1649" s="260"/>
      <c r="L1649" s="260"/>
      <c r="M1649" s="260"/>
      <c r="Q1649" s="260"/>
      <c r="T1649" s="260"/>
    </row>
    <row r="1650" spans="2:20">
      <c r="B1650" s="219"/>
      <c r="C1650" s="219"/>
      <c r="D1650" s="219"/>
      <c r="E1650" s="207"/>
      <c r="F1650" s="262"/>
      <c r="G1650" s="260"/>
      <c r="H1650" s="260"/>
      <c r="I1650" s="260"/>
      <c r="J1650" s="260"/>
      <c r="K1650" s="260"/>
      <c r="L1650" s="260"/>
      <c r="M1650" s="260"/>
      <c r="Q1650" s="260"/>
      <c r="T1650" s="260"/>
    </row>
    <row r="1651" spans="2:20">
      <c r="B1651" s="219"/>
      <c r="C1651" s="219"/>
      <c r="D1651" s="219"/>
      <c r="E1651" s="207"/>
      <c r="F1651" s="262"/>
      <c r="G1651" s="260"/>
      <c r="H1651" s="260"/>
      <c r="I1651" s="260"/>
      <c r="J1651" s="260"/>
      <c r="K1651" s="260"/>
      <c r="L1651" s="260"/>
      <c r="M1651" s="260"/>
      <c r="Q1651" s="260"/>
      <c r="T1651" s="260"/>
    </row>
    <row r="1652" spans="2:20">
      <c r="B1652" s="219"/>
      <c r="C1652" s="219"/>
      <c r="D1652" s="219"/>
      <c r="E1652" s="207"/>
      <c r="F1652" s="262"/>
      <c r="G1652" s="260"/>
      <c r="H1652" s="260"/>
      <c r="I1652" s="260"/>
      <c r="J1652" s="260"/>
      <c r="K1652" s="260"/>
      <c r="L1652" s="260"/>
      <c r="M1652" s="260"/>
      <c r="Q1652" s="260"/>
      <c r="T1652" s="260"/>
    </row>
    <row r="1653" spans="2:20">
      <c r="B1653" s="219"/>
      <c r="C1653" s="219"/>
      <c r="D1653" s="219"/>
      <c r="E1653" s="207"/>
      <c r="F1653" s="262"/>
      <c r="G1653" s="260"/>
      <c r="H1653" s="260"/>
      <c r="I1653" s="260"/>
      <c r="J1653" s="260"/>
      <c r="K1653" s="260"/>
      <c r="L1653" s="260"/>
      <c r="M1653" s="260"/>
      <c r="Q1653" s="260"/>
      <c r="T1653" s="260"/>
    </row>
    <row r="1654" spans="2:20">
      <c r="B1654" s="219"/>
      <c r="C1654" s="219"/>
      <c r="D1654" s="219"/>
      <c r="E1654" s="207"/>
      <c r="F1654" s="262"/>
      <c r="G1654" s="260"/>
      <c r="H1654" s="260"/>
      <c r="I1654" s="260"/>
      <c r="J1654" s="260"/>
      <c r="K1654" s="260"/>
      <c r="L1654" s="260"/>
      <c r="M1654" s="260"/>
      <c r="Q1654" s="260"/>
      <c r="T1654" s="260"/>
    </row>
    <row r="1655" spans="2:20">
      <c r="B1655" s="219"/>
      <c r="C1655" s="219"/>
      <c r="D1655" s="219"/>
      <c r="E1655" s="207"/>
      <c r="F1655" s="262"/>
      <c r="G1655" s="260"/>
      <c r="H1655" s="260"/>
      <c r="I1655" s="260"/>
      <c r="J1655" s="260"/>
      <c r="K1655" s="260"/>
      <c r="L1655" s="260"/>
      <c r="M1655" s="260"/>
      <c r="Q1655" s="260"/>
      <c r="T1655" s="260"/>
    </row>
    <row r="1656" spans="2:20">
      <c r="B1656" s="219"/>
      <c r="C1656" s="219"/>
      <c r="D1656" s="219"/>
      <c r="E1656" s="207"/>
      <c r="F1656" s="262"/>
      <c r="G1656" s="260"/>
      <c r="H1656" s="260"/>
      <c r="I1656" s="260"/>
      <c r="J1656" s="260"/>
      <c r="K1656" s="260"/>
      <c r="L1656" s="260"/>
      <c r="M1656" s="260"/>
      <c r="Q1656" s="260"/>
      <c r="T1656" s="260"/>
    </row>
    <row r="1657" spans="2:20">
      <c r="B1657" s="219"/>
      <c r="C1657" s="219"/>
      <c r="D1657" s="219"/>
      <c r="E1657" s="207"/>
      <c r="F1657" s="262"/>
      <c r="G1657" s="260"/>
      <c r="H1657" s="260"/>
      <c r="I1657" s="260"/>
      <c r="J1657" s="260"/>
      <c r="K1657" s="260"/>
      <c r="L1657" s="260"/>
      <c r="M1657" s="260"/>
      <c r="Q1657" s="260"/>
      <c r="T1657" s="260"/>
    </row>
    <row r="1658" spans="2:20">
      <c r="B1658" s="219"/>
      <c r="C1658" s="219"/>
      <c r="D1658" s="219"/>
      <c r="E1658" s="207"/>
      <c r="F1658" s="262"/>
      <c r="G1658" s="260"/>
      <c r="H1658" s="260"/>
      <c r="I1658" s="260"/>
      <c r="J1658" s="260"/>
      <c r="K1658" s="260"/>
      <c r="L1658" s="260"/>
      <c r="M1658" s="260"/>
      <c r="Q1658" s="260"/>
      <c r="T1658" s="260"/>
    </row>
    <row r="1659" spans="2:20">
      <c r="B1659" s="219"/>
      <c r="C1659" s="219"/>
      <c r="D1659" s="219"/>
      <c r="E1659" s="207"/>
      <c r="F1659" s="262"/>
      <c r="G1659" s="260"/>
      <c r="H1659" s="260"/>
      <c r="I1659" s="260"/>
      <c r="J1659" s="260"/>
      <c r="K1659" s="260"/>
      <c r="L1659" s="260"/>
      <c r="M1659" s="260"/>
      <c r="Q1659" s="260"/>
      <c r="T1659" s="260"/>
    </row>
    <row r="1660" spans="2:20">
      <c r="B1660" s="219"/>
      <c r="C1660" s="219"/>
      <c r="D1660" s="219"/>
      <c r="E1660" s="207"/>
      <c r="F1660" s="262"/>
      <c r="G1660" s="260"/>
      <c r="H1660" s="260"/>
      <c r="I1660" s="260"/>
      <c r="J1660" s="260"/>
      <c r="K1660" s="260"/>
      <c r="L1660" s="260"/>
      <c r="M1660" s="260"/>
      <c r="Q1660" s="260"/>
      <c r="T1660" s="260"/>
    </row>
    <row r="1661" spans="2:20">
      <c r="B1661" s="219"/>
      <c r="C1661" s="219"/>
      <c r="D1661" s="219"/>
      <c r="E1661" s="207"/>
      <c r="F1661" s="262"/>
      <c r="G1661" s="260"/>
      <c r="H1661" s="260"/>
      <c r="I1661" s="260"/>
      <c r="J1661" s="260"/>
      <c r="K1661" s="260"/>
      <c r="L1661" s="260"/>
      <c r="M1661" s="260"/>
      <c r="Q1661" s="260"/>
      <c r="T1661" s="260"/>
    </row>
    <row r="1662" spans="2:20">
      <c r="B1662" s="219"/>
      <c r="C1662" s="219"/>
      <c r="D1662" s="219"/>
      <c r="E1662" s="207"/>
      <c r="F1662" s="262"/>
      <c r="G1662" s="260"/>
      <c r="H1662" s="260"/>
      <c r="I1662" s="260"/>
      <c r="J1662" s="260"/>
      <c r="K1662" s="260"/>
      <c r="L1662" s="260"/>
      <c r="M1662" s="260"/>
      <c r="Q1662" s="260"/>
      <c r="T1662" s="260"/>
    </row>
    <row r="1663" spans="2:20">
      <c r="B1663" s="219"/>
      <c r="C1663" s="219"/>
      <c r="D1663" s="219"/>
      <c r="E1663" s="207"/>
      <c r="F1663" s="262"/>
      <c r="G1663" s="260"/>
      <c r="H1663" s="260"/>
      <c r="I1663" s="260"/>
      <c r="J1663" s="260"/>
      <c r="K1663" s="260"/>
      <c r="L1663" s="260"/>
      <c r="M1663" s="260"/>
      <c r="Q1663" s="260"/>
      <c r="T1663" s="260"/>
    </row>
    <row r="1664" spans="2:20">
      <c r="B1664" s="219"/>
      <c r="C1664" s="219"/>
      <c r="D1664" s="219"/>
      <c r="E1664" s="207"/>
      <c r="F1664" s="262"/>
      <c r="G1664" s="260"/>
      <c r="H1664" s="260"/>
      <c r="I1664" s="260"/>
      <c r="J1664" s="260"/>
      <c r="K1664" s="260"/>
      <c r="L1664" s="260"/>
      <c r="M1664" s="260"/>
      <c r="Q1664" s="260"/>
      <c r="T1664" s="260"/>
    </row>
    <row r="1665" spans="2:20">
      <c r="B1665" s="219"/>
      <c r="C1665" s="219"/>
      <c r="D1665" s="219"/>
      <c r="E1665" s="207"/>
      <c r="F1665" s="262"/>
      <c r="G1665" s="260"/>
      <c r="H1665" s="260"/>
      <c r="I1665" s="260"/>
      <c r="J1665" s="260"/>
      <c r="K1665" s="260"/>
      <c r="L1665" s="260"/>
      <c r="M1665" s="260"/>
      <c r="Q1665" s="260"/>
      <c r="T1665" s="260"/>
    </row>
    <row r="1666" spans="2:20">
      <c r="B1666" s="219"/>
      <c r="C1666" s="219"/>
      <c r="D1666" s="219"/>
      <c r="E1666" s="207"/>
      <c r="F1666" s="262"/>
      <c r="G1666" s="260"/>
      <c r="H1666" s="260"/>
      <c r="I1666" s="260"/>
      <c r="J1666" s="260"/>
      <c r="K1666" s="260"/>
      <c r="L1666" s="260"/>
      <c r="M1666" s="260"/>
      <c r="Q1666" s="260"/>
      <c r="T1666" s="260"/>
    </row>
    <row r="1667" spans="2:20">
      <c r="B1667" s="219"/>
      <c r="C1667" s="219"/>
      <c r="D1667" s="219"/>
      <c r="E1667" s="207"/>
      <c r="F1667" s="262"/>
      <c r="G1667" s="260"/>
      <c r="H1667" s="260"/>
      <c r="I1667" s="260"/>
      <c r="J1667" s="260"/>
      <c r="K1667" s="260"/>
      <c r="L1667" s="260"/>
      <c r="M1667" s="260"/>
      <c r="Q1667" s="260"/>
      <c r="T1667" s="260"/>
    </row>
    <row r="1668" spans="2:20">
      <c r="B1668" s="219"/>
      <c r="C1668" s="219"/>
      <c r="D1668" s="219"/>
      <c r="E1668" s="207"/>
      <c r="F1668" s="262"/>
      <c r="G1668" s="260"/>
      <c r="H1668" s="260"/>
      <c r="I1668" s="260"/>
      <c r="J1668" s="260"/>
      <c r="K1668" s="260"/>
      <c r="L1668" s="260"/>
      <c r="M1668" s="260"/>
      <c r="Q1668" s="260"/>
      <c r="T1668" s="260"/>
    </row>
    <row r="1669" spans="2:20">
      <c r="B1669" s="219"/>
      <c r="C1669" s="219"/>
      <c r="D1669" s="219"/>
      <c r="E1669" s="207"/>
      <c r="F1669" s="262"/>
      <c r="G1669" s="260"/>
      <c r="H1669" s="260"/>
      <c r="I1669" s="260"/>
      <c r="J1669" s="260"/>
      <c r="K1669" s="260"/>
      <c r="L1669" s="260"/>
      <c r="M1669" s="260"/>
      <c r="Q1669" s="260"/>
      <c r="T1669" s="260"/>
    </row>
    <row r="1670" spans="2:20">
      <c r="B1670" s="219"/>
      <c r="C1670" s="219"/>
      <c r="D1670" s="219"/>
      <c r="E1670" s="207"/>
      <c r="F1670" s="262"/>
      <c r="G1670" s="260"/>
      <c r="H1670" s="260"/>
      <c r="I1670" s="260"/>
      <c r="J1670" s="260"/>
      <c r="K1670" s="260"/>
      <c r="L1670" s="260"/>
      <c r="M1670" s="260"/>
      <c r="Q1670" s="260"/>
      <c r="T1670" s="260"/>
    </row>
    <row r="1671" spans="2:20">
      <c r="B1671" s="219"/>
      <c r="C1671" s="219"/>
      <c r="D1671" s="219"/>
      <c r="E1671" s="207"/>
      <c r="F1671" s="262"/>
      <c r="G1671" s="260"/>
      <c r="H1671" s="260"/>
      <c r="I1671" s="260"/>
      <c r="J1671" s="260"/>
      <c r="K1671" s="260"/>
      <c r="L1671" s="260"/>
      <c r="M1671" s="260"/>
      <c r="Q1671" s="260"/>
      <c r="T1671" s="260"/>
    </row>
    <row r="1672" spans="2:20">
      <c r="B1672" s="219"/>
      <c r="C1672" s="219"/>
      <c r="D1672" s="219"/>
      <c r="E1672" s="207"/>
      <c r="F1672" s="262"/>
      <c r="G1672" s="260"/>
      <c r="H1672" s="260"/>
      <c r="I1672" s="260"/>
      <c r="J1672" s="260"/>
      <c r="K1672" s="260"/>
      <c r="L1672" s="260"/>
      <c r="M1672" s="260"/>
      <c r="Q1672" s="260"/>
      <c r="T1672" s="260"/>
    </row>
    <row r="1673" spans="2:20">
      <c r="B1673" s="219"/>
      <c r="C1673" s="219"/>
      <c r="D1673" s="219"/>
      <c r="E1673" s="207"/>
      <c r="F1673" s="262"/>
      <c r="G1673" s="260"/>
      <c r="H1673" s="260"/>
      <c r="I1673" s="260"/>
      <c r="J1673" s="260"/>
      <c r="K1673" s="260"/>
      <c r="L1673" s="260"/>
      <c r="M1673" s="260"/>
      <c r="Q1673" s="260"/>
      <c r="T1673" s="260"/>
    </row>
    <row r="1674" spans="2:20">
      <c r="B1674" s="219"/>
      <c r="C1674" s="219"/>
      <c r="D1674" s="219"/>
      <c r="E1674" s="207"/>
      <c r="F1674" s="262"/>
      <c r="G1674" s="260"/>
      <c r="H1674" s="260"/>
      <c r="I1674" s="260"/>
      <c r="J1674" s="260"/>
      <c r="K1674" s="260"/>
      <c r="L1674" s="260"/>
      <c r="M1674" s="260"/>
      <c r="Q1674" s="260"/>
      <c r="T1674" s="260"/>
    </row>
    <row r="1675" spans="2:20">
      <c r="B1675" s="219"/>
      <c r="C1675" s="219"/>
      <c r="D1675" s="219"/>
      <c r="E1675" s="207"/>
      <c r="F1675" s="262"/>
      <c r="G1675" s="260"/>
      <c r="H1675" s="260"/>
      <c r="I1675" s="260"/>
      <c r="J1675" s="260"/>
      <c r="K1675" s="260"/>
      <c r="L1675" s="260"/>
      <c r="M1675" s="260"/>
      <c r="Q1675" s="260"/>
      <c r="T1675" s="260"/>
    </row>
    <row r="1676" spans="2:20">
      <c r="B1676" s="219"/>
      <c r="C1676" s="219"/>
      <c r="D1676" s="219"/>
      <c r="E1676" s="207"/>
      <c r="F1676" s="262"/>
      <c r="G1676" s="260"/>
      <c r="H1676" s="260"/>
      <c r="I1676" s="260"/>
      <c r="J1676" s="260"/>
      <c r="K1676" s="260"/>
      <c r="L1676" s="260"/>
      <c r="M1676" s="260"/>
      <c r="Q1676" s="260"/>
      <c r="T1676" s="260"/>
    </row>
    <row r="1677" spans="2:20">
      <c r="B1677" s="219"/>
      <c r="C1677" s="219"/>
      <c r="D1677" s="219"/>
      <c r="E1677" s="207"/>
      <c r="F1677" s="262"/>
      <c r="G1677" s="260"/>
      <c r="H1677" s="260"/>
      <c r="I1677" s="260"/>
      <c r="J1677" s="260"/>
      <c r="K1677" s="260"/>
      <c r="L1677" s="260"/>
      <c r="M1677" s="260"/>
      <c r="Q1677" s="260"/>
      <c r="T1677" s="260"/>
    </row>
    <row r="1678" spans="2:20">
      <c r="B1678" s="219"/>
      <c r="C1678" s="219"/>
      <c r="D1678" s="219"/>
      <c r="E1678" s="207"/>
      <c r="F1678" s="262"/>
      <c r="G1678" s="260"/>
      <c r="H1678" s="260"/>
      <c r="I1678" s="260"/>
      <c r="J1678" s="260"/>
      <c r="K1678" s="260"/>
      <c r="L1678" s="260"/>
      <c r="M1678" s="260"/>
      <c r="Q1678" s="260"/>
      <c r="T1678" s="260"/>
    </row>
    <row r="1679" spans="2:20">
      <c r="B1679" s="219"/>
      <c r="C1679" s="219"/>
      <c r="D1679" s="219"/>
      <c r="E1679" s="207"/>
      <c r="F1679" s="262"/>
      <c r="G1679" s="260"/>
      <c r="H1679" s="260"/>
      <c r="I1679" s="260"/>
      <c r="J1679" s="260"/>
      <c r="K1679" s="260"/>
      <c r="L1679" s="260"/>
      <c r="M1679" s="260"/>
      <c r="Q1679" s="260"/>
      <c r="T1679" s="260"/>
    </row>
    <row r="1680" spans="2:20">
      <c r="B1680" s="219"/>
      <c r="C1680" s="219"/>
      <c r="D1680" s="219"/>
      <c r="E1680" s="207"/>
      <c r="F1680" s="262"/>
      <c r="G1680" s="260"/>
      <c r="H1680" s="260"/>
      <c r="I1680" s="260"/>
      <c r="J1680" s="260"/>
      <c r="K1680" s="260"/>
      <c r="L1680" s="260"/>
      <c r="M1680" s="260"/>
      <c r="Q1680" s="260"/>
      <c r="T1680" s="260"/>
    </row>
    <row r="1681" spans="2:20">
      <c r="B1681" s="219"/>
      <c r="C1681" s="219"/>
      <c r="D1681" s="219"/>
      <c r="E1681" s="207"/>
      <c r="F1681" s="262"/>
      <c r="G1681" s="260"/>
      <c r="H1681" s="260"/>
      <c r="I1681" s="260"/>
      <c r="J1681" s="260"/>
      <c r="K1681" s="260"/>
      <c r="L1681" s="260"/>
      <c r="M1681" s="260"/>
      <c r="Q1681" s="260"/>
      <c r="T1681" s="260"/>
    </row>
    <row r="1682" spans="2:20">
      <c r="B1682" s="219"/>
      <c r="C1682" s="219"/>
      <c r="D1682" s="219"/>
      <c r="E1682" s="207"/>
      <c r="F1682" s="262"/>
      <c r="G1682" s="260"/>
      <c r="H1682" s="260"/>
      <c r="I1682" s="260"/>
      <c r="J1682" s="260"/>
      <c r="K1682" s="260"/>
      <c r="L1682" s="260"/>
      <c r="M1682" s="260"/>
      <c r="Q1682" s="260"/>
      <c r="T1682" s="260"/>
    </row>
    <row r="1683" spans="2:20">
      <c r="B1683" s="219"/>
      <c r="C1683" s="219"/>
      <c r="D1683" s="219"/>
      <c r="E1683" s="207"/>
      <c r="F1683" s="262"/>
      <c r="G1683" s="260"/>
      <c r="H1683" s="260"/>
      <c r="I1683" s="260"/>
      <c r="J1683" s="260"/>
      <c r="K1683" s="260"/>
      <c r="L1683" s="260"/>
      <c r="M1683" s="260"/>
      <c r="Q1683" s="260"/>
      <c r="T1683" s="260"/>
    </row>
    <row r="1684" spans="2:20">
      <c r="B1684" s="219"/>
      <c r="C1684" s="219"/>
      <c r="D1684" s="219"/>
      <c r="E1684" s="207"/>
      <c r="F1684" s="262"/>
      <c r="G1684" s="260"/>
      <c r="H1684" s="260"/>
      <c r="I1684" s="260"/>
      <c r="J1684" s="260"/>
      <c r="K1684" s="260"/>
      <c r="L1684" s="260"/>
      <c r="M1684" s="260"/>
      <c r="Q1684" s="260"/>
      <c r="T1684" s="260"/>
    </row>
    <row r="1685" spans="2:20">
      <c r="B1685" s="219"/>
      <c r="C1685" s="219"/>
      <c r="D1685" s="219"/>
      <c r="E1685" s="207"/>
      <c r="F1685" s="262"/>
      <c r="G1685" s="260"/>
      <c r="H1685" s="260"/>
      <c r="I1685" s="260"/>
      <c r="J1685" s="260"/>
      <c r="K1685" s="260"/>
      <c r="L1685" s="260"/>
      <c r="M1685" s="260"/>
      <c r="Q1685" s="260"/>
      <c r="T1685" s="260"/>
    </row>
    <row r="1686" spans="2:20">
      <c r="B1686" s="219"/>
      <c r="C1686" s="219"/>
      <c r="D1686" s="219"/>
      <c r="E1686" s="207"/>
      <c r="F1686" s="262"/>
      <c r="G1686" s="260"/>
      <c r="H1686" s="260"/>
      <c r="I1686" s="260"/>
      <c r="J1686" s="260"/>
      <c r="K1686" s="260"/>
      <c r="L1686" s="260"/>
      <c r="M1686" s="260"/>
      <c r="Q1686" s="260"/>
      <c r="T1686" s="260"/>
    </row>
    <row r="1687" spans="2:20">
      <c r="B1687" s="219"/>
      <c r="C1687" s="219"/>
      <c r="D1687" s="219"/>
      <c r="E1687" s="207"/>
      <c r="F1687" s="262"/>
      <c r="G1687" s="260"/>
      <c r="H1687" s="260"/>
      <c r="I1687" s="260"/>
      <c r="J1687" s="260"/>
      <c r="K1687" s="260"/>
      <c r="L1687" s="260"/>
      <c r="M1687" s="260"/>
      <c r="Q1687" s="260"/>
      <c r="T1687" s="260"/>
    </row>
    <row r="1688" spans="2:20">
      <c r="B1688" s="219"/>
      <c r="C1688" s="219"/>
      <c r="D1688" s="219"/>
      <c r="E1688" s="207"/>
      <c r="F1688" s="262"/>
      <c r="G1688" s="260"/>
      <c r="H1688" s="260"/>
      <c r="I1688" s="260"/>
      <c r="J1688" s="260"/>
      <c r="K1688" s="260"/>
      <c r="L1688" s="260"/>
      <c r="M1688" s="260"/>
      <c r="Q1688" s="260"/>
      <c r="T1688" s="260"/>
    </row>
    <row r="1689" spans="2:20">
      <c r="B1689" s="219"/>
      <c r="C1689" s="219"/>
      <c r="D1689" s="219"/>
      <c r="E1689" s="207"/>
      <c r="F1689" s="262"/>
      <c r="G1689" s="260"/>
      <c r="H1689" s="260"/>
      <c r="I1689" s="260"/>
      <c r="J1689" s="260"/>
      <c r="K1689" s="260"/>
      <c r="L1689" s="260"/>
      <c r="M1689" s="260"/>
      <c r="Q1689" s="260"/>
      <c r="T1689" s="260"/>
    </row>
    <row r="1690" spans="2:20">
      <c r="B1690" s="219"/>
      <c r="C1690" s="219"/>
      <c r="D1690" s="219"/>
      <c r="E1690" s="207"/>
      <c r="F1690" s="262"/>
      <c r="G1690" s="260"/>
      <c r="H1690" s="260"/>
      <c r="I1690" s="260"/>
      <c r="J1690" s="260"/>
      <c r="K1690" s="260"/>
      <c r="L1690" s="260"/>
      <c r="M1690" s="260"/>
      <c r="Q1690" s="260"/>
      <c r="T1690" s="260"/>
    </row>
    <row r="1691" spans="2:20">
      <c r="B1691" s="219"/>
      <c r="C1691" s="219"/>
      <c r="D1691" s="219"/>
      <c r="E1691" s="207"/>
      <c r="F1691" s="262"/>
      <c r="G1691" s="260"/>
      <c r="H1691" s="260"/>
      <c r="I1691" s="260"/>
      <c r="J1691" s="260"/>
      <c r="K1691" s="260"/>
      <c r="L1691" s="260"/>
      <c r="M1691" s="260"/>
      <c r="Q1691" s="260"/>
      <c r="T1691" s="260"/>
    </row>
    <row r="1692" spans="2:20">
      <c r="B1692" s="219"/>
      <c r="C1692" s="219"/>
      <c r="D1692" s="219"/>
      <c r="E1692" s="207"/>
      <c r="F1692" s="262"/>
      <c r="G1692" s="260"/>
      <c r="H1692" s="260"/>
      <c r="I1692" s="260"/>
      <c r="J1692" s="260"/>
      <c r="K1692" s="260"/>
      <c r="L1692" s="260"/>
      <c r="M1692" s="260"/>
      <c r="Q1692" s="260"/>
      <c r="T1692" s="260"/>
    </row>
    <row r="1693" spans="2:20">
      <c r="B1693" s="219"/>
      <c r="C1693" s="219"/>
      <c r="D1693" s="219"/>
      <c r="E1693" s="207"/>
      <c r="F1693" s="262"/>
      <c r="G1693" s="260"/>
      <c r="H1693" s="260"/>
      <c r="I1693" s="260"/>
      <c r="J1693" s="260"/>
      <c r="K1693" s="260"/>
      <c r="L1693" s="260"/>
      <c r="M1693" s="260"/>
      <c r="Q1693" s="260"/>
      <c r="T1693" s="260"/>
    </row>
    <row r="1694" spans="2:20">
      <c r="B1694" s="219"/>
      <c r="C1694" s="219"/>
      <c r="D1694" s="219"/>
      <c r="E1694" s="207"/>
      <c r="F1694" s="262"/>
      <c r="G1694" s="260"/>
      <c r="H1694" s="260"/>
      <c r="I1694" s="260"/>
      <c r="J1694" s="260"/>
      <c r="K1694" s="260"/>
      <c r="L1694" s="260"/>
      <c r="M1694" s="260"/>
      <c r="Q1694" s="260"/>
      <c r="T1694" s="260"/>
    </row>
    <row r="1695" spans="2:20">
      <c r="B1695" s="219"/>
      <c r="C1695" s="219"/>
      <c r="D1695" s="219"/>
      <c r="E1695" s="207"/>
      <c r="F1695" s="262"/>
      <c r="G1695" s="260"/>
      <c r="H1695" s="260"/>
      <c r="I1695" s="260"/>
      <c r="J1695" s="260"/>
      <c r="K1695" s="260"/>
      <c r="L1695" s="260"/>
      <c r="M1695" s="260"/>
      <c r="Q1695" s="260"/>
      <c r="T1695" s="260"/>
    </row>
    <row r="1696" spans="2:20">
      <c r="B1696" s="219"/>
      <c r="C1696" s="219"/>
      <c r="D1696" s="219"/>
      <c r="E1696" s="207"/>
      <c r="F1696" s="262"/>
      <c r="G1696" s="260"/>
      <c r="H1696" s="260"/>
      <c r="I1696" s="260"/>
      <c r="J1696" s="260"/>
      <c r="K1696" s="260"/>
      <c r="L1696" s="260"/>
      <c r="M1696" s="260"/>
      <c r="Q1696" s="260"/>
      <c r="T1696" s="260"/>
    </row>
    <row r="1697" spans="2:20">
      <c r="B1697" s="219"/>
      <c r="C1697" s="219"/>
      <c r="D1697" s="219"/>
      <c r="E1697" s="207"/>
      <c r="F1697" s="262"/>
      <c r="G1697" s="260"/>
      <c r="H1697" s="260"/>
      <c r="I1697" s="260"/>
      <c r="J1697" s="260"/>
      <c r="K1697" s="260"/>
      <c r="L1697" s="260"/>
      <c r="M1697" s="260"/>
      <c r="Q1697" s="260"/>
      <c r="T1697" s="260"/>
    </row>
    <row r="1698" spans="2:20">
      <c r="B1698" s="219"/>
      <c r="C1698" s="219"/>
      <c r="D1698" s="219"/>
      <c r="E1698" s="207"/>
      <c r="F1698" s="262"/>
      <c r="G1698" s="260"/>
      <c r="H1698" s="260"/>
      <c r="I1698" s="260"/>
      <c r="J1698" s="260"/>
      <c r="K1698" s="260"/>
      <c r="L1698" s="260"/>
      <c r="M1698" s="260"/>
      <c r="Q1698" s="260"/>
      <c r="T1698" s="260"/>
    </row>
    <row r="1699" spans="2:20">
      <c r="B1699" s="219"/>
      <c r="C1699" s="219"/>
      <c r="D1699" s="219"/>
      <c r="E1699" s="207"/>
      <c r="F1699" s="262"/>
      <c r="G1699" s="260"/>
      <c r="H1699" s="260"/>
      <c r="I1699" s="260"/>
      <c r="J1699" s="260"/>
      <c r="K1699" s="260"/>
      <c r="L1699" s="260"/>
      <c r="M1699" s="260"/>
      <c r="Q1699" s="260"/>
      <c r="T1699" s="260"/>
    </row>
    <row r="1700" spans="2:20">
      <c r="B1700" s="219"/>
      <c r="C1700" s="219"/>
      <c r="D1700" s="219"/>
      <c r="E1700" s="207"/>
      <c r="F1700" s="262"/>
      <c r="G1700" s="260"/>
      <c r="H1700" s="260"/>
      <c r="I1700" s="260"/>
      <c r="J1700" s="260"/>
      <c r="K1700" s="260"/>
      <c r="L1700" s="260"/>
      <c r="M1700" s="260"/>
      <c r="Q1700" s="260"/>
      <c r="T1700" s="260"/>
    </row>
    <row r="1701" spans="2:20">
      <c r="B1701" s="219"/>
      <c r="C1701" s="219"/>
      <c r="D1701" s="219"/>
      <c r="E1701" s="207"/>
      <c r="F1701" s="262"/>
      <c r="G1701" s="260"/>
      <c r="H1701" s="260"/>
      <c r="I1701" s="260"/>
      <c r="J1701" s="260"/>
      <c r="K1701" s="260"/>
      <c r="L1701" s="260"/>
      <c r="M1701" s="260"/>
      <c r="Q1701" s="260"/>
      <c r="T1701" s="260"/>
    </row>
    <row r="1702" spans="2:20">
      <c r="B1702" s="219"/>
      <c r="C1702" s="219"/>
      <c r="D1702" s="219"/>
      <c r="E1702" s="207"/>
      <c r="F1702" s="262"/>
      <c r="G1702" s="260"/>
      <c r="H1702" s="260"/>
      <c r="I1702" s="260"/>
      <c r="J1702" s="260"/>
      <c r="K1702" s="260"/>
      <c r="L1702" s="260"/>
      <c r="M1702" s="260"/>
      <c r="Q1702" s="260"/>
      <c r="T1702" s="260"/>
    </row>
    <row r="1703" spans="2:20">
      <c r="B1703" s="219"/>
      <c r="C1703" s="219"/>
      <c r="D1703" s="219"/>
      <c r="E1703" s="207"/>
      <c r="F1703" s="262"/>
      <c r="G1703" s="260"/>
      <c r="H1703" s="260"/>
      <c r="I1703" s="260"/>
      <c r="J1703" s="260"/>
      <c r="K1703" s="260"/>
      <c r="L1703" s="260"/>
      <c r="M1703" s="260"/>
      <c r="Q1703" s="260"/>
      <c r="T1703" s="260"/>
    </row>
    <row r="1704" spans="2:20">
      <c r="B1704" s="219"/>
      <c r="C1704" s="219"/>
      <c r="D1704" s="219"/>
      <c r="E1704" s="207"/>
      <c r="F1704" s="262"/>
      <c r="G1704" s="260"/>
      <c r="H1704" s="260"/>
      <c r="I1704" s="260"/>
      <c r="J1704" s="260"/>
      <c r="K1704" s="260"/>
      <c r="L1704" s="260"/>
      <c r="M1704" s="260"/>
      <c r="Q1704" s="260"/>
      <c r="T1704" s="260"/>
    </row>
    <row r="1705" spans="2:20">
      <c r="B1705" s="219"/>
      <c r="C1705" s="219"/>
      <c r="D1705" s="219"/>
      <c r="E1705" s="207"/>
      <c r="F1705" s="262"/>
      <c r="G1705" s="260"/>
      <c r="H1705" s="260"/>
      <c r="I1705" s="260"/>
      <c r="J1705" s="260"/>
      <c r="K1705" s="260"/>
      <c r="L1705" s="260"/>
      <c r="M1705" s="260"/>
      <c r="Q1705" s="260"/>
      <c r="T1705" s="260"/>
    </row>
    <row r="1706" spans="2:20">
      <c r="B1706" s="219"/>
      <c r="C1706" s="219"/>
      <c r="D1706" s="219"/>
      <c r="E1706" s="207"/>
      <c r="F1706" s="262"/>
      <c r="G1706" s="260"/>
      <c r="H1706" s="260"/>
      <c r="I1706" s="260"/>
      <c r="J1706" s="260"/>
      <c r="K1706" s="260"/>
      <c r="L1706" s="260"/>
      <c r="M1706" s="260"/>
      <c r="Q1706" s="260"/>
      <c r="T1706" s="260"/>
    </row>
    <row r="1707" spans="2:20">
      <c r="B1707" s="219"/>
      <c r="C1707" s="219"/>
      <c r="D1707" s="219"/>
      <c r="E1707" s="207"/>
      <c r="F1707" s="262"/>
      <c r="G1707" s="260"/>
      <c r="H1707" s="260"/>
      <c r="I1707" s="260"/>
      <c r="J1707" s="260"/>
      <c r="K1707" s="260"/>
      <c r="L1707" s="260"/>
      <c r="M1707" s="260"/>
      <c r="Q1707" s="260"/>
      <c r="T1707" s="260"/>
    </row>
    <row r="1708" spans="2:20">
      <c r="B1708" s="219"/>
      <c r="C1708" s="219"/>
      <c r="D1708" s="219"/>
      <c r="E1708" s="207"/>
      <c r="F1708" s="262"/>
      <c r="G1708" s="260"/>
      <c r="H1708" s="260"/>
      <c r="I1708" s="260"/>
      <c r="J1708" s="260"/>
      <c r="K1708" s="260"/>
      <c r="L1708" s="260"/>
      <c r="M1708" s="260"/>
      <c r="Q1708" s="260"/>
      <c r="T1708" s="260"/>
    </row>
    <row r="1709" spans="2:20">
      <c r="B1709" s="219"/>
      <c r="C1709" s="219"/>
      <c r="D1709" s="219"/>
      <c r="E1709" s="207"/>
      <c r="F1709" s="262"/>
      <c r="G1709" s="260"/>
      <c r="H1709" s="260"/>
      <c r="I1709" s="260"/>
      <c r="J1709" s="260"/>
      <c r="K1709" s="260"/>
      <c r="L1709" s="260"/>
      <c r="M1709" s="260"/>
      <c r="Q1709" s="260"/>
      <c r="T1709" s="260"/>
    </row>
    <row r="1710" spans="2:20">
      <c r="B1710" s="219"/>
      <c r="C1710" s="219"/>
      <c r="D1710" s="219"/>
      <c r="E1710" s="207"/>
      <c r="F1710" s="262"/>
      <c r="G1710" s="260"/>
      <c r="H1710" s="260"/>
      <c r="I1710" s="260"/>
      <c r="J1710" s="260"/>
      <c r="K1710" s="260"/>
      <c r="L1710" s="260"/>
      <c r="M1710" s="260"/>
      <c r="Q1710" s="260"/>
      <c r="T1710" s="260"/>
    </row>
    <row r="1711" spans="2:20">
      <c r="B1711" s="219"/>
      <c r="C1711" s="219"/>
      <c r="D1711" s="219"/>
      <c r="E1711" s="207"/>
      <c r="F1711" s="262"/>
      <c r="G1711" s="260"/>
      <c r="H1711" s="260"/>
      <c r="I1711" s="260"/>
      <c r="J1711" s="260"/>
      <c r="K1711" s="260"/>
      <c r="L1711" s="260"/>
      <c r="M1711" s="260"/>
      <c r="Q1711" s="260"/>
      <c r="T1711" s="260"/>
    </row>
    <row r="1712" spans="2:20">
      <c r="B1712" s="219"/>
      <c r="C1712" s="219"/>
      <c r="D1712" s="219"/>
      <c r="E1712" s="207"/>
      <c r="F1712" s="262"/>
      <c r="G1712" s="260"/>
      <c r="H1712" s="260"/>
      <c r="I1712" s="260"/>
      <c r="J1712" s="260"/>
      <c r="K1712" s="260"/>
      <c r="L1712" s="260"/>
      <c r="M1712" s="260"/>
      <c r="Q1712" s="260"/>
      <c r="T1712" s="260"/>
    </row>
    <row r="1713" spans="2:20">
      <c r="B1713" s="219"/>
      <c r="C1713" s="219"/>
      <c r="D1713" s="219"/>
      <c r="E1713" s="207"/>
      <c r="F1713" s="262"/>
      <c r="G1713" s="260"/>
      <c r="H1713" s="260"/>
      <c r="I1713" s="260"/>
      <c r="J1713" s="260"/>
      <c r="K1713" s="260"/>
      <c r="L1713" s="260"/>
      <c r="M1713" s="260"/>
      <c r="Q1713" s="260"/>
      <c r="T1713" s="260"/>
    </row>
    <row r="1714" spans="2:20">
      <c r="B1714" s="219"/>
      <c r="C1714" s="219"/>
      <c r="D1714" s="219"/>
      <c r="E1714" s="207"/>
      <c r="F1714" s="262"/>
      <c r="G1714" s="260"/>
      <c r="H1714" s="260"/>
      <c r="I1714" s="260"/>
      <c r="J1714" s="260"/>
      <c r="K1714" s="260"/>
      <c r="L1714" s="260"/>
      <c r="M1714" s="260"/>
      <c r="Q1714" s="260"/>
      <c r="T1714" s="260"/>
    </row>
    <row r="1715" spans="2:20">
      <c r="B1715" s="219"/>
      <c r="C1715" s="219"/>
      <c r="D1715" s="219"/>
      <c r="E1715" s="207"/>
      <c r="F1715" s="262"/>
      <c r="G1715" s="260"/>
      <c r="H1715" s="260"/>
      <c r="I1715" s="260"/>
      <c r="J1715" s="260"/>
      <c r="K1715" s="260"/>
      <c r="L1715" s="260"/>
      <c r="M1715" s="260"/>
      <c r="Q1715" s="260"/>
      <c r="T1715" s="260"/>
    </row>
    <row r="1716" spans="2:20">
      <c r="B1716" s="219"/>
      <c r="C1716" s="219"/>
      <c r="D1716" s="219"/>
      <c r="E1716" s="207"/>
      <c r="F1716" s="262"/>
      <c r="G1716" s="260"/>
      <c r="H1716" s="260"/>
      <c r="I1716" s="260"/>
      <c r="J1716" s="260"/>
      <c r="K1716" s="260"/>
      <c r="L1716" s="260"/>
      <c r="M1716" s="260"/>
      <c r="Q1716" s="260"/>
      <c r="T1716" s="260"/>
    </row>
    <row r="1717" spans="2:20">
      <c r="B1717" s="219"/>
      <c r="C1717" s="219"/>
      <c r="D1717" s="219"/>
      <c r="E1717" s="207"/>
      <c r="F1717" s="262"/>
      <c r="G1717" s="260"/>
      <c r="H1717" s="260"/>
      <c r="I1717" s="260"/>
      <c r="J1717" s="260"/>
      <c r="K1717" s="260"/>
      <c r="L1717" s="260"/>
      <c r="M1717" s="260"/>
      <c r="Q1717" s="260"/>
      <c r="T1717" s="260"/>
    </row>
    <row r="1718" spans="2:20">
      <c r="B1718" s="219"/>
      <c r="C1718" s="219"/>
      <c r="D1718" s="219"/>
      <c r="E1718" s="207"/>
      <c r="F1718" s="262"/>
      <c r="G1718" s="260"/>
      <c r="H1718" s="260"/>
      <c r="I1718" s="260"/>
      <c r="J1718" s="260"/>
      <c r="K1718" s="260"/>
      <c r="L1718" s="260"/>
      <c r="M1718" s="260"/>
      <c r="Q1718" s="260"/>
      <c r="T1718" s="260"/>
    </row>
    <row r="1719" spans="2:20">
      <c r="B1719" s="219"/>
      <c r="C1719" s="219"/>
      <c r="D1719" s="219"/>
      <c r="E1719" s="207"/>
      <c r="F1719" s="262"/>
      <c r="G1719" s="260"/>
      <c r="H1719" s="260"/>
      <c r="I1719" s="260"/>
      <c r="J1719" s="260"/>
      <c r="K1719" s="260"/>
      <c r="L1719" s="260"/>
      <c r="M1719" s="260"/>
      <c r="Q1719" s="260"/>
      <c r="T1719" s="260"/>
    </row>
    <row r="1720" spans="2:20">
      <c r="B1720" s="219"/>
      <c r="C1720" s="219"/>
      <c r="D1720" s="219"/>
      <c r="E1720" s="207"/>
      <c r="F1720" s="262"/>
      <c r="G1720" s="260"/>
      <c r="H1720" s="260"/>
      <c r="I1720" s="260"/>
      <c r="J1720" s="260"/>
      <c r="K1720" s="260"/>
      <c r="L1720" s="260"/>
      <c r="M1720" s="260"/>
      <c r="Q1720" s="260"/>
      <c r="T1720" s="260"/>
    </row>
    <row r="1721" spans="2:20">
      <c r="B1721" s="219"/>
      <c r="C1721" s="219"/>
      <c r="D1721" s="219"/>
      <c r="E1721" s="207"/>
      <c r="F1721" s="262"/>
      <c r="G1721" s="260"/>
      <c r="H1721" s="260"/>
      <c r="I1721" s="260"/>
      <c r="J1721" s="260"/>
      <c r="K1721" s="260"/>
      <c r="L1721" s="260"/>
      <c r="M1721" s="260"/>
      <c r="Q1721" s="260"/>
      <c r="T1721" s="260"/>
    </row>
    <row r="1722" spans="2:20">
      <c r="B1722" s="219"/>
      <c r="C1722" s="219"/>
      <c r="D1722" s="219"/>
      <c r="E1722" s="207"/>
      <c r="F1722" s="262"/>
      <c r="G1722" s="260"/>
      <c r="H1722" s="260"/>
      <c r="I1722" s="260"/>
      <c r="J1722" s="260"/>
      <c r="K1722" s="260"/>
      <c r="L1722" s="260"/>
      <c r="M1722" s="260"/>
      <c r="Q1722" s="260"/>
      <c r="T1722" s="260"/>
    </row>
    <row r="1723" spans="2:20">
      <c r="B1723" s="219"/>
      <c r="C1723" s="219"/>
      <c r="D1723" s="219"/>
      <c r="E1723" s="207"/>
      <c r="F1723" s="262"/>
      <c r="G1723" s="260"/>
      <c r="H1723" s="260"/>
      <c r="I1723" s="260"/>
      <c r="J1723" s="260"/>
      <c r="K1723" s="260"/>
      <c r="L1723" s="260"/>
      <c r="M1723" s="260"/>
      <c r="Q1723" s="260"/>
      <c r="T1723" s="260"/>
    </row>
    <row r="1724" spans="2:20">
      <c r="B1724" s="219"/>
      <c r="C1724" s="219"/>
      <c r="D1724" s="219"/>
      <c r="E1724" s="207"/>
      <c r="F1724" s="262"/>
      <c r="G1724" s="260"/>
      <c r="H1724" s="260"/>
      <c r="I1724" s="260"/>
      <c r="J1724" s="260"/>
      <c r="K1724" s="260"/>
      <c r="L1724" s="260"/>
      <c r="M1724" s="260"/>
      <c r="Q1724" s="260"/>
      <c r="T1724" s="260"/>
    </row>
    <row r="1725" spans="2:20">
      <c r="B1725" s="219"/>
      <c r="C1725" s="219"/>
      <c r="D1725" s="219"/>
      <c r="E1725" s="207"/>
      <c r="F1725" s="262"/>
      <c r="G1725" s="260"/>
      <c r="H1725" s="260"/>
      <c r="I1725" s="260"/>
      <c r="J1725" s="260"/>
      <c r="K1725" s="260"/>
      <c r="L1725" s="260"/>
      <c r="M1725" s="260"/>
      <c r="Q1725" s="260"/>
      <c r="T1725" s="260"/>
    </row>
    <row r="1726" spans="2:20">
      <c r="B1726" s="219"/>
      <c r="C1726" s="219"/>
      <c r="D1726" s="219"/>
      <c r="E1726" s="207"/>
      <c r="F1726" s="262"/>
      <c r="G1726" s="260"/>
      <c r="H1726" s="260"/>
      <c r="I1726" s="260"/>
      <c r="J1726" s="260"/>
      <c r="K1726" s="260"/>
      <c r="L1726" s="260"/>
      <c r="M1726" s="260"/>
      <c r="Q1726" s="260"/>
      <c r="T1726" s="260"/>
    </row>
    <row r="1727" spans="2:20">
      <c r="B1727" s="219"/>
      <c r="C1727" s="219"/>
      <c r="D1727" s="219"/>
      <c r="E1727" s="207"/>
      <c r="F1727" s="262"/>
      <c r="G1727" s="260"/>
      <c r="H1727" s="260"/>
      <c r="I1727" s="260"/>
      <c r="J1727" s="260"/>
      <c r="K1727" s="260"/>
      <c r="L1727" s="260"/>
      <c r="M1727" s="260"/>
      <c r="Q1727" s="260"/>
      <c r="T1727" s="260"/>
    </row>
    <row r="1728" spans="2:20">
      <c r="B1728" s="219"/>
      <c r="C1728" s="219"/>
      <c r="D1728" s="219"/>
      <c r="E1728" s="207"/>
      <c r="F1728" s="262"/>
      <c r="G1728" s="260"/>
      <c r="H1728" s="260"/>
      <c r="I1728" s="260"/>
      <c r="J1728" s="260"/>
      <c r="K1728" s="260"/>
      <c r="L1728" s="260"/>
      <c r="M1728" s="260"/>
      <c r="Q1728" s="260"/>
      <c r="T1728" s="260"/>
    </row>
    <row r="1729" spans="2:20">
      <c r="B1729" s="219"/>
      <c r="C1729" s="219"/>
      <c r="D1729" s="219"/>
      <c r="E1729" s="207"/>
      <c r="F1729" s="262"/>
      <c r="G1729" s="260"/>
      <c r="H1729" s="260"/>
      <c r="I1729" s="260"/>
      <c r="J1729" s="260"/>
      <c r="K1729" s="260"/>
      <c r="L1729" s="260"/>
      <c r="M1729" s="260"/>
      <c r="Q1729" s="260"/>
      <c r="T1729" s="260"/>
    </row>
    <row r="1730" spans="2:20">
      <c r="B1730" s="219"/>
      <c r="C1730" s="219"/>
      <c r="D1730" s="219"/>
      <c r="E1730" s="207"/>
      <c r="F1730" s="262"/>
      <c r="G1730" s="260"/>
      <c r="H1730" s="260"/>
      <c r="I1730" s="260"/>
      <c r="J1730" s="260"/>
      <c r="K1730" s="260"/>
      <c r="L1730" s="260"/>
      <c r="M1730" s="260"/>
      <c r="Q1730" s="260"/>
      <c r="T1730" s="260"/>
    </row>
    <row r="1731" spans="2:20">
      <c r="B1731" s="219"/>
      <c r="C1731" s="219"/>
      <c r="D1731" s="219"/>
      <c r="E1731" s="207"/>
      <c r="F1731" s="262"/>
      <c r="G1731" s="260"/>
      <c r="H1731" s="260"/>
      <c r="I1731" s="260"/>
      <c r="J1731" s="260"/>
      <c r="K1731" s="260"/>
      <c r="L1731" s="260"/>
      <c r="M1731" s="260"/>
      <c r="Q1731" s="260"/>
      <c r="T1731" s="260"/>
    </row>
    <row r="1732" spans="2:20">
      <c r="B1732" s="219"/>
      <c r="C1732" s="219"/>
      <c r="D1732" s="219"/>
      <c r="E1732" s="207"/>
      <c r="F1732" s="262"/>
      <c r="G1732" s="260"/>
      <c r="H1732" s="260"/>
      <c r="I1732" s="260"/>
      <c r="J1732" s="260"/>
      <c r="K1732" s="260"/>
      <c r="L1732" s="260"/>
      <c r="M1732" s="260"/>
      <c r="Q1732" s="260"/>
      <c r="T1732" s="260"/>
    </row>
    <row r="1733" spans="2:20">
      <c r="B1733" s="219"/>
      <c r="C1733" s="219"/>
      <c r="D1733" s="219"/>
      <c r="E1733" s="207"/>
      <c r="F1733" s="262"/>
      <c r="G1733" s="260"/>
      <c r="H1733" s="260"/>
      <c r="I1733" s="260"/>
      <c r="J1733" s="260"/>
      <c r="K1733" s="260"/>
      <c r="L1733" s="260"/>
      <c r="M1733" s="260"/>
      <c r="Q1733" s="260"/>
      <c r="T1733" s="260"/>
    </row>
    <row r="1734" spans="2:20">
      <c r="B1734" s="219"/>
      <c r="C1734" s="219"/>
      <c r="D1734" s="219"/>
      <c r="E1734" s="207"/>
      <c r="F1734" s="262"/>
      <c r="G1734" s="260"/>
      <c r="H1734" s="260"/>
      <c r="I1734" s="260"/>
      <c r="J1734" s="260"/>
      <c r="K1734" s="260"/>
      <c r="L1734" s="260"/>
      <c r="M1734" s="260"/>
      <c r="Q1734" s="260"/>
      <c r="T1734" s="260"/>
    </row>
    <row r="1735" spans="2:20">
      <c r="B1735" s="219"/>
      <c r="C1735" s="219"/>
      <c r="D1735" s="219"/>
      <c r="E1735" s="207"/>
      <c r="F1735" s="262"/>
      <c r="G1735" s="260"/>
      <c r="H1735" s="260"/>
      <c r="I1735" s="260"/>
      <c r="J1735" s="260"/>
      <c r="K1735" s="260"/>
      <c r="L1735" s="260"/>
      <c r="M1735" s="260"/>
      <c r="Q1735" s="260"/>
      <c r="T1735" s="260"/>
    </row>
    <row r="1736" spans="2:20">
      <c r="B1736" s="219"/>
      <c r="C1736" s="219"/>
      <c r="D1736" s="219"/>
      <c r="E1736" s="207"/>
      <c r="F1736" s="262"/>
      <c r="G1736" s="260"/>
      <c r="H1736" s="260"/>
      <c r="I1736" s="260"/>
      <c r="J1736" s="260"/>
      <c r="K1736" s="260"/>
      <c r="L1736" s="260"/>
      <c r="M1736" s="260"/>
      <c r="Q1736" s="260"/>
      <c r="T1736" s="260"/>
    </row>
    <row r="1737" spans="2:20">
      <c r="B1737" s="219"/>
      <c r="C1737" s="219"/>
      <c r="D1737" s="219"/>
      <c r="E1737" s="207"/>
      <c r="F1737" s="262"/>
      <c r="G1737" s="260"/>
      <c r="H1737" s="260"/>
      <c r="I1737" s="260"/>
      <c r="J1737" s="260"/>
      <c r="K1737" s="260"/>
      <c r="L1737" s="260"/>
      <c r="M1737" s="260"/>
      <c r="Q1737" s="260"/>
      <c r="T1737" s="260"/>
    </row>
    <row r="1738" spans="2:20">
      <c r="B1738" s="219"/>
      <c r="C1738" s="219"/>
      <c r="D1738" s="219"/>
      <c r="E1738" s="207"/>
      <c r="F1738" s="262"/>
      <c r="G1738" s="260"/>
      <c r="H1738" s="260"/>
      <c r="I1738" s="260"/>
      <c r="J1738" s="260"/>
      <c r="K1738" s="260"/>
      <c r="L1738" s="260"/>
      <c r="M1738" s="260"/>
      <c r="Q1738" s="260"/>
      <c r="T1738" s="260"/>
    </row>
    <row r="1739" spans="2:20">
      <c r="B1739" s="219"/>
      <c r="C1739" s="219"/>
      <c r="D1739" s="219"/>
      <c r="E1739" s="207"/>
      <c r="F1739" s="262"/>
      <c r="G1739" s="260"/>
      <c r="H1739" s="260"/>
      <c r="I1739" s="260"/>
      <c r="J1739" s="260"/>
      <c r="K1739" s="260"/>
      <c r="L1739" s="260"/>
      <c r="M1739" s="260"/>
      <c r="Q1739" s="260"/>
      <c r="T1739" s="260"/>
    </row>
    <row r="1740" spans="2:20">
      <c r="B1740" s="219"/>
      <c r="C1740" s="219"/>
      <c r="D1740" s="219"/>
      <c r="E1740" s="207"/>
      <c r="F1740" s="262"/>
      <c r="G1740" s="260"/>
      <c r="H1740" s="260"/>
      <c r="I1740" s="260"/>
      <c r="J1740" s="260"/>
      <c r="K1740" s="260"/>
      <c r="L1740" s="260"/>
      <c r="M1740" s="260"/>
      <c r="Q1740" s="260"/>
      <c r="T1740" s="260"/>
    </row>
    <row r="1741" spans="2:20">
      <c r="B1741" s="219"/>
      <c r="C1741" s="219"/>
      <c r="D1741" s="219"/>
      <c r="E1741" s="207"/>
      <c r="F1741" s="262"/>
      <c r="G1741" s="260"/>
      <c r="H1741" s="260"/>
      <c r="I1741" s="260"/>
      <c r="J1741" s="260"/>
      <c r="K1741" s="260"/>
      <c r="L1741" s="260"/>
      <c r="M1741" s="260"/>
      <c r="Q1741" s="260"/>
      <c r="T1741" s="260"/>
    </row>
    <row r="1742" spans="2:20">
      <c r="B1742" s="219"/>
      <c r="C1742" s="219"/>
      <c r="D1742" s="219"/>
      <c r="E1742" s="207"/>
      <c r="F1742" s="262"/>
      <c r="G1742" s="260"/>
      <c r="H1742" s="260"/>
      <c r="I1742" s="260"/>
      <c r="J1742" s="260"/>
      <c r="K1742" s="260"/>
      <c r="L1742" s="260"/>
      <c r="M1742" s="260"/>
      <c r="Q1742" s="260"/>
      <c r="T1742" s="260"/>
    </row>
    <row r="1743" spans="2:20">
      <c r="B1743" s="219"/>
      <c r="C1743" s="219"/>
      <c r="D1743" s="219"/>
      <c r="E1743" s="207"/>
      <c r="F1743" s="262"/>
      <c r="G1743" s="260"/>
      <c r="H1743" s="260"/>
      <c r="I1743" s="260"/>
      <c r="J1743" s="260"/>
      <c r="K1743" s="260"/>
      <c r="L1743" s="260"/>
      <c r="M1743" s="260"/>
      <c r="Q1743" s="260"/>
      <c r="T1743" s="260"/>
    </row>
    <row r="1744" spans="2:20">
      <c r="B1744" s="219"/>
      <c r="C1744" s="219"/>
      <c r="D1744" s="219"/>
      <c r="E1744" s="207"/>
      <c r="F1744" s="262"/>
      <c r="G1744" s="260"/>
      <c r="H1744" s="260"/>
      <c r="I1744" s="260"/>
      <c r="J1744" s="260"/>
      <c r="K1744" s="260"/>
      <c r="L1744" s="260"/>
      <c r="M1744" s="260"/>
      <c r="Q1744" s="260"/>
      <c r="T1744" s="260"/>
    </row>
    <row r="1745" spans="2:20">
      <c r="B1745" s="219"/>
      <c r="C1745" s="219"/>
      <c r="D1745" s="219"/>
      <c r="E1745" s="207"/>
      <c r="F1745" s="262"/>
      <c r="G1745" s="260"/>
      <c r="H1745" s="260"/>
      <c r="I1745" s="260"/>
      <c r="J1745" s="260"/>
      <c r="K1745" s="260"/>
      <c r="L1745" s="260"/>
      <c r="M1745" s="260"/>
      <c r="Q1745" s="260"/>
      <c r="T1745" s="260"/>
    </row>
    <row r="1746" spans="2:20">
      <c r="B1746" s="219"/>
      <c r="C1746" s="219"/>
      <c r="D1746" s="219"/>
      <c r="E1746" s="207"/>
      <c r="F1746" s="262"/>
      <c r="G1746" s="260"/>
      <c r="H1746" s="260"/>
      <c r="I1746" s="260"/>
      <c r="J1746" s="260"/>
      <c r="K1746" s="260"/>
      <c r="L1746" s="260"/>
      <c r="M1746" s="260"/>
      <c r="Q1746" s="260"/>
      <c r="T1746" s="260"/>
    </row>
    <row r="1747" spans="2:20">
      <c r="B1747" s="219"/>
      <c r="C1747" s="219"/>
      <c r="D1747" s="219"/>
      <c r="E1747" s="207"/>
      <c r="F1747" s="262"/>
      <c r="G1747" s="260"/>
      <c r="H1747" s="260"/>
      <c r="I1747" s="260"/>
      <c r="J1747" s="260"/>
      <c r="K1747" s="260"/>
      <c r="L1747" s="260"/>
      <c r="M1747" s="260"/>
      <c r="Q1747" s="260"/>
      <c r="T1747" s="260"/>
    </row>
    <row r="1748" spans="2:20">
      <c r="B1748" s="219"/>
      <c r="C1748" s="219"/>
      <c r="D1748" s="219"/>
      <c r="E1748" s="207"/>
      <c r="F1748" s="262"/>
      <c r="G1748" s="260"/>
      <c r="H1748" s="260"/>
      <c r="I1748" s="260"/>
      <c r="J1748" s="260"/>
      <c r="K1748" s="260"/>
      <c r="L1748" s="260"/>
      <c r="M1748" s="260"/>
      <c r="Q1748" s="260"/>
      <c r="T1748" s="260"/>
    </row>
    <row r="1749" spans="2:20">
      <c r="B1749" s="219"/>
      <c r="C1749" s="219"/>
      <c r="D1749" s="219"/>
      <c r="E1749" s="207"/>
      <c r="F1749" s="262"/>
      <c r="G1749" s="260"/>
      <c r="H1749" s="260"/>
      <c r="I1749" s="260"/>
      <c r="J1749" s="260"/>
      <c r="K1749" s="260"/>
      <c r="L1749" s="260"/>
      <c r="M1749" s="260"/>
      <c r="Q1749" s="260"/>
      <c r="T1749" s="260"/>
    </row>
    <row r="1750" spans="2:20">
      <c r="B1750" s="219"/>
      <c r="C1750" s="219"/>
      <c r="D1750" s="219"/>
      <c r="E1750" s="207"/>
      <c r="F1750" s="262"/>
      <c r="G1750" s="260"/>
      <c r="H1750" s="260"/>
      <c r="I1750" s="260"/>
      <c r="J1750" s="260"/>
      <c r="K1750" s="260"/>
      <c r="L1750" s="260"/>
      <c r="M1750" s="260"/>
      <c r="Q1750" s="260"/>
      <c r="T1750" s="260"/>
    </row>
    <row r="1751" spans="2:20">
      <c r="B1751" s="219"/>
      <c r="C1751" s="219"/>
      <c r="D1751" s="219"/>
      <c r="E1751" s="207"/>
      <c r="F1751" s="262"/>
      <c r="G1751" s="260"/>
      <c r="H1751" s="260"/>
      <c r="I1751" s="260"/>
      <c r="J1751" s="260"/>
      <c r="K1751" s="260"/>
      <c r="L1751" s="260"/>
      <c r="M1751" s="260"/>
      <c r="Q1751" s="260"/>
      <c r="T1751" s="260"/>
    </row>
    <row r="1752" spans="2:20">
      <c r="B1752" s="219"/>
      <c r="C1752" s="219"/>
      <c r="D1752" s="219"/>
      <c r="E1752" s="207"/>
      <c r="F1752" s="262"/>
      <c r="G1752" s="260"/>
      <c r="H1752" s="260"/>
      <c r="I1752" s="260"/>
      <c r="J1752" s="260"/>
      <c r="K1752" s="260"/>
      <c r="L1752" s="260"/>
      <c r="M1752" s="260"/>
      <c r="Q1752" s="260"/>
      <c r="T1752" s="260"/>
    </row>
    <row r="1753" spans="2:20">
      <c r="B1753" s="219"/>
      <c r="C1753" s="219"/>
      <c r="D1753" s="219"/>
      <c r="E1753" s="207"/>
      <c r="F1753" s="262"/>
      <c r="G1753" s="260"/>
      <c r="H1753" s="260"/>
      <c r="I1753" s="260"/>
      <c r="J1753" s="260"/>
      <c r="K1753" s="260"/>
      <c r="L1753" s="260"/>
      <c r="M1753" s="260"/>
      <c r="Q1753" s="260"/>
      <c r="T1753" s="260"/>
    </row>
    <row r="1754" spans="2:20">
      <c r="B1754" s="219"/>
      <c r="C1754" s="219"/>
      <c r="D1754" s="219"/>
      <c r="E1754" s="207"/>
      <c r="F1754" s="262"/>
      <c r="G1754" s="260"/>
      <c r="H1754" s="260"/>
      <c r="I1754" s="260"/>
      <c r="J1754" s="260"/>
      <c r="K1754" s="260"/>
      <c r="L1754" s="260"/>
      <c r="M1754" s="260"/>
      <c r="Q1754" s="260"/>
      <c r="T1754" s="260"/>
    </row>
    <row r="1755" spans="2:20">
      <c r="B1755" s="219"/>
      <c r="C1755" s="219"/>
      <c r="D1755" s="219"/>
      <c r="E1755" s="207"/>
      <c r="F1755" s="262"/>
      <c r="G1755" s="260"/>
      <c r="H1755" s="260"/>
      <c r="I1755" s="260"/>
      <c r="J1755" s="260"/>
      <c r="K1755" s="260"/>
      <c r="L1755" s="260"/>
      <c r="M1755" s="260"/>
      <c r="Q1755" s="260"/>
      <c r="T1755" s="260"/>
    </row>
  </sheetData>
  <mergeCells count="11">
    <mergeCell ref="Q2:T2"/>
    <mergeCell ref="C183:S183"/>
    <mergeCell ref="B6:C6"/>
    <mergeCell ref="C9:E9"/>
    <mergeCell ref="B176:C176"/>
    <mergeCell ref="C177:S177"/>
    <mergeCell ref="C178:S178"/>
    <mergeCell ref="C179:S179"/>
    <mergeCell ref="C180:S180"/>
    <mergeCell ref="C181:S181"/>
    <mergeCell ref="C182:S182"/>
  </mergeCells>
  <hyperlinks>
    <hyperlink ref="A1" location="Index!A1" display="Index"/>
  </hyperlinks>
  <pageMargins left="0.70866141732283472" right="0.70866141732283472" top="0.74803149606299213" bottom="0.74803149606299213" header="0.31496062992125984" footer="0.31496062992125984"/>
  <pageSetup paperSize="9" scale="48" orientation="portrait" r:id="rId1"/>
  <headerFooter>
    <oddHeader xml:space="preserve">&amp;C01 Quarterly revenue </oddHeader>
  </headerFooter>
  <rowBreaks count="1" manualBreakCount="1">
    <brk id="1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3"/>
  <sheetViews>
    <sheetView showGridLines="0" topLeftCell="A336" zoomScaleNormal="100" zoomScaleSheetLayoutView="100" workbookViewId="0">
      <selection activeCell="C370" sqref="A370:C372"/>
    </sheetView>
  </sheetViews>
  <sheetFormatPr defaultColWidth="9.140625" defaultRowHeight="12.75"/>
  <cols>
    <col min="1" max="1" width="5.42578125" style="152" customWidth="1"/>
    <col min="2" max="2" width="3.140625" style="142" customWidth="1"/>
    <col min="3" max="3" width="40.42578125" style="152" customWidth="1"/>
    <col min="4" max="4" width="3.7109375" style="152" customWidth="1"/>
    <col min="5" max="7" width="11.42578125" style="189" customWidth="1"/>
    <col min="8" max="9" width="11.42578125" style="296" customWidth="1"/>
    <col min="10" max="10" width="4.7109375" style="88" customWidth="1"/>
    <col min="11" max="11" width="9.28515625" style="298" customWidth="1"/>
    <col min="12" max="12" width="9.28515625" style="188" customWidth="1"/>
    <col min="13" max="134" width="9.140625" style="152" customWidth="1"/>
    <col min="135" max="231" width="11.42578125" style="152" customWidth="1"/>
    <col min="232" max="16384" width="9.140625" style="152"/>
  </cols>
  <sheetData>
    <row r="1" spans="1:12" ht="14.25">
      <c r="A1" s="227" t="s">
        <v>156</v>
      </c>
      <c r="B1" s="170"/>
      <c r="C1" s="142"/>
      <c r="D1" s="142"/>
      <c r="E1" s="171"/>
      <c r="F1" s="171"/>
      <c r="G1" s="171"/>
      <c r="H1" s="293"/>
      <c r="I1" s="293"/>
      <c r="J1" s="171"/>
      <c r="K1" s="586" t="s">
        <v>251</v>
      </c>
      <c r="L1" s="586"/>
    </row>
    <row r="2" spans="1:12" ht="14.25">
      <c r="C2" s="150"/>
      <c r="D2" s="142"/>
      <c r="E2" s="172" t="s">
        <v>168</v>
      </c>
      <c r="F2" s="172" t="s">
        <v>194</v>
      </c>
      <c r="G2" s="349" t="s">
        <v>213</v>
      </c>
      <c r="H2" s="349" t="s">
        <v>255</v>
      </c>
      <c r="I2" s="190" t="s">
        <v>280</v>
      </c>
      <c r="J2" s="174"/>
      <c r="K2" s="349" t="s">
        <v>255</v>
      </c>
      <c r="L2" s="190" t="s">
        <v>280</v>
      </c>
    </row>
    <row r="3" spans="1:12" s="142" customFormat="1">
      <c r="E3" s="164" t="s">
        <v>218</v>
      </c>
      <c r="F3" s="164" t="s">
        <v>218</v>
      </c>
      <c r="G3" s="294" t="s">
        <v>218</v>
      </c>
      <c r="H3" s="294" t="s">
        <v>218</v>
      </c>
      <c r="I3" s="191" t="s">
        <v>218</v>
      </c>
      <c r="J3" s="173"/>
      <c r="K3" s="350" t="s">
        <v>191</v>
      </c>
      <c r="L3" s="193" t="s">
        <v>191</v>
      </c>
    </row>
    <row r="4" spans="1:12" s="142" customFormat="1" ht="18">
      <c r="B4" s="163" t="s">
        <v>225</v>
      </c>
      <c r="E4" s="164"/>
      <c r="F4" s="164"/>
      <c r="G4" s="294"/>
      <c r="H4" s="294"/>
      <c r="I4" s="191"/>
      <c r="J4" s="173"/>
      <c r="K4" s="350"/>
      <c r="L4" s="193"/>
    </row>
    <row r="5" spans="1:12" s="142" customFormat="1">
      <c r="B5" s="590" t="s">
        <v>227</v>
      </c>
      <c r="C5" s="584"/>
      <c r="D5" s="85"/>
      <c r="E5" s="175"/>
      <c r="F5" s="175"/>
      <c r="G5" s="358"/>
      <c r="H5" s="358"/>
      <c r="I5" s="192"/>
      <c r="J5" s="198"/>
      <c r="K5" s="354"/>
      <c r="L5" s="194"/>
    </row>
    <row r="6" spans="1:12" ht="14.25">
      <c r="C6" s="154" t="s">
        <v>10</v>
      </c>
      <c r="D6" s="85"/>
      <c r="E6" s="231"/>
      <c r="F6" s="231"/>
      <c r="G6" s="358"/>
      <c r="H6" s="358"/>
      <c r="I6" s="192"/>
      <c r="J6" s="198"/>
      <c r="K6" s="356"/>
      <c r="L6" s="195"/>
    </row>
    <row r="7" spans="1:12">
      <c r="C7" s="176" t="s">
        <v>11</v>
      </c>
      <c r="D7" s="85"/>
      <c r="E7" s="358">
        <v>8186</v>
      </c>
      <c r="F7" s="358">
        <v>8141</v>
      </c>
      <c r="G7" s="358">
        <v>8112</v>
      </c>
      <c r="H7" s="358">
        <v>7940</v>
      </c>
      <c r="I7" s="352">
        <v>7687</v>
      </c>
      <c r="J7" s="353"/>
      <c r="K7" s="356"/>
      <c r="L7" s="357"/>
    </row>
    <row r="8" spans="1:12">
      <c r="C8" s="176" t="s">
        <v>12</v>
      </c>
      <c r="D8" s="85"/>
      <c r="E8" s="359">
        <v>1792</v>
      </c>
      <c r="F8" s="359">
        <v>1923</v>
      </c>
      <c r="G8" s="359">
        <v>2174</v>
      </c>
      <c r="H8" s="359">
        <v>2244</v>
      </c>
      <c r="I8" s="360">
        <v>2215</v>
      </c>
      <c r="J8" s="353"/>
      <c r="K8" s="356"/>
      <c r="L8" s="357"/>
    </row>
    <row r="9" spans="1:12">
      <c r="C9" s="176" t="s">
        <v>13</v>
      </c>
      <c r="D9" s="85"/>
      <c r="E9" s="358">
        <v>9978</v>
      </c>
      <c r="F9" s="358">
        <v>10064</v>
      </c>
      <c r="G9" s="358">
        <v>10286</v>
      </c>
      <c r="H9" s="537">
        <v>10184</v>
      </c>
      <c r="I9" s="361">
        <v>9902</v>
      </c>
      <c r="J9" s="353"/>
      <c r="K9" s="356"/>
      <c r="L9" s="357"/>
    </row>
    <row r="10" spans="1:12">
      <c r="C10" s="154" t="s">
        <v>14</v>
      </c>
      <c r="D10" s="85"/>
      <c r="E10" s="358"/>
      <c r="F10" s="358"/>
      <c r="G10" s="358"/>
      <c r="H10" s="358"/>
      <c r="I10" s="352"/>
      <c r="J10" s="353"/>
      <c r="K10" s="356"/>
      <c r="L10" s="357"/>
    </row>
    <row r="11" spans="1:12">
      <c r="C11" s="176" t="s">
        <v>11</v>
      </c>
      <c r="D11" s="85"/>
      <c r="E11" s="358">
        <v>2369</v>
      </c>
      <c r="F11" s="358">
        <v>2393</v>
      </c>
      <c r="G11" s="358">
        <v>2082</v>
      </c>
      <c r="H11" s="358">
        <v>2075</v>
      </c>
      <c r="I11" s="352">
        <v>1832</v>
      </c>
      <c r="J11" s="353"/>
      <c r="K11" s="356"/>
      <c r="L11" s="357"/>
    </row>
    <row r="12" spans="1:12">
      <c r="C12" s="176" t="s">
        <v>12</v>
      </c>
      <c r="D12" s="85"/>
      <c r="E12" s="359">
        <v>2566</v>
      </c>
      <c r="F12" s="359">
        <v>2544</v>
      </c>
      <c r="G12" s="359">
        <v>2207</v>
      </c>
      <c r="H12" s="359">
        <v>2131</v>
      </c>
      <c r="I12" s="360">
        <v>2034</v>
      </c>
      <c r="J12" s="353"/>
      <c r="K12" s="356"/>
      <c r="L12" s="357"/>
    </row>
    <row r="13" spans="1:12">
      <c r="C13" s="176" t="s">
        <v>13</v>
      </c>
      <c r="D13" s="85"/>
      <c r="E13" s="358">
        <v>4935</v>
      </c>
      <c r="F13" s="358">
        <v>4937</v>
      </c>
      <c r="G13" s="358">
        <v>4289</v>
      </c>
      <c r="H13" s="537">
        <v>4206</v>
      </c>
      <c r="I13" s="361">
        <v>3866</v>
      </c>
      <c r="J13" s="353"/>
      <c r="K13" s="356"/>
      <c r="L13" s="357"/>
    </row>
    <row r="14" spans="1:12">
      <c r="C14" s="154" t="s">
        <v>15</v>
      </c>
      <c r="D14" s="85"/>
      <c r="E14" s="358">
        <v>1441</v>
      </c>
      <c r="F14" s="358">
        <v>1324</v>
      </c>
      <c r="G14" s="358">
        <v>1277</v>
      </c>
      <c r="H14" s="358">
        <v>1238</v>
      </c>
      <c r="I14" s="352">
        <v>1112</v>
      </c>
      <c r="J14" s="353"/>
      <c r="K14" s="356"/>
      <c r="L14" s="357"/>
    </row>
    <row r="15" spans="1:12" ht="14.25">
      <c r="C15" s="154" t="s">
        <v>232</v>
      </c>
      <c r="D15" s="85"/>
      <c r="E15" s="358">
        <v>5109</v>
      </c>
      <c r="F15" s="358">
        <v>5171</v>
      </c>
      <c r="G15" s="358">
        <v>5176</v>
      </c>
      <c r="H15" s="358">
        <v>5028</v>
      </c>
      <c r="I15" s="352">
        <v>5196</v>
      </c>
      <c r="J15" s="353"/>
      <c r="K15" s="356"/>
      <c r="L15" s="357"/>
    </row>
    <row r="16" spans="1:12">
      <c r="C16" s="154" t="s">
        <v>17</v>
      </c>
      <c r="D16" s="85"/>
      <c r="E16" s="359">
        <v>910</v>
      </c>
      <c r="F16" s="359">
        <v>1048</v>
      </c>
      <c r="G16" s="359">
        <v>1046</v>
      </c>
      <c r="H16" s="359">
        <v>1155</v>
      </c>
      <c r="I16" s="360">
        <v>1100</v>
      </c>
      <c r="J16" s="353"/>
      <c r="K16" s="356"/>
      <c r="L16" s="357"/>
    </row>
    <row r="17" spans="2:12">
      <c r="B17" s="131"/>
      <c r="C17" s="156" t="s">
        <v>18</v>
      </c>
      <c r="D17" s="177"/>
      <c r="E17" s="362">
        <v>22373</v>
      </c>
      <c r="F17" s="362">
        <v>22544</v>
      </c>
      <c r="G17" s="362">
        <v>22074</v>
      </c>
      <c r="H17" s="362">
        <v>21811</v>
      </c>
      <c r="I17" s="363">
        <v>21176</v>
      </c>
      <c r="J17" s="353"/>
      <c r="K17" s="364">
        <v>1.7999999999999998</v>
      </c>
      <c r="L17" s="365">
        <v>1.7999999999999998</v>
      </c>
    </row>
    <row r="18" spans="2:12">
      <c r="C18" s="154" t="s">
        <v>34</v>
      </c>
      <c r="D18" s="85"/>
      <c r="E18" s="359">
        <v>2754</v>
      </c>
      <c r="F18" s="359">
        <v>2538</v>
      </c>
      <c r="G18" s="359">
        <v>2654</v>
      </c>
      <c r="H18" s="359">
        <v>2240</v>
      </c>
      <c r="I18" s="360">
        <v>2404</v>
      </c>
      <c r="J18" s="353"/>
      <c r="K18" s="356"/>
      <c r="L18" s="357"/>
    </row>
    <row r="19" spans="2:12" s="10" customFormat="1">
      <c r="B19" s="131"/>
      <c r="C19" s="156" t="s">
        <v>9</v>
      </c>
      <c r="D19" s="177"/>
      <c r="E19" s="362">
        <v>25127</v>
      </c>
      <c r="F19" s="362">
        <v>25082</v>
      </c>
      <c r="G19" s="362">
        <v>24728</v>
      </c>
      <c r="H19" s="362">
        <v>24051</v>
      </c>
      <c r="I19" s="363">
        <v>23580</v>
      </c>
      <c r="J19" s="353"/>
      <c r="K19" s="364">
        <v>1.3</v>
      </c>
      <c r="L19" s="365">
        <v>0.8</v>
      </c>
    </row>
    <row r="20" spans="2:12">
      <c r="C20" s="154" t="s">
        <v>35</v>
      </c>
      <c r="D20" s="85"/>
      <c r="E20" s="358">
        <v>-5956</v>
      </c>
      <c r="F20" s="358">
        <v>-6088</v>
      </c>
      <c r="G20" s="358">
        <v>-5726</v>
      </c>
      <c r="H20" s="358">
        <v>-5796</v>
      </c>
      <c r="I20" s="352">
        <v>-5458</v>
      </c>
      <c r="J20" s="353"/>
      <c r="K20" s="356"/>
      <c r="L20" s="357"/>
    </row>
    <row r="21" spans="2:12" s="10" customFormat="1">
      <c r="B21" s="142"/>
      <c r="C21" s="583" t="s">
        <v>36</v>
      </c>
      <c r="D21" s="584"/>
      <c r="E21" s="358">
        <v>-5844</v>
      </c>
      <c r="F21" s="358">
        <v>-5342</v>
      </c>
      <c r="G21" s="358">
        <v>-5499</v>
      </c>
      <c r="H21" s="358">
        <v>-4980</v>
      </c>
      <c r="I21" s="352">
        <v>-5183</v>
      </c>
      <c r="J21" s="353"/>
      <c r="K21" s="356"/>
      <c r="L21" s="357"/>
    </row>
    <row r="22" spans="2:12">
      <c r="C22" s="583" t="s">
        <v>37</v>
      </c>
      <c r="D22" s="584"/>
      <c r="E22" s="358">
        <v>-6241</v>
      </c>
      <c r="F22" s="358">
        <v>-6467</v>
      </c>
      <c r="G22" s="358">
        <v>-6533</v>
      </c>
      <c r="H22" s="358">
        <v>-6185</v>
      </c>
      <c r="I22" s="352">
        <v>-5880</v>
      </c>
      <c r="J22" s="353"/>
      <c r="K22" s="356"/>
      <c r="L22" s="357"/>
    </row>
    <row r="23" spans="2:12">
      <c r="B23" s="131"/>
      <c r="C23" s="156" t="s">
        <v>285</v>
      </c>
      <c r="D23" s="177"/>
      <c r="E23" s="366">
        <v>7086</v>
      </c>
      <c r="F23" s="366">
        <v>7185</v>
      </c>
      <c r="G23" s="366">
        <v>6970</v>
      </c>
      <c r="H23" s="366">
        <v>7090</v>
      </c>
      <c r="I23" s="367">
        <v>7059</v>
      </c>
      <c r="J23" s="353"/>
      <c r="K23" s="364">
        <v>4.5</v>
      </c>
      <c r="L23" s="365">
        <v>6.3</v>
      </c>
    </row>
    <row r="24" spans="2:12">
      <c r="B24" s="131"/>
      <c r="C24" s="154" t="s">
        <v>38</v>
      </c>
      <c r="D24" s="177"/>
      <c r="E24" s="358"/>
      <c r="F24" s="358"/>
      <c r="G24" s="358"/>
      <c r="H24" s="358"/>
      <c r="I24" s="352"/>
      <c r="J24" s="353"/>
      <c r="K24" s="356"/>
      <c r="L24" s="357"/>
    </row>
    <row r="25" spans="2:12" s="10" customFormat="1">
      <c r="B25" s="142"/>
      <c r="C25" s="178" t="s">
        <v>39</v>
      </c>
      <c r="D25" s="85"/>
      <c r="E25" s="358">
        <v>-154</v>
      </c>
      <c r="F25" s="358">
        <v>-131</v>
      </c>
      <c r="G25" s="358">
        <v>-118</v>
      </c>
      <c r="H25" s="358">
        <v>-123</v>
      </c>
      <c r="I25" s="352">
        <v>-125</v>
      </c>
      <c r="J25" s="353"/>
      <c r="K25" s="356"/>
      <c r="L25" s="357"/>
    </row>
    <row r="26" spans="2:12" s="10" customFormat="1">
      <c r="B26" s="278"/>
      <c r="C26" s="178" t="s">
        <v>40</v>
      </c>
      <c r="D26" s="85"/>
      <c r="E26" s="358">
        <v>-776</v>
      </c>
      <c r="F26" s="358">
        <v>-825</v>
      </c>
      <c r="G26" s="358">
        <v>-802</v>
      </c>
      <c r="H26" s="358">
        <v>-774</v>
      </c>
      <c r="I26" s="352">
        <v>-759</v>
      </c>
      <c r="J26" s="353"/>
      <c r="K26" s="356"/>
      <c r="L26" s="357"/>
    </row>
    <row r="27" spans="2:12">
      <c r="C27" s="178" t="s">
        <v>41</v>
      </c>
      <c r="D27" s="85"/>
      <c r="E27" s="358">
        <v>-4064</v>
      </c>
      <c r="F27" s="358">
        <v>-4171</v>
      </c>
      <c r="G27" s="358">
        <v>-4339</v>
      </c>
      <c r="H27" s="358">
        <v>-4143</v>
      </c>
      <c r="I27" s="352">
        <v>-4255</v>
      </c>
      <c r="J27" s="353"/>
      <c r="K27" s="356"/>
      <c r="L27" s="357"/>
    </row>
    <row r="28" spans="2:12">
      <c r="C28" s="154" t="s">
        <v>148</v>
      </c>
      <c r="D28" s="85"/>
      <c r="E28" s="359">
        <v>-31</v>
      </c>
      <c r="F28" s="359">
        <v>-5</v>
      </c>
      <c r="G28" s="359">
        <v>65</v>
      </c>
      <c r="H28" s="358">
        <v>73</v>
      </c>
      <c r="I28" s="352">
        <v>91</v>
      </c>
      <c r="J28" s="353"/>
      <c r="K28" s="356"/>
      <c r="L28" s="357"/>
    </row>
    <row r="29" spans="2:12" ht="13.5" thickBot="1">
      <c r="B29" s="131"/>
      <c r="C29" s="156" t="s">
        <v>43</v>
      </c>
      <c r="D29" s="177"/>
      <c r="E29" s="368">
        <v>2061</v>
      </c>
      <c r="F29" s="368">
        <v>2053</v>
      </c>
      <c r="G29" s="368">
        <v>1776</v>
      </c>
      <c r="H29" s="368">
        <v>2123</v>
      </c>
      <c r="I29" s="369">
        <v>2011</v>
      </c>
      <c r="J29" s="353"/>
      <c r="K29" s="364">
        <v>15.7</v>
      </c>
      <c r="L29" s="365">
        <v>16.2</v>
      </c>
    </row>
    <row r="30" spans="2:12" ht="13.5" thickTop="1">
      <c r="C30" s="142"/>
      <c r="D30" s="85"/>
      <c r="E30" s="358"/>
      <c r="F30" s="358"/>
      <c r="G30" s="358"/>
      <c r="H30" s="358"/>
      <c r="I30" s="352"/>
      <c r="J30" s="353"/>
      <c r="K30" s="356"/>
      <c r="L30" s="357"/>
    </row>
    <row r="31" spans="2:12" s="10" customFormat="1">
      <c r="B31" s="142"/>
      <c r="C31" s="156" t="s">
        <v>286</v>
      </c>
      <c r="D31" s="85"/>
      <c r="E31" s="370">
        <v>0.28200740239582917</v>
      </c>
      <c r="F31" s="370">
        <v>0.28646040985567339</v>
      </c>
      <c r="G31" s="370">
        <v>0.28186670980265288</v>
      </c>
      <c r="H31" s="370">
        <v>0.29479023741216581</v>
      </c>
      <c r="I31" s="371">
        <v>0.29936386768447837</v>
      </c>
      <c r="J31" s="353"/>
      <c r="K31" s="356"/>
      <c r="L31" s="357"/>
    </row>
    <row r="32" spans="2:12">
      <c r="C32" s="184" t="s">
        <v>257</v>
      </c>
      <c r="D32" s="85"/>
      <c r="E32" s="358">
        <v>6283</v>
      </c>
      <c r="F32" s="358">
        <v>4643</v>
      </c>
      <c r="G32" s="358">
        <v>5918</v>
      </c>
      <c r="H32" s="358">
        <v>3526</v>
      </c>
      <c r="I32" s="352">
        <v>4149</v>
      </c>
      <c r="J32" s="353"/>
      <c r="K32" s="356"/>
      <c r="L32" s="357"/>
    </row>
    <row r="33" spans="2:12" s="10" customFormat="1">
      <c r="B33" s="142"/>
      <c r="C33" s="142"/>
      <c r="D33" s="142"/>
      <c r="E33" s="349"/>
      <c r="F33" s="349"/>
      <c r="G33" s="349"/>
      <c r="H33" s="349"/>
      <c r="I33" s="348"/>
      <c r="J33" s="353"/>
      <c r="K33" s="350"/>
      <c r="L33" s="351"/>
    </row>
    <row r="34" spans="2:12">
      <c r="B34" s="590" t="s">
        <v>151</v>
      </c>
      <c r="C34" s="590"/>
      <c r="D34" s="85"/>
      <c r="E34" s="358"/>
      <c r="F34" s="358"/>
      <c r="G34" s="358"/>
      <c r="H34" s="358"/>
      <c r="I34" s="352"/>
      <c r="J34" s="353"/>
      <c r="K34" s="356"/>
      <c r="L34" s="357"/>
    </row>
    <row r="35" spans="2:12">
      <c r="C35" s="154" t="s">
        <v>10</v>
      </c>
      <c r="D35" s="85"/>
      <c r="E35" s="358"/>
      <c r="F35" s="358"/>
      <c r="G35" s="358"/>
      <c r="H35" s="358"/>
      <c r="I35" s="352"/>
      <c r="J35" s="353"/>
      <c r="K35" s="356"/>
      <c r="L35" s="357"/>
    </row>
    <row r="36" spans="2:12">
      <c r="C36" s="176" t="s">
        <v>11</v>
      </c>
      <c r="D36" s="85"/>
      <c r="E36" s="358">
        <v>6697</v>
      </c>
      <c r="F36" s="358">
        <v>6735</v>
      </c>
      <c r="G36" s="358">
        <v>6718</v>
      </c>
      <c r="H36" s="358">
        <v>6612</v>
      </c>
      <c r="I36" s="352">
        <v>6312</v>
      </c>
      <c r="J36" s="353"/>
      <c r="K36" s="356"/>
      <c r="L36" s="357"/>
    </row>
    <row r="37" spans="2:12">
      <c r="C37" s="176" t="s">
        <v>12</v>
      </c>
      <c r="D37" s="85"/>
      <c r="E37" s="359">
        <v>1156</v>
      </c>
      <c r="F37" s="359">
        <v>1276</v>
      </c>
      <c r="G37" s="359">
        <v>1420</v>
      </c>
      <c r="H37" s="359">
        <v>1500</v>
      </c>
      <c r="I37" s="360">
        <v>1499</v>
      </c>
      <c r="J37" s="353"/>
      <c r="K37" s="356"/>
      <c r="L37" s="357"/>
    </row>
    <row r="38" spans="2:12">
      <c r="C38" s="176" t="s">
        <v>13</v>
      </c>
      <c r="D38" s="85"/>
      <c r="E38" s="358">
        <v>7853</v>
      </c>
      <c r="F38" s="358">
        <v>8011</v>
      </c>
      <c r="G38" s="358">
        <v>8138</v>
      </c>
      <c r="H38" s="537">
        <v>8112</v>
      </c>
      <c r="I38" s="361">
        <v>7811</v>
      </c>
      <c r="J38" s="353"/>
      <c r="K38" s="356"/>
      <c r="L38" s="357"/>
    </row>
    <row r="39" spans="2:12">
      <c r="C39" s="154" t="s">
        <v>14</v>
      </c>
      <c r="D39" s="85"/>
      <c r="E39" s="358"/>
      <c r="F39" s="358"/>
      <c r="G39" s="358"/>
      <c r="H39" s="358"/>
      <c r="I39" s="352"/>
      <c r="J39" s="353"/>
      <c r="K39" s="356"/>
      <c r="L39" s="357"/>
    </row>
    <row r="40" spans="2:12">
      <c r="C40" s="176" t="s">
        <v>11</v>
      </c>
      <c r="D40" s="85"/>
      <c r="E40" s="358">
        <v>1848</v>
      </c>
      <c r="F40" s="358">
        <v>1863</v>
      </c>
      <c r="G40" s="358">
        <v>1610</v>
      </c>
      <c r="H40" s="358">
        <v>1555</v>
      </c>
      <c r="I40" s="352">
        <v>1330</v>
      </c>
      <c r="J40" s="353"/>
      <c r="K40" s="356"/>
      <c r="L40" s="357"/>
    </row>
    <row r="41" spans="2:12">
      <c r="C41" s="176" t="s">
        <v>12</v>
      </c>
      <c r="D41" s="85"/>
      <c r="E41" s="359">
        <v>1058</v>
      </c>
      <c r="F41" s="359">
        <v>996</v>
      </c>
      <c r="G41" s="359">
        <v>865</v>
      </c>
      <c r="H41" s="359">
        <v>797</v>
      </c>
      <c r="I41" s="360">
        <v>730</v>
      </c>
      <c r="J41" s="353"/>
      <c r="K41" s="356"/>
      <c r="L41" s="357"/>
    </row>
    <row r="42" spans="2:12">
      <c r="C42" s="176" t="s">
        <v>13</v>
      </c>
      <c r="D42" s="85"/>
      <c r="E42" s="358">
        <v>2906</v>
      </c>
      <c r="F42" s="358">
        <v>2859</v>
      </c>
      <c r="G42" s="358">
        <v>2475</v>
      </c>
      <c r="H42" s="537">
        <v>2352</v>
      </c>
      <c r="I42" s="361">
        <v>2060</v>
      </c>
      <c r="J42" s="353"/>
      <c r="K42" s="356"/>
      <c r="L42" s="357"/>
    </row>
    <row r="43" spans="2:12">
      <c r="C43" s="154" t="s">
        <v>15</v>
      </c>
      <c r="D43" s="85"/>
      <c r="E43" s="358">
        <v>883</v>
      </c>
      <c r="F43" s="358">
        <v>870</v>
      </c>
      <c r="G43" s="358">
        <v>855</v>
      </c>
      <c r="H43" s="358">
        <v>816</v>
      </c>
      <c r="I43" s="352">
        <v>741</v>
      </c>
      <c r="J43" s="353"/>
      <c r="K43" s="356"/>
      <c r="L43" s="357"/>
    </row>
    <row r="44" spans="2:12" ht="14.25">
      <c r="C44" s="154" t="s">
        <v>232</v>
      </c>
      <c r="D44" s="85"/>
      <c r="E44" s="358">
        <v>4241</v>
      </c>
      <c r="F44" s="358">
        <v>4331</v>
      </c>
      <c r="G44" s="358">
        <v>4360</v>
      </c>
      <c r="H44" s="358">
        <v>4267</v>
      </c>
      <c r="I44" s="352">
        <v>4357</v>
      </c>
      <c r="J44" s="353"/>
      <c r="K44" s="356"/>
      <c r="L44" s="357"/>
    </row>
    <row r="45" spans="2:12">
      <c r="C45" s="154" t="s">
        <v>17</v>
      </c>
      <c r="D45" s="85"/>
      <c r="E45" s="359">
        <v>684</v>
      </c>
      <c r="F45" s="359">
        <v>742</v>
      </c>
      <c r="G45" s="359">
        <v>740</v>
      </c>
      <c r="H45" s="359">
        <v>772</v>
      </c>
      <c r="I45" s="360">
        <v>687</v>
      </c>
      <c r="J45" s="353"/>
      <c r="K45" s="356"/>
      <c r="L45" s="357"/>
    </row>
    <row r="46" spans="2:12">
      <c r="B46" s="131"/>
      <c r="C46" s="156" t="s">
        <v>18</v>
      </c>
      <c r="D46" s="177"/>
      <c r="E46" s="362">
        <v>16567</v>
      </c>
      <c r="F46" s="362">
        <v>16813</v>
      </c>
      <c r="G46" s="362">
        <v>16568</v>
      </c>
      <c r="H46" s="362">
        <v>16319</v>
      </c>
      <c r="I46" s="363">
        <v>15656</v>
      </c>
      <c r="J46" s="353"/>
      <c r="K46" s="372">
        <v>0.6</v>
      </c>
      <c r="L46" s="373">
        <v>0.4</v>
      </c>
    </row>
    <row r="47" spans="2:12" s="10" customFormat="1">
      <c r="B47" s="142"/>
      <c r="C47" s="154" t="s">
        <v>34</v>
      </c>
      <c r="D47" s="85"/>
      <c r="E47" s="359">
        <v>1574</v>
      </c>
      <c r="F47" s="359">
        <v>1427</v>
      </c>
      <c r="G47" s="359">
        <v>1654</v>
      </c>
      <c r="H47" s="359">
        <v>1224</v>
      </c>
      <c r="I47" s="360">
        <v>1351</v>
      </c>
      <c r="J47" s="353"/>
      <c r="K47" s="356"/>
      <c r="L47" s="357"/>
    </row>
    <row r="48" spans="2:12">
      <c r="B48" s="131"/>
      <c r="C48" s="156" t="s">
        <v>9</v>
      </c>
      <c r="D48" s="177"/>
      <c r="E48" s="362">
        <v>18141</v>
      </c>
      <c r="F48" s="362">
        <v>18240</v>
      </c>
      <c r="G48" s="362">
        <v>18222</v>
      </c>
      <c r="H48" s="362">
        <v>17543</v>
      </c>
      <c r="I48" s="363">
        <v>17007</v>
      </c>
      <c r="J48" s="353"/>
      <c r="K48" s="364">
        <v>-0.5</v>
      </c>
      <c r="L48" s="365">
        <v>-0.6</v>
      </c>
    </row>
    <row r="49" spans="2:12" s="10" customFormat="1">
      <c r="B49" s="142"/>
      <c r="C49" s="154" t="s">
        <v>35</v>
      </c>
      <c r="D49" s="85"/>
      <c r="E49" s="358">
        <v>-3935</v>
      </c>
      <c r="F49" s="358">
        <v>-4122</v>
      </c>
      <c r="G49" s="358">
        <v>-3962</v>
      </c>
      <c r="H49" s="358">
        <v>-3898</v>
      </c>
      <c r="I49" s="352">
        <v>-3799</v>
      </c>
      <c r="J49" s="353"/>
      <c r="K49" s="356"/>
      <c r="L49" s="357"/>
    </row>
    <row r="50" spans="2:12">
      <c r="C50" s="583" t="s">
        <v>36</v>
      </c>
      <c r="D50" s="583"/>
      <c r="E50" s="358">
        <v>-4472</v>
      </c>
      <c r="F50" s="358">
        <v>-4020</v>
      </c>
      <c r="G50" s="358">
        <v>-4327</v>
      </c>
      <c r="H50" s="358">
        <v>-3803</v>
      </c>
      <c r="I50" s="352">
        <v>-3974</v>
      </c>
      <c r="J50" s="353"/>
      <c r="K50" s="356"/>
      <c r="L50" s="357"/>
    </row>
    <row r="51" spans="2:12">
      <c r="C51" s="583" t="s">
        <v>37</v>
      </c>
      <c r="D51" s="583"/>
      <c r="E51" s="358">
        <v>-4567</v>
      </c>
      <c r="F51" s="358">
        <v>-4753</v>
      </c>
      <c r="G51" s="358">
        <v>-4793</v>
      </c>
      <c r="H51" s="358">
        <v>-4544</v>
      </c>
      <c r="I51" s="352">
        <v>-4249</v>
      </c>
      <c r="J51" s="353"/>
      <c r="K51" s="356"/>
      <c r="L51" s="357"/>
    </row>
    <row r="52" spans="2:12">
      <c r="B52" s="131"/>
      <c r="C52" s="156" t="s">
        <v>285</v>
      </c>
      <c r="D52" s="177"/>
      <c r="E52" s="366">
        <v>5167</v>
      </c>
      <c r="F52" s="366">
        <v>5345</v>
      </c>
      <c r="G52" s="366">
        <v>5140</v>
      </c>
      <c r="H52" s="366">
        <v>5298</v>
      </c>
      <c r="I52" s="367">
        <v>4985</v>
      </c>
      <c r="J52" s="353"/>
      <c r="K52" s="364">
        <v>3.1</v>
      </c>
      <c r="L52" s="365">
        <v>2.4</v>
      </c>
    </row>
    <row r="53" spans="2:12" s="10" customFormat="1">
      <c r="B53" s="131"/>
      <c r="C53" s="154" t="s">
        <v>38</v>
      </c>
      <c r="D53" s="177"/>
      <c r="E53" s="358"/>
      <c r="F53" s="358"/>
      <c r="G53" s="358"/>
      <c r="H53" s="358"/>
      <c r="I53" s="352"/>
      <c r="J53" s="353"/>
      <c r="K53" s="356"/>
      <c r="L53" s="357"/>
    </row>
    <row r="54" spans="2:12" s="10" customFormat="1">
      <c r="B54" s="142"/>
      <c r="C54" s="178" t="s">
        <v>39</v>
      </c>
      <c r="D54" s="85"/>
      <c r="E54" s="358">
        <v>-83</v>
      </c>
      <c r="F54" s="358">
        <v>-63</v>
      </c>
      <c r="G54" s="358">
        <v>-58</v>
      </c>
      <c r="H54" s="358">
        <v>-63</v>
      </c>
      <c r="I54" s="352">
        <v>-64</v>
      </c>
      <c r="J54" s="353"/>
      <c r="K54" s="356"/>
      <c r="L54" s="357"/>
    </row>
    <row r="55" spans="2:12">
      <c r="C55" s="178" t="s">
        <v>40</v>
      </c>
      <c r="D55" s="85"/>
      <c r="E55" s="358">
        <v>-692</v>
      </c>
      <c r="F55" s="358">
        <v>-739</v>
      </c>
      <c r="G55" s="358">
        <v>-717</v>
      </c>
      <c r="H55" s="358">
        <v>-662</v>
      </c>
      <c r="I55" s="352">
        <v>-661</v>
      </c>
      <c r="J55" s="353"/>
      <c r="K55" s="356"/>
      <c r="L55" s="357"/>
    </row>
    <row r="56" spans="2:12">
      <c r="C56" s="178" t="s">
        <v>41</v>
      </c>
      <c r="D56" s="85"/>
      <c r="E56" s="358">
        <v>-3331</v>
      </c>
      <c r="F56" s="358">
        <v>-3386</v>
      </c>
      <c r="G56" s="358">
        <v>-3588</v>
      </c>
      <c r="H56" s="358">
        <v>-3356</v>
      </c>
      <c r="I56" s="352">
        <v>-3538</v>
      </c>
      <c r="J56" s="353"/>
      <c r="K56" s="356"/>
      <c r="L56" s="357"/>
    </row>
    <row r="57" spans="2:12">
      <c r="C57" s="154" t="s">
        <v>148</v>
      </c>
      <c r="D57" s="85"/>
      <c r="E57" s="358">
        <v>4</v>
      </c>
      <c r="F57" s="358">
        <v>-3</v>
      </c>
      <c r="G57" s="358">
        <v>-4</v>
      </c>
      <c r="H57" s="358">
        <v>-5</v>
      </c>
      <c r="I57" s="352">
        <v>-44</v>
      </c>
      <c r="J57" s="353"/>
      <c r="K57" s="356"/>
      <c r="L57" s="357"/>
    </row>
    <row r="58" spans="2:12" ht="13.5" thickBot="1">
      <c r="B58" s="131"/>
      <c r="C58" s="156" t="s">
        <v>43</v>
      </c>
      <c r="D58" s="177"/>
      <c r="E58" s="368">
        <v>1065</v>
      </c>
      <c r="F58" s="368">
        <v>1154</v>
      </c>
      <c r="G58" s="368">
        <v>773</v>
      </c>
      <c r="H58" s="368">
        <v>1212</v>
      </c>
      <c r="I58" s="369">
        <v>678</v>
      </c>
      <c r="J58" s="353"/>
      <c r="K58" s="364">
        <v>14.7</v>
      </c>
      <c r="L58" s="365">
        <v>-10.4</v>
      </c>
    </row>
    <row r="59" spans="2:12" s="10" customFormat="1" ht="13.5" thickTop="1">
      <c r="B59" s="142"/>
      <c r="C59" s="142"/>
      <c r="D59" s="85"/>
      <c r="E59" s="358"/>
      <c r="F59" s="358"/>
      <c r="G59" s="358"/>
      <c r="H59" s="358"/>
      <c r="I59" s="352"/>
      <c r="J59" s="353"/>
      <c r="K59" s="356"/>
      <c r="L59" s="357"/>
    </row>
    <row r="60" spans="2:12">
      <c r="B60" s="131"/>
      <c r="C60" s="156" t="s">
        <v>286</v>
      </c>
      <c r="D60" s="177"/>
      <c r="E60" s="370">
        <v>0.28482443084725206</v>
      </c>
      <c r="F60" s="370">
        <v>0.29303728070175439</v>
      </c>
      <c r="G60" s="370">
        <v>0.28207661069037426</v>
      </c>
      <c r="H60" s="370">
        <v>0.3020007980391039</v>
      </c>
      <c r="I60" s="371">
        <v>0.29311459987064148</v>
      </c>
      <c r="J60" s="353"/>
      <c r="K60" s="364"/>
      <c r="L60" s="365"/>
    </row>
    <row r="61" spans="2:12" s="10" customFormat="1">
      <c r="B61" s="142"/>
      <c r="C61" s="184" t="s">
        <v>257</v>
      </c>
      <c r="D61" s="85"/>
      <c r="E61" s="358">
        <v>4516</v>
      </c>
      <c r="F61" s="358">
        <v>3374</v>
      </c>
      <c r="G61" s="358">
        <v>4264</v>
      </c>
      <c r="H61" s="358">
        <v>2467</v>
      </c>
      <c r="I61" s="352">
        <v>2762</v>
      </c>
      <c r="J61" s="353"/>
      <c r="K61" s="356"/>
      <c r="L61" s="357"/>
    </row>
    <row r="62" spans="2:12">
      <c r="C62" s="142"/>
      <c r="D62" s="85"/>
      <c r="E62" s="358"/>
      <c r="F62" s="358"/>
      <c r="G62" s="358"/>
      <c r="H62" s="358"/>
      <c r="I62" s="352"/>
      <c r="J62" s="353"/>
      <c r="K62" s="356"/>
      <c r="L62" s="357"/>
    </row>
    <row r="63" spans="2:12" s="142" customFormat="1">
      <c r="B63" s="590" t="s">
        <v>228</v>
      </c>
      <c r="C63" s="591"/>
      <c r="D63" s="85"/>
      <c r="E63" s="358"/>
      <c r="F63" s="358"/>
      <c r="G63" s="358"/>
      <c r="H63" s="358"/>
      <c r="I63" s="352"/>
      <c r="J63" s="353"/>
      <c r="K63" s="356"/>
      <c r="L63" s="357"/>
    </row>
    <row r="64" spans="2:12">
      <c r="C64" s="154" t="s">
        <v>10</v>
      </c>
      <c r="D64" s="85"/>
      <c r="E64" s="358"/>
      <c r="F64" s="358"/>
      <c r="G64" s="358"/>
      <c r="H64" s="358"/>
      <c r="I64" s="352"/>
      <c r="J64" s="353"/>
      <c r="K64" s="356"/>
      <c r="L64" s="357"/>
    </row>
    <row r="65" spans="2:12">
      <c r="C65" s="176" t="s">
        <v>11</v>
      </c>
      <c r="D65" s="85"/>
      <c r="E65" s="358">
        <v>2057</v>
      </c>
      <c r="F65" s="358">
        <v>2029</v>
      </c>
      <c r="G65" s="358">
        <v>2066</v>
      </c>
      <c r="H65" s="358">
        <v>2076</v>
      </c>
      <c r="I65" s="352">
        <v>2091</v>
      </c>
      <c r="J65" s="353"/>
      <c r="K65" s="356"/>
      <c r="L65" s="357"/>
    </row>
    <row r="66" spans="2:12">
      <c r="C66" s="176" t="s">
        <v>12</v>
      </c>
      <c r="D66" s="85"/>
      <c r="E66" s="359">
        <v>93</v>
      </c>
      <c r="F66" s="359">
        <v>103</v>
      </c>
      <c r="G66" s="359">
        <v>112</v>
      </c>
      <c r="H66" s="359">
        <v>124</v>
      </c>
      <c r="I66" s="360">
        <v>127</v>
      </c>
      <c r="J66" s="353"/>
      <c r="K66" s="356"/>
      <c r="L66" s="357"/>
    </row>
    <row r="67" spans="2:12">
      <c r="C67" s="176" t="s">
        <v>13</v>
      </c>
      <c r="D67" s="85"/>
      <c r="E67" s="358">
        <v>2150</v>
      </c>
      <c r="F67" s="358">
        <v>2132</v>
      </c>
      <c r="G67" s="358">
        <v>2178</v>
      </c>
      <c r="H67" s="537">
        <v>2200</v>
      </c>
      <c r="I67" s="361">
        <v>2218</v>
      </c>
      <c r="J67" s="353"/>
      <c r="K67" s="356"/>
      <c r="L67" s="357"/>
    </row>
    <row r="68" spans="2:12">
      <c r="C68" s="154" t="s">
        <v>14</v>
      </c>
      <c r="D68" s="85"/>
      <c r="E68" s="358"/>
      <c r="F68" s="358"/>
      <c r="G68" s="358"/>
      <c r="H68" s="358"/>
      <c r="I68" s="352"/>
      <c r="J68" s="353"/>
      <c r="K68" s="356"/>
      <c r="L68" s="357"/>
    </row>
    <row r="69" spans="2:12">
      <c r="C69" s="176" t="s">
        <v>11</v>
      </c>
      <c r="D69" s="85"/>
      <c r="E69" s="358">
        <v>352</v>
      </c>
      <c r="F69" s="358">
        <v>379</v>
      </c>
      <c r="G69" s="358">
        <v>314</v>
      </c>
      <c r="H69" s="358">
        <v>316</v>
      </c>
      <c r="I69" s="352">
        <v>308</v>
      </c>
      <c r="J69" s="353"/>
      <c r="K69" s="356"/>
      <c r="L69" s="357"/>
    </row>
    <row r="70" spans="2:12">
      <c r="C70" s="176" t="s">
        <v>12</v>
      </c>
      <c r="D70" s="85"/>
      <c r="E70" s="359">
        <v>163</v>
      </c>
      <c r="F70" s="359">
        <v>152</v>
      </c>
      <c r="G70" s="359">
        <v>139</v>
      </c>
      <c r="H70" s="359">
        <v>136</v>
      </c>
      <c r="I70" s="360">
        <v>121</v>
      </c>
      <c r="J70" s="353"/>
      <c r="K70" s="356"/>
      <c r="L70" s="357"/>
    </row>
    <row r="71" spans="2:12">
      <c r="C71" s="176" t="s">
        <v>13</v>
      </c>
      <c r="D71" s="85"/>
      <c r="E71" s="358">
        <v>515</v>
      </c>
      <c r="F71" s="358">
        <v>531</v>
      </c>
      <c r="G71" s="358">
        <v>453</v>
      </c>
      <c r="H71" s="537">
        <v>452</v>
      </c>
      <c r="I71" s="361">
        <v>429</v>
      </c>
      <c r="J71" s="353"/>
      <c r="K71" s="356"/>
      <c r="L71" s="357"/>
    </row>
    <row r="72" spans="2:12">
      <c r="C72" s="154" t="s">
        <v>15</v>
      </c>
      <c r="D72" s="85"/>
      <c r="E72" s="358">
        <v>156</v>
      </c>
      <c r="F72" s="358">
        <v>149</v>
      </c>
      <c r="G72" s="358">
        <v>144</v>
      </c>
      <c r="H72" s="358">
        <v>143</v>
      </c>
      <c r="I72" s="352">
        <v>118</v>
      </c>
      <c r="J72" s="353"/>
      <c r="K72" s="356"/>
      <c r="L72" s="357"/>
    </row>
    <row r="73" spans="2:12" ht="14.25">
      <c r="C73" s="154" t="s">
        <v>232</v>
      </c>
      <c r="D73" s="85"/>
      <c r="E73" s="358">
        <v>1850</v>
      </c>
      <c r="F73" s="358">
        <v>1855</v>
      </c>
      <c r="G73" s="358">
        <v>1900</v>
      </c>
      <c r="H73" s="358">
        <v>1954</v>
      </c>
      <c r="I73" s="352">
        <v>1981</v>
      </c>
      <c r="J73" s="353"/>
      <c r="K73" s="356"/>
      <c r="L73" s="357"/>
    </row>
    <row r="74" spans="2:12">
      <c r="C74" s="154" t="s">
        <v>17</v>
      </c>
      <c r="D74" s="85"/>
      <c r="E74" s="359">
        <v>222</v>
      </c>
      <c r="F74" s="359">
        <v>228</v>
      </c>
      <c r="G74" s="359">
        <v>247</v>
      </c>
      <c r="H74" s="359">
        <v>260</v>
      </c>
      <c r="I74" s="360">
        <v>251</v>
      </c>
      <c r="J74" s="353"/>
      <c r="K74" s="356"/>
      <c r="L74" s="357"/>
    </row>
    <row r="75" spans="2:12">
      <c r="B75" s="131"/>
      <c r="C75" s="156" t="s">
        <v>18</v>
      </c>
      <c r="D75" s="177"/>
      <c r="E75" s="362">
        <v>4893</v>
      </c>
      <c r="F75" s="362">
        <v>4895</v>
      </c>
      <c r="G75" s="362">
        <v>4922</v>
      </c>
      <c r="H75" s="362">
        <v>5009</v>
      </c>
      <c r="I75" s="363">
        <v>4997</v>
      </c>
      <c r="J75" s="353"/>
      <c r="K75" s="364">
        <v>2.2999999999999998</v>
      </c>
      <c r="L75" s="365">
        <v>1.5</v>
      </c>
    </row>
    <row r="76" spans="2:12" s="10" customFormat="1">
      <c r="B76" s="142"/>
      <c r="C76" s="154" t="s">
        <v>34</v>
      </c>
      <c r="D76" s="85"/>
      <c r="E76" s="359">
        <v>449</v>
      </c>
      <c r="F76" s="359">
        <v>413</v>
      </c>
      <c r="G76" s="359">
        <v>396</v>
      </c>
      <c r="H76" s="359">
        <v>256</v>
      </c>
      <c r="I76" s="360">
        <v>338</v>
      </c>
      <c r="J76" s="353"/>
      <c r="K76" s="356"/>
      <c r="L76" s="357"/>
    </row>
    <row r="77" spans="2:12">
      <c r="B77" s="131"/>
      <c r="C77" s="156" t="s">
        <v>9</v>
      </c>
      <c r="D77" s="177"/>
      <c r="E77" s="362">
        <v>5342</v>
      </c>
      <c r="F77" s="362">
        <v>5308</v>
      </c>
      <c r="G77" s="362">
        <v>5318</v>
      </c>
      <c r="H77" s="362">
        <v>5265</v>
      </c>
      <c r="I77" s="363">
        <v>5335</v>
      </c>
      <c r="J77" s="353"/>
      <c r="K77" s="364">
        <v>-0.8</v>
      </c>
      <c r="L77" s="365">
        <v>0.3</v>
      </c>
    </row>
    <row r="78" spans="2:12" s="10" customFormat="1">
      <c r="B78" s="142"/>
      <c r="C78" s="154" t="s">
        <v>35</v>
      </c>
      <c r="D78" s="85"/>
      <c r="E78" s="358">
        <v>-1221</v>
      </c>
      <c r="F78" s="358">
        <v>-1285</v>
      </c>
      <c r="G78" s="358">
        <v>-1045</v>
      </c>
      <c r="H78" s="358">
        <v>-1050</v>
      </c>
      <c r="I78" s="352">
        <v>-988</v>
      </c>
      <c r="J78" s="353"/>
      <c r="K78" s="356"/>
      <c r="L78" s="357"/>
    </row>
    <row r="79" spans="2:12">
      <c r="C79" s="583" t="s">
        <v>36</v>
      </c>
      <c r="D79" s="584"/>
      <c r="E79" s="358">
        <v>-1255</v>
      </c>
      <c r="F79" s="358">
        <v>-1042</v>
      </c>
      <c r="G79" s="358">
        <v>-1195</v>
      </c>
      <c r="H79" s="358">
        <v>-1132</v>
      </c>
      <c r="I79" s="352">
        <v>-1216</v>
      </c>
      <c r="J79" s="353"/>
      <c r="K79" s="356"/>
      <c r="L79" s="357"/>
    </row>
    <row r="80" spans="2:12">
      <c r="C80" s="583" t="s">
        <v>37</v>
      </c>
      <c r="D80" s="584"/>
      <c r="E80" s="358">
        <v>-1195</v>
      </c>
      <c r="F80" s="358">
        <v>-1245</v>
      </c>
      <c r="G80" s="358">
        <v>-1352</v>
      </c>
      <c r="H80" s="358">
        <v>-1295</v>
      </c>
      <c r="I80" s="352">
        <v>-1302</v>
      </c>
      <c r="J80" s="353"/>
      <c r="K80" s="356"/>
      <c r="L80" s="357"/>
    </row>
    <row r="81" spans="2:12">
      <c r="B81" s="131"/>
      <c r="C81" s="156" t="s">
        <v>285</v>
      </c>
      <c r="D81" s="177"/>
      <c r="E81" s="366">
        <v>1671</v>
      </c>
      <c r="F81" s="366">
        <v>1736</v>
      </c>
      <c r="G81" s="366">
        <v>1726</v>
      </c>
      <c r="H81" s="366">
        <v>1788</v>
      </c>
      <c r="I81" s="367">
        <v>1829</v>
      </c>
      <c r="J81" s="353"/>
      <c r="K81" s="364">
        <v>3</v>
      </c>
      <c r="L81" s="365">
        <v>6</v>
      </c>
    </row>
    <row r="82" spans="2:12" s="10" customFormat="1">
      <c r="B82" s="131"/>
      <c r="C82" s="154" t="s">
        <v>38</v>
      </c>
      <c r="D82" s="177"/>
      <c r="E82" s="358"/>
      <c r="F82" s="358"/>
      <c r="G82" s="358"/>
      <c r="H82" s="358"/>
      <c r="I82" s="352"/>
      <c r="J82" s="353"/>
      <c r="K82" s="356"/>
      <c r="L82" s="357"/>
    </row>
    <row r="83" spans="2:12" s="10" customFormat="1">
      <c r="B83" s="142"/>
      <c r="C83" s="178" t="s">
        <v>39</v>
      </c>
      <c r="D83" s="85"/>
      <c r="E83" s="358">
        <v>0</v>
      </c>
      <c r="F83" s="358">
        <v>0</v>
      </c>
      <c r="G83" s="358">
        <v>0</v>
      </c>
      <c r="H83" s="358">
        <v>0</v>
      </c>
      <c r="I83" s="352">
        <v>0</v>
      </c>
      <c r="J83" s="353"/>
      <c r="K83" s="356"/>
      <c r="L83" s="357"/>
    </row>
    <row r="84" spans="2:12">
      <c r="C84" s="178" t="s">
        <v>40</v>
      </c>
      <c r="D84" s="85"/>
      <c r="E84" s="358">
        <v>-300</v>
      </c>
      <c r="F84" s="358">
        <v>-303</v>
      </c>
      <c r="G84" s="358">
        <v>-313</v>
      </c>
      <c r="H84" s="358">
        <v>-331</v>
      </c>
      <c r="I84" s="352">
        <v>-339</v>
      </c>
      <c r="J84" s="353"/>
      <c r="K84" s="356"/>
      <c r="L84" s="357"/>
    </row>
    <row r="85" spans="2:12">
      <c r="C85" s="178" t="s">
        <v>41</v>
      </c>
      <c r="D85" s="85"/>
      <c r="E85" s="358">
        <v>-1084</v>
      </c>
      <c r="F85" s="358">
        <v>-1092</v>
      </c>
      <c r="G85" s="358">
        <v>-1234</v>
      </c>
      <c r="H85" s="358">
        <v>-1161</v>
      </c>
      <c r="I85" s="352">
        <v>-1222</v>
      </c>
      <c r="J85" s="353"/>
      <c r="K85" s="356"/>
      <c r="L85" s="357"/>
    </row>
    <row r="86" spans="2:12">
      <c r="C86" s="154" t="s">
        <v>148</v>
      </c>
      <c r="D86" s="85"/>
      <c r="E86" s="358">
        <v>1</v>
      </c>
      <c r="F86" s="358">
        <v>1</v>
      </c>
      <c r="G86" s="358">
        <v>2</v>
      </c>
      <c r="H86" s="358">
        <v>2</v>
      </c>
      <c r="I86" s="352">
        <v>2</v>
      </c>
      <c r="J86" s="353"/>
      <c r="K86" s="356"/>
      <c r="L86" s="357"/>
    </row>
    <row r="87" spans="2:12" ht="13.5" thickBot="1">
      <c r="B87" s="131"/>
      <c r="C87" s="156" t="s">
        <v>43</v>
      </c>
      <c r="D87" s="177"/>
      <c r="E87" s="368">
        <v>288</v>
      </c>
      <c r="F87" s="368">
        <v>342</v>
      </c>
      <c r="G87" s="368">
        <v>181</v>
      </c>
      <c r="H87" s="368">
        <v>298</v>
      </c>
      <c r="I87" s="369">
        <v>270</v>
      </c>
      <c r="J87" s="353"/>
      <c r="K87" s="364">
        <v>-12.9</v>
      </c>
      <c r="L87" s="365">
        <v>49.8</v>
      </c>
    </row>
    <row r="88" spans="2:12" s="10" customFormat="1" ht="13.5" thickTop="1">
      <c r="B88" s="142"/>
      <c r="C88" s="142"/>
      <c r="D88" s="85"/>
      <c r="E88" s="374"/>
      <c r="F88" s="374"/>
      <c r="G88" s="374"/>
      <c r="H88" s="358"/>
      <c r="I88" s="352"/>
      <c r="J88" s="353"/>
      <c r="K88" s="356"/>
      <c r="L88" s="357"/>
    </row>
    <row r="89" spans="2:12">
      <c r="B89" s="131"/>
      <c r="C89" s="156" t="s">
        <v>286</v>
      </c>
      <c r="D89" s="177"/>
      <c r="E89" s="370">
        <v>0.31280419318607261</v>
      </c>
      <c r="F89" s="370">
        <v>0.32705350414468726</v>
      </c>
      <c r="G89" s="370">
        <v>0.32455810455058293</v>
      </c>
      <c r="H89" s="370">
        <v>0.33960113960113958</v>
      </c>
      <c r="I89" s="371">
        <v>0.34283036551077789</v>
      </c>
      <c r="J89" s="353"/>
      <c r="K89" s="364"/>
      <c r="L89" s="365"/>
    </row>
    <row r="90" spans="2:12" s="10" customFormat="1">
      <c r="B90" s="142"/>
      <c r="C90" s="184" t="s">
        <v>257</v>
      </c>
      <c r="D90" s="85"/>
      <c r="E90" s="358">
        <v>1275</v>
      </c>
      <c r="F90" s="358">
        <v>1159</v>
      </c>
      <c r="G90" s="358">
        <v>1203</v>
      </c>
      <c r="H90" s="358">
        <v>880</v>
      </c>
      <c r="I90" s="352">
        <v>791</v>
      </c>
      <c r="J90" s="353"/>
      <c r="K90" s="356"/>
      <c r="L90" s="357"/>
    </row>
    <row r="91" spans="2:12">
      <c r="C91" s="142"/>
      <c r="D91" s="85"/>
      <c r="E91" s="358"/>
      <c r="F91" s="358"/>
      <c r="G91" s="358"/>
      <c r="H91" s="358"/>
      <c r="I91" s="352"/>
      <c r="J91" s="353"/>
      <c r="K91" s="356"/>
      <c r="L91" s="357"/>
    </row>
    <row r="92" spans="2:12">
      <c r="B92" s="590" t="s">
        <v>223</v>
      </c>
      <c r="C92" s="584"/>
      <c r="D92" s="85"/>
      <c r="E92" s="358"/>
      <c r="F92" s="358"/>
      <c r="G92" s="358"/>
      <c r="H92" s="358"/>
      <c r="I92" s="352"/>
      <c r="J92" s="353"/>
      <c r="K92" s="356"/>
      <c r="L92" s="357"/>
    </row>
    <row r="93" spans="2:12">
      <c r="C93" s="154" t="s">
        <v>10</v>
      </c>
      <c r="D93" s="85"/>
      <c r="E93" s="358"/>
      <c r="F93" s="358"/>
      <c r="G93" s="358"/>
      <c r="H93" s="358"/>
      <c r="I93" s="352"/>
      <c r="J93" s="353"/>
      <c r="K93" s="356"/>
      <c r="L93" s="357"/>
    </row>
    <row r="94" spans="2:12">
      <c r="C94" s="176" t="s">
        <v>11</v>
      </c>
      <c r="D94" s="85"/>
      <c r="E94" s="358">
        <v>472</v>
      </c>
      <c r="F94" s="358">
        <v>424</v>
      </c>
      <c r="G94" s="358">
        <v>394</v>
      </c>
      <c r="H94" s="358">
        <v>389</v>
      </c>
      <c r="I94" s="352">
        <v>392</v>
      </c>
      <c r="J94" s="353"/>
      <c r="K94" s="356"/>
      <c r="L94" s="357"/>
    </row>
    <row r="95" spans="2:12">
      <c r="C95" s="176" t="s">
        <v>12</v>
      </c>
      <c r="D95" s="85"/>
      <c r="E95" s="359">
        <v>789</v>
      </c>
      <c r="F95" s="359">
        <v>879</v>
      </c>
      <c r="G95" s="359">
        <v>997</v>
      </c>
      <c r="H95" s="359">
        <v>1046</v>
      </c>
      <c r="I95" s="360">
        <v>1045</v>
      </c>
      <c r="J95" s="353"/>
      <c r="K95" s="356"/>
      <c r="L95" s="357"/>
    </row>
    <row r="96" spans="2:12">
      <c r="C96" s="176" t="s">
        <v>13</v>
      </c>
      <c r="D96" s="85"/>
      <c r="E96" s="358">
        <v>1261</v>
      </c>
      <c r="F96" s="358">
        <v>1303</v>
      </c>
      <c r="G96" s="358">
        <v>1391</v>
      </c>
      <c r="H96" s="537">
        <v>1435</v>
      </c>
      <c r="I96" s="361">
        <v>1437</v>
      </c>
      <c r="J96" s="353"/>
      <c r="K96" s="356"/>
      <c r="L96" s="357"/>
    </row>
    <row r="97" spans="2:12">
      <c r="C97" s="154" t="s">
        <v>14</v>
      </c>
      <c r="D97" s="85"/>
      <c r="E97" s="358"/>
      <c r="F97" s="358"/>
      <c r="G97" s="358"/>
      <c r="H97" s="358"/>
      <c r="I97" s="352"/>
      <c r="J97" s="353"/>
      <c r="K97" s="356"/>
      <c r="L97" s="357"/>
    </row>
    <row r="98" spans="2:12">
      <c r="C98" s="176" t="s">
        <v>11</v>
      </c>
      <c r="D98" s="85"/>
      <c r="E98" s="358">
        <v>153</v>
      </c>
      <c r="F98" s="358">
        <v>136</v>
      </c>
      <c r="G98" s="358">
        <v>104</v>
      </c>
      <c r="H98" s="358">
        <v>110</v>
      </c>
      <c r="I98" s="352">
        <v>99</v>
      </c>
      <c r="J98" s="353"/>
      <c r="K98" s="356"/>
      <c r="L98" s="357"/>
    </row>
    <row r="99" spans="2:12">
      <c r="C99" s="176" t="s">
        <v>12</v>
      </c>
      <c r="D99" s="85"/>
      <c r="E99" s="359">
        <v>427</v>
      </c>
      <c r="F99" s="359">
        <v>407</v>
      </c>
      <c r="G99" s="359">
        <v>344</v>
      </c>
      <c r="H99" s="359">
        <v>324</v>
      </c>
      <c r="I99" s="360">
        <v>328</v>
      </c>
      <c r="J99" s="353"/>
      <c r="K99" s="356"/>
      <c r="L99" s="357"/>
    </row>
    <row r="100" spans="2:12">
      <c r="C100" s="176" t="s">
        <v>13</v>
      </c>
      <c r="D100" s="85"/>
      <c r="E100" s="358">
        <v>580</v>
      </c>
      <c r="F100" s="358">
        <v>543</v>
      </c>
      <c r="G100" s="358">
        <v>448</v>
      </c>
      <c r="H100" s="537">
        <v>434</v>
      </c>
      <c r="I100" s="361">
        <v>427</v>
      </c>
      <c r="J100" s="353"/>
      <c r="K100" s="356"/>
      <c r="L100" s="357"/>
    </row>
    <row r="101" spans="2:12">
      <c r="C101" s="154" t="s">
        <v>15</v>
      </c>
      <c r="D101" s="85"/>
      <c r="E101" s="358">
        <v>178</v>
      </c>
      <c r="F101" s="358">
        <v>181</v>
      </c>
      <c r="G101" s="358">
        <v>183</v>
      </c>
      <c r="H101" s="358">
        <v>181</v>
      </c>
      <c r="I101" s="352">
        <v>179</v>
      </c>
      <c r="J101" s="353"/>
      <c r="K101" s="356"/>
      <c r="L101" s="357"/>
    </row>
    <row r="102" spans="2:12" ht="14.25">
      <c r="C102" s="154" t="s">
        <v>232</v>
      </c>
      <c r="D102" s="85"/>
      <c r="E102" s="358">
        <v>415</v>
      </c>
      <c r="F102" s="358">
        <v>417</v>
      </c>
      <c r="G102" s="358">
        <v>409</v>
      </c>
      <c r="H102" s="358">
        <v>428</v>
      </c>
      <c r="I102" s="352">
        <v>454</v>
      </c>
      <c r="J102" s="353"/>
      <c r="K102" s="356"/>
      <c r="L102" s="357"/>
    </row>
    <row r="103" spans="2:12">
      <c r="C103" s="154" t="s">
        <v>17</v>
      </c>
      <c r="D103" s="85"/>
      <c r="E103" s="359">
        <v>107</v>
      </c>
      <c r="F103" s="359">
        <v>131</v>
      </c>
      <c r="G103" s="359">
        <v>123</v>
      </c>
      <c r="H103" s="359">
        <v>141</v>
      </c>
      <c r="I103" s="360">
        <v>131</v>
      </c>
      <c r="J103" s="353"/>
      <c r="K103" s="356"/>
      <c r="L103" s="357"/>
    </row>
    <row r="104" spans="2:12">
      <c r="B104" s="131"/>
      <c r="C104" s="156" t="s">
        <v>18</v>
      </c>
      <c r="D104" s="177"/>
      <c r="E104" s="362">
        <v>2541</v>
      </c>
      <c r="F104" s="362">
        <v>2575</v>
      </c>
      <c r="G104" s="362">
        <v>2554</v>
      </c>
      <c r="H104" s="362">
        <v>2619</v>
      </c>
      <c r="I104" s="363">
        <v>2628</v>
      </c>
      <c r="J104" s="353"/>
      <c r="K104" s="364">
        <v>1.7000000000000002</v>
      </c>
      <c r="L104" s="365">
        <v>2.9000000000000004</v>
      </c>
    </row>
    <row r="105" spans="2:12">
      <c r="C105" s="154" t="s">
        <v>34</v>
      </c>
      <c r="D105" s="85"/>
      <c r="E105" s="359">
        <v>403</v>
      </c>
      <c r="F105" s="359">
        <v>359</v>
      </c>
      <c r="G105" s="359">
        <v>520</v>
      </c>
      <c r="H105" s="359">
        <v>387</v>
      </c>
      <c r="I105" s="360">
        <v>467</v>
      </c>
      <c r="J105" s="353"/>
      <c r="K105" s="356"/>
      <c r="L105" s="357"/>
    </row>
    <row r="106" spans="2:12">
      <c r="B106" s="131"/>
      <c r="C106" s="156" t="s">
        <v>9</v>
      </c>
      <c r="D106" s="177"/>
      <c r="E106" s="362">
        <v>2944</v>
      </c>
      <c r="F106" s="362">
        <v>2934</v>
      </c>
      <c r="G106" s="362">
        <v>3074</v>
      </c>
      <c r="H106" s="362">
        <v>3006</v>
      </c>
      <c r="I106" s="363">
        <v>3095</v>
      </c>
      <c r="J106" s="353"/>
      <c r="K106" s="364">
        <v>2.5</v>
      </c>
      <c r="L106" s="365">
        <v>0.70000000000000007</v>
      </c>
    </row>
    <row r="107" spans="2:12">
      <c r="C107" s="154" t="s">
        <v>35</v>
      </c>
      <c r="D107" s="85"/>
      <c r="E107" s="358">
        <v>-600</v>
      </c>
      <c r="F107" s="358">
        <v>-624</v>
      </c>
      <c r="G107" s="358">
        <v>-630</v>
      </c>
      <c r="H107" s="358">
        <v>-627</v>
      </c>
      <c r="I107" s="352">
        <v>-600</v>
      </c>
      <c r="J107" s="353"/>
      <c r="K107" s="356"/>
      <c r="L107" s="357"/>
    </row>
    <row r="108" spans="2:12">
      <c r="C108" s="583" t="s">
        <v>36</v>
      </c>
      <c r="D108" s="584"/>
      <c r="E108" s="358">
        <v>-694</v>
      </c>
      <c r="F108" s="358">
        <v>-621</v>
      </c>
      <c r="G108" s="358">
        <v>-718</v>
      </c>
      <c r="H108" s="358">
        <v>-598</v>
      </c>
      <c r="I108" s="352">
        <v>-701</v>
      </c>
      <c r="J108" s="353"/>
      <c r="K108" s="356"/>
      <c r="L108" s="357"/>
    </row>
    <row r="109" spans="2:12">
      <c r="C109" s="583" t="s">
        <v>37</v>
      </c>
      <c r="D109" s="584"/>
      <c r="E109" s="358">
        <v>-672</v>
      </c>
      <c r="F109" s="358">
        <v>-688</v>
      </c>
      <c r="G109" s="358">
        <v>-712</v>
      </c>
      <c r="H109" s="358">
        <v>-677</v>
      </c>
      <c r="I109" s="352">
        <v>-669</v>
      </c>
      <c r="J109" s="353"/>
      <c r="K109" s="356"/>
      <c r="L109" s="357"/>
    </row>
    <row r="110" spans="2:12">
      <c r="B110" s="131"/>
      <c r="C110" s="156" t="s">
        <v>285</v>
      </c>
      <c r="D110" s="177"/>
      <c r="E110" s="366">
        <v>978</v>
      </c>
      <c r="F110" s="366">
        <v>1001</v>
      </c>
      <c r="G110" s="366">
        <v>1014</v>
      </c>
      <c r="H110" s="366">
        <v>1104</v>
      </c>
      <c r="I110" s="367">
        <v>1125</v>
      </c>
      <c r="J110" s="353"/>
      <c r="K110" s="364">
        <v>10.299999999999999</v>
      </c>
      <c r="L110" s="365">
        <v>10.8</v>
      </c>
    </row>
    <row r="111" spans="2:12">
      <c r="B111" s="131"/>
      <c r="C111" s="154" t="s">
        <v>38</v>
      </c>
      <c r="D111" s="177"/>
      <c r="E111" s="358"/>
      <c r="F111" s="358"/>
      <c r="G111" s="358"/>
      <c r="H111" s="358"/>
      <c r="I111" s="352"/>
      <c r="J111" s="353"/>
      <c r="K111" s="356"/>
      <c r="L111" s="357"/>
    </row>
    <row r="112" spans="2:12">
      <c r="C112" s="178" t="s">
        <v>39</v>
      </c>
      <c r="D112" s="85"/>
      <c r="E112" s="358">
        <v>-80</v>
      </c>
      <c r="F112" s="358">
        <v>-61</v>
      </c>
      <c r="G112" s="358">
        <v>-55</v>
      </c>
      <c r="H112" s="358">
        <v>-61</v>
      </c>
      <c r="I112" s="352">
        <v>-60</v>
      </c>
      <c r="J112" s="353"/>
      <c r="K112" s="356"/>
      <c r="L112" s="357"/>
    </row>
    <row r="113" spans="2:12">
      <c r="C113" s="178" t="s">
        <v>40</v>
      </c>
      <c r="D113" s="85"/>
      <c r="E113" s="358">
        <v>-8</v>
      </c>
      <c r="F113" s="358">
        <v>-17</v>
      </c>
      <c r="G113" s="358">
        <v>-18</v>
      </c>
      <c r="H113" s="358">
        <v>-18</v>
      </c>
      <c r="I113" s="352">
        <v>-17</v>
      </c>
      <c r="J113" s="353"/>
      <c r="K113" s="356"/>
      <c r="L113" s="357"/>
    </row>
    <row r="114" spans="2:12">
      <c r="C114" s="178" t="s">
        <v>41</v>
      </c>
      <c r="D114" s="85"/>
      <c r="E114" s="358">
        <v>-485</v>
      </c>
      <c r="F114" s="358">
        <v>-516</v>
      </c>
      <c r="G114" s="358">
        <v>-543</v>
      </c>
      <c r="H114" s="358">
        <v>-550</v>
      </c>
      <c r="I114" s="352">
        <v>-574</v>
      </c>
      <c r="J114" s="353"/>
      <c r="K114" s="356"/>
      <c r="L114" s="357"/>
    </row>
    <row r="115" spans="2:12">
      <c r="C115" s="154" t="s">
        <v>148</v>
      </c>
      <c r="D115" s="85"/>
      <c r="E115" s="358">
        <v>0</v>
      </c>
      <c r="F115" s="358">
        <v>0</v>
      </c>
      <c r="G115" s="358">
        <v>0</v>
      </c>
      <c r="H115" s="358">
        <v>-1</v>
      </c>
      <c r="I115" s="352">
        <v>0</v>
      </c>
      <c r="J115" s="353"/>
      <c r="K115" s="356"/>
      <c r="L115" s="357"/>
    </row>
    <row r="116" spans="2:12" ht="13.5" thickBot="1">
      <c r="B116" s="131"/>
      <c r="C116" s="156" t="s">
        <v>43</v>
      </c>
      <c r="D116" s="177"/>
      <c r="E116" s="368">
        <v>405</v>
      </c>
      <c r="F116" s="368">
        <v>407</v>
      </c>
      <c r="G116" s="368">
        <v>398</v>
      </c>
      <c r="H116" s="368">
        <v>474</v>
      </c>
      <c r="I116" s="369">
        <v>474</v>
      </c>
      <c r="J116" s="353"/>
      <c r="K116" s="364">
        <v>16.600000000000001</v>
      </c>
      <c r="L116" s="365">
        <v>19</v>
      </c>
    </row>
    <row r="117" spans="2:12" ht="13.5" thickTop="1">
      <c r="C117" s="142"/>
      <c r="D117" s="85"/>
      <c r="E117" s="358"/>
      <c r="F117" s="358"/>
      <c r="G117" s="358"/>
      <c r="H117" s="358"/>
      <c r="I117" s="352"/>
      <c r="J117" s="353"/>
      <c r="K117" s="356"/>
      <c r="L117" s="357"/>
    </row>
    <row r="118" spans="2:12">
      <c r="B118" s="131"/>
      <c r="C118" s="156" t="s">
        <v>286</v>
      </c>
      <c r="D118" s="177"/>
      <c r="E118" s="370">
        <v>0.33220108695652173</v>
      </c>
      <c r="F118" s="370">
        <v>0.34117246080436264</v>
      </c>
      <c r="G118" s="370">
        <v>0.3298633702016916</v>
      </c>
      <c r="H118" s="370">
        <v>0.36726546906187624</v>
      </c>
      <c r="I118" s="371">
        <v>0.36348949919224555</v>
      </c>
      <c r="J118" s="353"/>
      <c r="K118" s="364"/>
      <c r="L118" s="365"/>
    </row>
    <row r="119" spans="2:12">
      <c r="C119" s="184" t="s">
        <v>257</v>
      </c>
      <c r="D119" s="85"/>
      <c r="E119" s="358">
        <v>901</v>
      </c>
      <c r="F119" s="358">
        <v>617</v>
      </c>
      <c r="G119" s="358">
        <v>899</v>
      </c>
      <c r="H119" s="358">
        <v>307</v>
      </c>
      <c r="I119" s="352">
        <v>486</v>
      </c>
      <c r="J119" s="353"/>
      <c r="K119" s="356"/>
      <c r="L119" s="357"/>
    </row>
    <row r="120" spans="2:12">
      <c r="C120" s="178"/>
      <c r="D120" s="85"/>
      <c r="E120" s="358"/>
      <c r="F120" s="358"/>
      <c r="G120" s="358"/>
      <c r="H120" s="358"/>
      <c r="I120" s="352"/>
      <c r="J120" s="353"/>
      <c r="K120" s="356"/>
      <c r="L120" s="357"/>
    </row>
    <row r="121" spans="2:12">
      <c r="B121" s="590" t="s">
        <v>21</v>
      </c>
      <c r="C121" s="584"/>
      <c r="D121" s="85"/>
      <c r="E121" s="358"/>
      <c r="F121" s="358"/>
      <c r="G121" s="358"/>
      <c r="H121" s="358"/>
      <c r="I121" s="352"/>
      <c r="J121" s="353"/>
      <c r="K121" s="356"/>
      <c r="L121" s="357"/>
    </row>
    <row r="122" spans="2:12">
      <c r="C122" s="154" t="s">
        <v>10</v>
      </c>
      <c r="D122" s="85"/>
      <c r="E122" s="358"/>
      <c r="F122" s="358"/>
      <c r="G122" s="358"/>
      <c r="H122" s="358"/>
      <c r="I122" s="352"/>
      <c r="J122" s="353"/>
      <c r="K122" s="356"/>
      <c r="L122" s="357"/>
    </row>
    <row r="123" spans="2:12">
      <c r="C123" s="176" t="s">
        <v>11</v>
      </c>
      <c r="D123" s="85"/>
      <c r="E123" s="358">
        <v>1662</v>
      </c>
      <c r="F123" s="358">
        <v>1817</v>
      </c>
      <c r="G123" s="358">
        <v>1809</v>
      </c>
      <c r="H123" s="358">
        <v>1640</v>
      </c>
      <c r="I123" s="352">
        <v>1545</v>
      </c>
      <c r="J123" s="353"/>
      <c r="K123" s="356"/>
      <c r="L123" s="357"/>
    </row>
    <row r="124" spans="2:12">
      <c r="C124" s="176" t="s">
        <v>12</v>
      </c>
      <c r="D124" s="85"/>
      <c r="E124" s="359">
        <v>45</v>
      </c>
      <c r="F124" s="359">
        <v>56</v>
      </c>
      <c r="G124" s="359">
        <v>62</v>
      </c>
      <c r="H124" s="359">
        <v>56</v>
      </c>
      <c r="I124" s="360">
        <v>53</v>
      </c>
      <c r="J124" s="353"/>
      <c r="K124" s="356"/>
      <c r="L124" s="357"/>
    </row>
    <row r="125" spans="2:12">
      <c r="C125" s="176" t="s">
        <v>13</v>
      </c>
      <c r="D125" s="85"/>
      <c r="E125" s="358">
        <v>1707</v>
      </c>
      <c r="F125" s="358">
        <v>1873</v>
      </c>
      <c r="G125" s="358">
        <v>1871</v>
      </c>
      <c r="H125" s="537">
        <v>1696</v>
      </c>
      <c r="I125" s="361">
        <v>1598</v>
      </c>
      <c r="J125" s="353"/>
      <c r="K125" s="356"/>
      <c r="L125" s="357"/>
    </row>
    <row r="126" spans="2:12">
      <c r="C126" s="154" t="s">
        <v>14</v>
      </c>
      <c r="D126" s="85"/>
      <c r="E126" s="358"/>
      <c r="F126" s="358"/>
      <c r="G126" s="358"/>
      <c r="H126" s="358"/>
      <c r="I126" s="352"/>
      <c r="J126" s="353"/>
      <c r="K126" s="356"/>
      <c r="L126" s="357"/>
    </row>
    <row r="127" spans="2:12">
      <c r="C127" s="176" t="s">
        <v>11</v>
      </c>
      <c r="D127" s="85"/>
      <c r="E127" s="358">
        <v>649</v>
      </c>
      <c r="F127" s="358">
        <v>645</v>
      </c>
      <c r="G127" s="358">
        <v>552</v>
      </c>
      <c r="H127" s="358">
        <v>505</v>
      </c>
      <c r="I127" s="352">
        <v>449</v>
      </c>
      <c r="J127" s="353"/>
      <c r="K127" s="356"/>
      <c r="L127" s="357"/>
    </row>
    <row r="128" spans="2:12">
      <c r="C128" s="176" t="s">
        <v>12</v>
      </c>
      <c r="D128" s="85"/>
      <c r="E128" s="359">
        <v>139</v>
      </c>
      <c r="F128" s="359">
        <v>132</v>
      </c>
      <c r="G128" s="359">
        <v>126</v>
      </c>
      <c r="H128" s="359">
        <v>98</v>
      </c>
      <c r="I128" s="360">
        <v>83</v>
      </c>
      <c r="J128" s="353"/>
      <c r="K128" s="356"/>
      <c r="L128" s="357"/>
    </row>
    <row r="129" spans="2:12">
      <c r="C129" s="176" t="s">
        <v>13</v>
      </c>
      <c r="D129" s="85"/>
      <c r="E129" s="358">
        <v>788</v>
      </c>
      <c r="F129" s="358">
        <v>777</v>
      </c>
      <c r="G129" s="358">
        <v>678</v>
      </c>
      <c r="H129" s="537">
        <v>603</v>
      </c>
      <c r="I129" s="361">
        <v>532</v>
      </c>
      <c r="J129" s="353"/>
      <c r="K129" s="356"/>
      <c r="L129" s="357"/>
    </row>
    <row r="130" spans="2:12">
      <c r="C130" s="154" t="s">
        <v>15</v>
      </c>
      <c r="D130" s="85"/>
      <c r="E130" s="358">
        <v>234</v>
      </c>
      <c r="F130" s="358">
        <v>223</v>
      </c>
      <c r="G130" s="358">
        <v>213</v>
      </c>
      <c r="H130" s="358">
        <v>174</v>
      </c>
      <c r="I130" s="352">
        <v>156</v>
      </c>
      <c r="J130" s="353"/>
      <c r="K130" s="356"/>
      <c r="L130" s="357"/>
    </row>
    <row r="131" spans="2:12" ht="14.25">
      <c r="C131" s="154" t="s">
        <v>232</v>
      </c>
      <c r="D131" s="85"/>
      <c r="E131" s="358">
        <v>1021</v>
      </c>
      <c r="F131" s="358">
        <v>1010</v>
      </c>
      <c r="G131" s="358">
        <v>952</v>
      </c>
      <c r="H131" s="358">
        <v>767</v>
      </c>
      <c r="I131" s="352">
        <v>786</v>
      </c>
      <c r="J131" s="353"/>
      <c r="K131" s="356"/>
      <c r="L131" s="357"/>
    </row>
    <row r="132" spans="2:12">
      <c r="C132" s="154" t="s">
        <v>17</v>
      </c>
      <c r="D132" s="85"/>
      <c r="E132" s="359">
        <v>198</v>
      </c>
      <c r="F132" s="359">
        <v>203</v>
      </c>
      <c r="G132" s="359">
        <v>187</v>
      </c>
      <c r="H132" s="359">
        <v>161</v>
      </c>
      <c r="I132" s="360">
        <v>159</v>
      </c>
      <c r="J132" s="353"/>
      <c r="K132" s="356"/>
      <c r="L132" s="357"/>
    </row>
    <row r="133" spans="2:12">
      <c r="B133" s="131"/>
      <c r="C133" s="156" t="s">
        <v>18</v>
      </c>
      <c r="D133" s="177"/>
      <c r="E133" s="362">
        <v>3948</v>
      </c>
      <c r="F133" s="362">
        <v>4086</v>
      </c>
      <c r="G133" s="362">
        <v>3901</v>
      </c>
      <c r="H133" s="362">
        <v>3401</v>
      </c>
      <c r="I133" s="363">
        <v>3231</v>
      </c>
      <c r="J133" s="353"/>
      <c r="K133" s="364">
        <v>-2.7</v>
      </c>
      <c r="L133" s="365">
        <v>-4</v>
      </c>
    </row>
    <row r="134" spans="2:12">
      <c r="C134" s="154" t="s">
        <v>34</v>
      </c>
      <c r="D134" s="85"/>
      <c r="E134" s="359">
        <v>230</v>
      </c>
      <c r="F134" s="359">
        <v>201</v>
      </c>
      <c r="G134" s="359">
        <v>240</v>
      </c>
      <c r="H134" s="359">
        <v>174</v>
      </c>
      <c r="I134" s="360">
        <v>119</v>
      </c>
      <c r="J134" s="353"/>
      <c r="K134" s="356"/>
      <c r="L134" s="357"/>
    </row>
    <row r="135" spans="2:12">
      <c r="B135" s="131"/>
      <c r="C135" s="156" t="s">
        <v>9</v>
      </c>
      <c r="D135" s="177"/>
      <c r="E135" s="362">
        <v>4178</v>
      </c>
      <c r="F135" s="362">
        <v>4287</v>
      </c>
      <c r="G135" s="362">
        <v>4141</v>
      </c>
      <c r="H135" s="362">
        <v>3575</v>
      </c>
      <c r="I135" s="363">
        <v>3350</v>
      </c>
      <c r="J135" s="353"/>
      <c r="K135" s="364">
        <v>-2.6</v>
      </c>
      <c r="L135" s="365">
        <v>-4.1000000000000005</v>
      </c>
    </row>
    <row r="136" spans="2:12">
      <c r="C136" s="154" t="s">
        <v>35</v>
      </c>
      <c r="D136" s="85"/>
      <c r="E136" s="358">
        <v>-911</v>
      </c>
      <c r="F136" s="358">
        <v>-985</v>
      </c>
      <c r="G136" s="358">
        <v>-974</v>
      </c>
      <c r="H136" s="358">
        <v>-888</v>
      </c>
      <c r="I136" s="352">
        <v>-877</v>
      </c>
      <c r="J136" s="353"/>
      <c r="K136" s="356"/>
      <c r="L136" s="357"/>
    </row>
    <row r="137" spans="2:12">
      <c r="C137" s="583" t="s">
        <v>36</v>
      </c>
      <c r="D137" s="584"/>
      <c r="E137" s="358">
        <v>-1121</v>
      </c>
      <c r="F137" s="358">
        <v>-1073</v>
      </c>
      <c r="G137" s="358">
        <v>-1100</v>
      </c>
      <c r="H137" s="358">
        <v>-912</v>
      </c>
      <c r="I137" s="352">
        <v>-925</v>
      </c>
      <c r="J137" s="353"/>
      <c r="K137" s="356"/>
      <c r="L137" s="357"/>
    </row>
    <row r="138" spans="2:12">
      <c r="C138" s="583" t="s">
        <v>37</v>
      </c>
      <c r="D138" s="584"/>
      <c r="E138" s="358">
        <v>-1216</v>
      </c>
      <c r="F138" s="358">
        <v>-1299</v>
      </c>
      <c r="G138" s="358">
        <v>-1241</v>
      </c>
      <c r="H138" s="358">
        <v>-1101</v>
      </c>
      <c r="I138" s="352">
        <v>-1010</v>
      </c>
      <c r="J138" s="353"/>
      <c r="K138" s="356"/>
      <c r="L138" s="357"/>
    </row>
    <row r="139" spans="2:12">
      <c r="B139" s="131"/>
      <c r="C139" s="156" t="s">
        <v>285</v>
      </c>
      <c r="D139" s="177"/>
      <c r="E139" s="366">
        <v>930</v>
      </c>
      <c r="F139" s="366">
        <v>930</v>
      </c>
      <c r="G139" s="366">
        <v>826</v>
      </c>
      <c r="H139" s="366">
        <v>674</v>
      </c>
      <c r="I139" s="367">
        <v>538</v>
      </c>
      <c r="J139" s="353"/>
      <c r="K139" s="364">
        <v>-6.5</v>
      </c>
      <c r="L139" s="365">
        <v>-25.2</v>
      </c>
    </row>
    <row r="140" spans="2:12">
      <c r="B140" s="131"/>
      <c r="C140" s="154" t="s">
        <v>38</v>
      </c>
      <c r="D140" s="177"/>
      <c r="E140" s="358"/>
      <c r="F140" s="358"/>
      <c r="G140" s="358"/>
      <c r="H140" s="358"/>
      <c r="I140" s="352"/>
      <c r="J140" s="353"/>
      <c r="K140" s="356"/>
      <c r="L140" s="357"/>
    </row>
    <row r="141" spans="2:12">
      <c r="C141" s="178" t="s">
        <v>39</v>
      </c>
      <c r="D141" s="85"/>
      <c r="E141" s="358">
        <v>0</v>
      </c>
      <c r="F141" s="358">
        <v>0</v>
      </c>
      <c r="G141" s="358">
        <v>0</v>
      </c>
      <c r="H141" s="358">
        <v>0</v>
      </c>
      <c r="I141" s="352">
        <v>0</v>
      </c>
      <c r="J141" s="353"/>
      <c r="K141" s="356"/>
      <c r="L141" s="357"/>
    </row>
    <row r="142" spans="2:12">
      <c r="C142" s="178" t="s">
        <v>40</v>
      </c>
      <c r="D142" s="85"/>
      <c r="E142" s="358">
        <v>-243</v>
      </c>
      <c r="F142" s="358">
        <v>-260</v>
      </c>
      <c r="G142" s="358">
        <v>-251</v>
      </c>
      <c r="H142" s="358">
        <v>-230</v>
      </c>
      <c r="I142" s="352">
        <v>-216</v>
      </c>
      <c r="J142" s="353"/>
      <c r="K142" s="356"/>
      <c r="L142" s="357"/>
    </row>
    <row r="143" spans="2:12">
      <c r="C143" s="178" t="s">
        <v>41</v>
      </c>
      <c r="D143" s="85"/>
      <c r="E143" s="358">
        <v>-646</v>
      </c>
      <c r="F143" s="358">
        <v>-676</v>
      </c>
      <c r="G143" s="358">
        <v>-667</v>
      </c>
      <c r="H143" s="358">
        <v>-614</v>
      </c>
      <c r="I143" s="352">
        <v>-694</v>
      </c>
      <c r="J143" s="353"/>
      <c r="K143" s="356"/>
      <c r="L143" s="357"/>
    </row>
    <row r="144" spans="2:12">
      <c r="C144" s="154" t="s">
        <v>148</v>
      </c>
      <c r="D144" s="85"/>
      <c r="E144" s="358">
        <v>0</v>
      </c>
      <c r="F144" s="358">
        <v>0</v>
      </c>
      <c r="G144" s="358">
        <v>1</v>
      </c>
      <c r="H144" s="358">
        <v>0</v>
      </c>
      <c r="I144" s="352">
        <v>0</v>
      </c>
      <c r="J144" s="353"/>
      <c r="K144" s="356"/>
      <c r="L144" s="357"/>
    </row>
    <row r="145" spans="2:12" ht="13.5" thickBot="1">
      <c r="B145" s="131"/>
      <c r="C145" s="156" t="s">
        <v>43</v>
      </c>
      <c r="D145" s="177"/>
      <c r="E145" s="368">
        <v>41</v>
      </c>
      <c r="F145" s="368">
        <v>-6</v>
      </c>
      <c r="G145" s="368">
        <v>-91</v>
      </c>
      <c r="H145" s="368">
        <v>-170</v>
      </c>
      <c r="I145" s="369">
        <v>-372</v>
      </c>
      <c r="J145" s="353"/>
      <c r="K145" s="364">
        <v>-66.100000000000009</v>
      </c>
      <c r="L145" s="365">
        <v>-403.59999999999997</v>
      </c>
    </row>
    <row r="146" spans="2:12" ht="13.5" thickTop="1">
      <c r="C146" s="142"/>
      <c r="D146" s="85"/>
      <c r="E146" s="374"/>
      <c r="F146" s="374"/>
      <c r="G146" s="374"/>
      <c r="H146" s="358"/>
      <c r="I146" s="352"/>
      <c r="J146" s="353"/>
      <c r="K146" s="356"/>
      <c r="L146" s="357"/>
    </row>
    <row r="147" spans="2:12">
      <c r="B147" s="131"/>
      <c r="C147" s="156" t="s">
        <v>286</v>
      </c>
      <c r="D147" s="177"/>
      <c r="E147" s="370">
        <v>0.22259454284346578</v>
      </c>
      <c r="F147" s="370">
        <v>0.21693491952414276</v>
      </c>
      <c r="G147" s="370">
        <v>0.19946872736054094</v>
      </c>
      <c r="H147" s="370">
        <v>0.18853146853146854</v>
      </c>
      <c r="I147" s="371">
        <v>0.16059701492537312</v>
      </c>
      <c r="J147" s="353"/>
      <c r="K147" s="364"/>
      <c r="L147" s="365"/>
    </row>
    <row r="148" spans="2:12">
      <c r="C148" s="184" t="s">
        <v>257</v>
      </c>
      <c r="D148" s="85"/>
      <c r="E148" s="358">
        <v>794</v>
      </c>
      <c r="F148" s="358">
        <v>520</v>
      </c>
      <c r="G148" s="358">
        <v>690</v>
      </c>
      <c r="H148" s="358">
        <v>438</v>
      </c>
      <c r="I148" s="352">
        <v>512</v>
      </c>
      <c r="J148" s="353"/>
      <c r="K148" s="356"/>
      <c r="L148" s="357"/>
    </row>
    <row r="149" spans="2:12">
      <c r="C149" s="178"/>
      <c r="D149" s="85"/>
      <c r="E149" s="358"/>
      <c r="F149" s="358"/>
      <c r="G149" s="358"/>
      <c r="H149" s="358"/>
      <c r="I149" s="352"/>
      <c r="J149" s="353"/>
      <c r="K149" s="356"/>
      <c r="L149" s="357"/>
    </row>
    <row r="150" spans="2:12">
      <c r="B150" s="590" t="s">
        <v>26</v>
      </c>
      <c r="C150" s="584"/>
      <c r="D150" s="85"/>
      <c r="E150" s="358"/>
      <c r="F150" s="358"/>
      <c r="G150" s="358"/>
      <c r="H150" s="358"/>
      <c r="I150" s="352"/>
      <c r="J150" s="353"/>
      <c r="K150" s="356"/>
      <c r="L150" s="357"/>
    </row>
    <row r="151" spans="2:12">
      <c r="C151" s="154" t="s">
        <v>10</v>
      </c>
      <c r="D151" s="85"/>
      <c r="E151" s="358"/>
      <c r="F151" s="358"/>
      <c r="G151" s="358"/>
      <c r="H151" s="358"/>
      <c r="I151" s="352"/>
      <c r="J151" s="353"/>
      <c r="K151" s="356"/>
      <c r="L151" s="357"/>
    </row>
    <row r="152" spans="2:12">
      <c r="C152" s="176" t="s">
        <v>11</v>
      </c>
      <c r="D152" s="85"/>
      <c r="E152" s="358">
        <v>1101</v>
      </c>
      <c r="F152" s="358">
        <v>1043</v>
      </c>
      <c r="G152" s="358">
        <v>1026</v>
      </c>
      <c r="H152" s="358">
        <v>1068</v>
      </c>
      <c r="I152" s="352">
        <v>1063</v>
      </c>
      <c r="J152" s="353"/>
      <c r="K152" s="356"/>
      <c r="L152" s="357"/>
    </row>
    <row r="153" spans="2:12">
      <c r="C153" s="176" t="s">
        <v>12</v>
      </c>
      <c r="D153" s="85"/>
      <c r="E153" s="359">
        <v>45</v>
      </c>
      <c r="F153" s="359">
        <v>50</v>
      </c>
      <c r="G153" s="359">
        <v>53</v>
      </c>
      <c r="H153" s="359">
        <v>61</v>
      </c>
      <c r="I153" s="360">
        <v>62</v>
      </c>
      <c r="J153" s="353"/>
      <c r="K153" s="356"/>
      <c r="L153" s="357"/>
    </row>
    <row r="154" spans="2:12">
      <c r="C154" s="176" t="s">
        <v>13</v>
      </c>
      <c r="D154" s="85"/>
      <c r="E154" s="358">
        <v>1146</v>
      </c>
      <c r="F154" s="358">
        <v>1093</v>
      </c>
      <c r="G154" s="358">
        <v>1079</v>
      </c>
      <c r="H154" s="537">
        <v>1129</v>
      </c>
      <c r="I154" s="361">
        <v>1125</v>
      </c>
      <c r="J154" s="353"/>
      <c r="K154" s="356"/>
      <c r="L154" s="357"/>
    </row>
    <row r="155" spans="2:12">
      <c r="C155" s="154" t="s">
        <v>14</v>
      </c>
      <c r="D155" s="85"/>
      <c r="E155" s="358"/>
      <c r="F155" s="358"/>
      <c r="G155" s="358"/>
      <c r="H155" s="358"/>
      <c r="I155" s="352"/>
      <c r="J155" s="353"/>
      <c r="K155" s="356"/>
      <c r="L155" s="357"/>
    </row>
    <row r="156" spans="2:12">
      <c r="C156" s="176" t="s">
        <v>11</v>
      </c>
      <c r="D156" s="85"/>
      <c r="E156" s="358">
        <v>256</v>
      </c>
      <c r="F156" s="358">
        <v>230</v>
      </c>
      <c r="G156" s="358">
        <v>198</v>
      </c>
      <c r="H156" s="358">
        <v>185</v>
      </c>
      <c r="I156" s="352">
        <v>163</v>
      </c>
      <c r="J156" s="353"/>
      <c r="K156" s="356"/>
      <c r="L156" s="357"/>
    </row>
    <row r="157" spans="2:12">
      <c r="C157" s="176" t="s">
        <v>12</v>
      </c>
      <c r="D157" s="85"/>
      <c r="E157" s="359">
        <v>60</v>
      </c>
      <c r="F157" s="359">
        <v>54</v>
      </c>
      <c r="G157" s="359">
        <v>47</v>
      </c>
      <c r="H157" s="359">
        <v>46</v>
      </c>
      <c r="I157" s="360">
        <v>41</v>
      </c>
      <c r="J157" s="353"/>
      <c r="K157" s="356"/>
      <c r="L157" s="357"/>
    </row>
    <row r="158" spans="2:12">
      <c r="C158" s="176" t="s">
        <v>13</v>
      </c>
      <c r="D158" s="85"/>
      <c r="E158" s="358">
        <v>316</v>
      </c>
      <c r="F158" s="358">
        <v>284</v>
      </c>
      <c r="G158" s="358">
        <v>245</v>
      </c>
      <c r="H158" s="537">
        <v>231</v>
      </c>
      <c r="I158" s="361">
        <v>204</v>
      </c>
      <c r="J158" s="353"/>
      <c r="K158" s="356"/>
      <c r="L158" s="357"/>
    </row>
    <row r="159" spans="2:12">
      <c r="C159" s="154" t="s">
        <v>15</v>
      </c>
      <c r="D159" s="85"/>
      <c r="E159" s="358">
        <v>71</v>
      </c>
      <c r="F159" s="358">
        <v>73</v>
      </c>
      <c r="G159" s="358">
        <v>70</v>
      </c>
      <c r="H159" s="358">
        <v>80</v>
      </c>
      <c r="I159" s="352">
        <v>81</v>
      </c>
      <c r="J159" s="353"/>
      <c r="K159" s="356"/>
      <c r="L159" s="357"/>
    </row>
    <row r="160" spans="2:12" ht="14.25">
      <c r="C160" s="154" t="s">
        <v>232</v>
      </c>
      <c r="D160" s="85"/>
      <c r="E160" s="358">
        <v>670</v>
      </c>
      <c r="F160" s="358">
        <v>711</v>
      </c>
      <c r="G160" s="358">
        <v>723</v>
      </c>
      <c r="H160" s="358">
        <v>719</v>
      </c>
      <c r="I160" s="352">
        <v>742</v>
      </c>
      <c r="J160" s="353"/>
      <c r="K160" s="356"/>
      <c r="L160" s="357"/>
    </row>
    <row r="161" spans="2:12">
      <c r="C161" s="154" t="s">
        <v>17</v>
      </c>
      <c r="D161" s="85"/>
      <c r="E161" s="359">
        <v>81</v>
      </c>
      <c r="F161" s="359">
        <v>97</v>
      </c>
      <c r="G161" s="359">
        <v>93</v>
      </c>
      <c r="H161" s="359">
        <v>114</v>
      </c>
      <c r="I161" s="360">
        <v>82</v>
      </c>
      <c r="J161" s="353"/>
      <c r="K161" s="356"/>
      <c r="L161" s="357"/>
    </row>
    <row r="162" spans="2:12">
      <c r="B162" s="131"/>
      <c r="C162" s="156" t="s">
        <v>18</v>
      </c>
      <c r="D162" s="177"/>
      <c r="E162" s="362">
        <v>2284</v>
      </c>
      <c r="F162" s="362">
        <v>2258</v>
      </c>
      <c r="G162" s="362">
        <v>2210</v>
      </c>
      <c r="H162" s="362">
        <v>2273</v>
      </c>
      <c r="I162" s="363">
        <v>2234</v>
      </c>
      <c r="J162" s="353"/>
      <c r="K162" s="364">
        <v>0.70000000000000007</v>
      </c>
      <c r="L162" s="365">
        <v>1.0999999999999999</v>
      </c>
    </row>
    <row r="163" spans="2:12">
      <c r="C163" s="154" t="s">
        <v>34</v>
      </c>
      <c r="D163" s="85"/>
      <c r="E163" s="359">
        <v>246</v>
      </c>
      <c r="F163" s="359">
        <v>231</v>
      </c>
      <c r="G163" s="359">
        <v>260</v>
      </c>
      <c r="H163" s="359">
        <v>223</v>
      </c>
      <c r="I163" s="360">
        <v>243</v>
      </c>
      <c r="J163" s="353"/>
      <c r="K163" s="356"/>
      <c r="L163" s="357"/>
    </row>
    <row r="164" spans="2:12">
      <c r="B164" s="131"/>
      <c r="C164" s="156" t="s">
        <v>9</v>
      </c>
      <c r="D164" s="177"/>
      <c r="E164" s="362">
        <v>2530</v>
      </c>
      <c r="F164" s="362">
        <v>2489</v>
      </c>
      <c r="G164" s="362">
        <v>2470</v>
      </c>
      <c r="H164" s="362">
        <v>2496</v>
      </c>
      <c r="I164" s="363">
        <v>2477</v>
      </c>
      <c r="J164" s="353"/>
      <c r="K164" s="364">
        <v>0.3</v>
      </c>
      <c r="L164" s="365">
        <v>0.3</v>
      </c>
    </row>
    <row r="165" spans="2:12">
      <c r="C165" s="154" t="s">
        <v>35</v>
      </c>
      <c r="D165" s="85"/>
      <c r="E165" s="358">
        <v>-554</v>
      </c>
      <c r="F165" s="358">
        <v>-549</v>
      </c>
      <c r="G165" s="358">
        <v>-602</v>
      </c>
      <c r="H165" s="358">
        <v>-636</v>
      </c>
      <c r="I165" s="352">
        <v>-677</v>
      </c>
      <c r="J165" s="353"/>
      <c r="K165" s="356"/>
      <c r="L165" s="357"/>
    </row>
    <row r="166" spans="2:12">
      <c r="C166" s="583" t="s">
        <v>36</v>
      </c>
      <c r="D166" s="584"/>
      <c r="E166" s="358">
        <v>-719</v>
      </c>
      <c r="F166" s="358">
        <v>-634</v>
      </c>
      <c r="G166" s="358">
        <v>-640</v>
      </c>
      <c r="H166" s="358">
        <v>-563</v>
      </c>
      <c r="I166" s="352">
        <v>-588</v>
      </c>
      <c r="J166" s="353"/>
      <c r="K166" s="356"/>
      <c r="L166" s="357"/>
    </row>
    <row r="167" spans="2:12">
      <c r="C167" s="583" t="s">
        <v>37</v>
      </c>
      <c r="D167" s="584"/>
      <c r="E167" s="358">
        <v>-636</v>
      </c>
      <c r="F167" s="358">
        <v>-647</v>
      </c>
      <c r="G167" s="358">
        <v>-637</v>
      </c>
      <c r="H167" s="358">
        <v>-605</v>
      </c>
      <c r="I167" s="352">
        <v>-544</v>
      </c>
      <c r="J167" s="353"/>
      <c r="K167" s="356"/>
      <c r="L167" s="357"/>
    </row>
    <row r="168" spans="2:12">
      <c r="B168" s="131"/>
      <c r="C168" s="156" t="s">
        <v>285</v>
      </c>
      <c r="D168" s="177"/>
      <c r="E168" s="366">
        <v>621</v>
      </c>
      <c r="F168" s="366">
        <v>659</v>
      </c>
      <c r="G168" s="366">
        <v>591</v>
      </c>
      <c r="H168" s="366">
        <v>692</v>
      </c>
      <c r="I168" s="367">
        <v>668</v>
      </c>
      <c r="J168" s="353"/>
      <c r="K168" s="364">
        <v>4.9000000000000004</v>
      </c>
      <c r="L168" s="365">
        <v>13.100000000000001</v>
      </c>
    </row>
    <row r="169" spans="2:12">
      <c r="B169" s="131"/>
      <c r="C169" s="154" t="s">
        <v>38</v>
      </c>
      <c r="D169" s="177"/>
      <c r="E169" s="358"/>
      <c r="F169" s="358"/>
      <c r="G169" s="358"/>
      <c r="H169" s="358"/>
      <c r="I169" s="352"/>
      <c r="J169" s="353"/>
      <c r="K169" s="356"/>
      <c r="L169" s="357"/>
    </row>
    <row r="170" spans="2:12">
      <c r="C170" s="178" t="s">
        <v>39</v>
      </c>
      <c r="D170" s="85"/>
      <c r="E170" s="358">
        <v>0</v>
      </c>
      <c r="F170" s="358">
        <v>0</v>
      </c>
      <c r="G170" s="358">
        <v>0</v>
      </c>
      <c r="H170" s="358">
        <v>0</v>
      </c>
      <c r="I170" s="352">
        <v>0</v>
      </c>
      <c r="J170" s="353"/>
      <c r="K170" s="356"/>
      <c r="L170" s="357"/>
    </row>
    <row r="171" spans="2:12">
      <c r="C171" s="178" t="s">
        <v>40</v>
      </c>
      <c r="D171" s="85"/>
      <c r="E171" s="358">
        <v>-17</v>
      </c>
      <c r="F171" s="358">
        <v>-32</v>
      </c>
      <c r="G171" s="358">
        <v>-35</v>
      </c>
      <c r="H171" s="358">
        <v>-33</v>
      </c>
      <c r="I171" s="352">
        <v>-33</v>
      </c>
      <c r="J171" s="353"/>
      <c r="K171" s="356"/>
      <c r="L171" s="357"/>
    </row>
    <row r="172" spans="2:12">
      <c r="C172" s="178" t="s">
        <v>41</v>
      </c>
      <c r="D172" s="85"/>
      <c r="E172" s="358">
        <v>-540</v>
      </c>
      <c r="F172" s="358">
        <v>-542</v>
      </c>
      <c r="G172" s="358">
        <v>-566</v>
      </c>
      <c r="H172" s="358">
        <v>-551</v>
      </c>
      <c r="I172" s="352">
        <v>-563</v>
      </c>
      <c r="J172" s="353"/>
      <c r="K172" s="356"/>
      <c r="L172" s="357"/>
    </row>
    <row r="173" spans="2:12">
      <c r="C173" s="154" t="s">
        <v>148</v>
      </c>
      <c r="D173" s="85"/>
      <c r="E173" s="358">
        <v>0</v>
      </c>
      <c r="F173" s="358">
        <v>0</v>
      </c>
      <c r="G173" s="358">
        <v>0</v>
      </c>
      <c r="H173" s="358">
        <v>0</v>
      </c>
      <c r="I173" s="352">
        <v>0</v>
      </c>
      <c r="J173" s="353"/>
      <c r="K173" s="356"/>
      <c r="L173" s="357"/>
    </row>
    <row r="174" spans="2:12" ht="13.5" thickBot="1">
      <c r="B174" s="131"/>
      <c r="C174" s="156" t="s">
        <v>43</v>
      </c>
      <c r="D174" s="177"/>
      <c r="E174" s="368">
        <v>64</v>
      </c>
      <c r="F174" s="368">
        <v>85</v>
      </c>
      <c r="G174" s="368">
        <v>-10</v>
      </c>
      <c r="H174" s="368">
        <v>108</v>
      </c>
      <c r="I174" s="369">
        <v>72</v>
      </c>
      <c r="J174" s="353"/>
      <c r="K174" s="364">
        <v>27.800000000000004</v>
      </c>
      <c r="L174" s="365">
        <v>829.1</v>
      </c>
    </row>
    <row r="175" spans="2:12" ht="13.5" thickTop="1">
      <c r="C175" s="142"/>
      <c r="D175" s="85"/>
      <c r="E175" s="358"/>
      <c r="F175" s="358"/>
      <c r="G175" s="358"/>
      <c r="H175" s="358"/>
      <c r="I175" s="352"/>
      <c r="J175" s="353"/>
      <c r="K175" s="356"/>
      <c r="L175" s="357"/>
    </row>
    <row r="176" spans="2:12">
      <c r="B176" s="131"/>
      <c r="C176" s="156" t="s">
        <v>286</v>
      </c>
      <c r="D176" s="177"/>
      <c r="E176" s="370">
        <v>0.24545454545454545</v>
      </c>
      <c r="F176" s="370">
        <v>0.26476496584973885</v>
      </c>
      <c r="G176" s="370">
        <v>0.23927125506072874</v>
      </c>
      <c r="H176" s="370">
        <v>0.27724358974358976</v>
      </c>
      <c r="I176" s="371">
        <v>0.26968106580540979</v>
      </c>
      <c r="J176" s="353"/>
      <c r="K176" s="364"/>
      <c r="L176" s="365"/>
    </row>
    <row r="177" spans="2:12">
      <c r="C177" s="184" t="s">
        <v>257</v>
      </c>
      <c r="D177" s="85"/>
      <c r="E177" s="358">
        <v>768</v>
      </c>
      <c r="F177" s="358">
        <v>458</v>
      </c>
      <c r="G177" s="358">
        <v>720</v>
      </c>
      <c r="H177" s="358">
        <v>322</v>
      </c>
      <c r="I177" s="352">
        <v>424</v>
      </c>
      <c r="J177" s="353"/>
      <c r="K177" s="356"/>
      <c r="L177" s="357"/>
    </row>
    <row r="178" spans="2:12">
      <c r="C178" s="178"/>
      <c r="D178" s="85"/>
      <c r="E178" s="358"/>
      <c r="F178" s="358"/>
      <c r="G178" s="358"/>
      <c r="H178" s="358"/>
      <c r="I178" s="352"/>
      <c r="J178" s="353"/>
      <c r="K178" s="356"/>
      <c r="L178" s="357"/>
    </row>
    <row r="179" spans="2:12">
      <c r="B179" s="590" t="s">
        <v>295</v>
      </c>
      <c r="C179" s="584"/>
      <c r="D179" s="85"/>
      <c r="E179" s="375"/>
      <c r="F179" s="375"/>
      <c r="G179" s="375"/>
      <c r="H179" s="375"/>
      <c r="I179" s="376"/>
      <c r="J179" s="353"/>
      <c r="K179" s="356"/>
      <c r="L179" s="357"/>
    </row>
    <row r="180" spans="2:12">
      <c r="C180" s="154" t="s">
        <v>10</v>
      </c>
      <c r="D180" s="85"/>
      <c r="E180" s="358"/>
      <c r="F180" s="358"/>
      <c r="G180" s="358"/>
      <c r="H180" s="358"/>
      <c r="I180" s="352"/>
      <c r="J180" s="353"/>
      <c r="K180" s="356"/>
      <c r="L180" s="357"/>
    </row>
    <row r="181" spans="2:12">
      <c r="C181" s="176" t="s">
        <v>11</v>
      </c>
      <c r="D181" s="85"/>
      <c r="E181" s="358">
        <v>1405</v>
      </c>
      <c r="F181" s="358">
        <v>1422</v>
      </c>
      <c r="G181" s="358">
        <v>1423</v>
      </c>
      <c r="H181" s="358">
        <v>1439</v>
      </c>
      <c r="I181" s="352">
        <v>1221</v>
      </c>
      <c r="J181" s="353"/>
      <c r="K181" s="356"/>
      <c r="L181" s="357"/>
    </row>
    <row r="182" spans="2:12">
      <c r="C182" s="176" t="s">
        <v>12</v>
      </c>
      <c r="D182" s="85"/>
      <c r="E182" s="359">
        <v>184</v>
      </c>
      <c r="F182" s="359">
        <v>188</v>
      </c>
      <c r="G182" s="359">
        <v>196</v>
      </c>
      <c r="H182" s="359">
        <v>213</v>
      </c>
      <c r="I182" s="360">
        <v>212</v>
      </c>
      <c r="J182" s="353"/>
      <c r="K182" s="356"/>
      <c r="L182" s="357"/>
    </row>
    <row r="183" spans="2:12">
      <c r="C183" s="176" t="s">
        <v>13</v>
      </c>
      <c r="D183" s="85"/>
      <c r="E183" s="358">
        <v>1589</v>
      </c>
      <c r="F183" s="358">
        <v>1610</v>
      </c>
      <c r="G183" s="358">
        <v>1619</v>
      </c>
      <c r="H183" s="537">
        <v>1652</v>
      </c>
      <c r="I183" s="361">
        <v>1433</v>
      </c>
      <c r="J183" s="353"/>
      <c r="K183" s="356"/>
      <c r="L183" s="357"/>
    </row>
    <row r="184" spans="2:12">
      <c r="C184" s="154" t="s">
        <v>14</v>
      </c>
      <c r="D184" s="85"/>
      <c r="E184" s="358"/>
      <c r="F184" s="358"/>
      <c r="G184" s="358"/>
      <c r="H184" s="358"/>
      <c r="I184" s="352"/>
      <c r="J184" s="353"/>
      <c r="K184" s="356"/>
      <c r="L184" s="357"/>
    </row>
    <row r="185" spans="2:12">
      <c r="C185" s="176" t="s">
        <v>11</v>
      </c>
      <c r="D185" s="85"/>
      <c r="E185" s="358">
        <v>438</v>
      </c>
      <c r="F185" s="358">
        <v>473</v>
      </c>
      <c r="G185" s="358">
        <v>442</v>
      </c>
      <c r="H185" s="358">
        <v>439</v>
      </c>
      <c r="I185" s="352">
        <v>311</v>
      </c>
      <c r="J185" s="353"/>
      <c r="K185" s="356"/>
      <c r="L185" s="357"/>
    </row>
    <row r="186" spans="2:12">
      <c r="C186" s="176" t="s">
        <v>12</v>
      </c>
      <c r="D186" s="85"/>
      <c r="E186" s="359">
        <v>269</v>
      </c>
      <c r="F186" s="359">
        <v>251</v>
      </c>
      <c r="G186" s="359">
        <v>209</v>
      </c>
      <c r="H186" s="359">
        <v>193</v>
      </c>
      <c r="I186" s="360">
        <v>157</v>
      </c>
      <c r="J186" s="353"/>
      <c r="K186" s="356"/>
      <c r="L186" s="357"/>
    </row>
    <row r="187" spans="2:12">
      <c r="C187" s="176" t="s">
        <v>13</v>
      </c>
      <c r="D187" s="85"/>
      <c r="E187" s="358">
        <v>707</v>
      </c>
      <c r="F187" s="358">
        <v>724</v>
      </c>
      <c r="G187" s="358">
        <v>651</v>
      </c>
      <c r="H187" s="537">
        <v>632</v>
      </c>
      <c r="I187" s="361">
        <v>468</v>
      </c>
      <c r="J187" s="353"/>
      <c r="K187" s="356"/>
      <c r="L187" s="357"/>
    </row>
    <row r="188" spans="2:12">
      <c r="C188" s="154" t="s">
        <v>15</v>
      </c>
      <c r="D188" s="85"/>
      <c r="E188" s="358">
        <v>257</v>
      </c>
      <c r="F188" s="358">
        <v>254</v>
      </c>
      <c r="G188" s="358">
        <v>264</v>
      </c>
      <c r="H188" s="358">
        <v>252</v>
      </c>
      <c r="I188" s="352">
        <v>219</v>
      </c>
      <c r="J188" s="353"/>
      <c r="K188" s="356"/>
      <c r="L188" s="357"/>
    </row>
    <row r="189" spans="2:12" ht="14.25">
      <c r="C189" s="154" t="s">
        <v>232</v>
      </c>
      <c r="D189" s="85"/>
      <c r="E189" s="358">
        <v>297</v>
      </c>
      <c r="F189" s="358">
        <v>348</v>
      </c>
      <c r="G189" s="358">
        <v>384</v>
      </c>
      <c r="H189" s="358">
        <v>404</v>
      </c>
      <c r="I189" s="352">
        <v>396</v>
      </c>
      <c r="J189" s="353"/>
      <c r="K189" s="356"/>
      <c r="L189" s="357"/>
    </row>
    <row r="190" spans="2:12">
      <c r="C190" s="154" t="s">
        <v>17</v>
      </c>
      <c r="D190" s="85"/>
      <c r="E190" s="359">
        <v>114</v>
      </c>
      <c r="F190" s="359">
        <v>144</v>
      </c>
      <c r="G190" s="359">
        <v>134</v>
      </c>
      <c r="H190" s="359">
        <v>177</v>
      </c>
      <c r="I190" s="360">
        <v>123</v>
      </c>
      <c r="J190" s="353"/>
      <c r="K190" s="356"/>
      <c r="L190" s="357"/>
    </row>
    <row r="191" spans="2:12">
      <c r="B191" s="131"/>
      <c r="C191" s="156" t="s">
        <v>18</v>
      </c>
      <c r="D191" s="177"/>
      <c r="E191" s="362">
        <v>2964</v>
      </c>
      <c r="F191" s="362">
        <v>3080</v>
      </c>
      <c r="G191" s="362">
        <v>3052</v>
      </c>
      <c r="H191" s="362">
        <v>3117</v>
      </c>
      <c r="I191" s="363">
        <v>2639</v>
      </c>
      <c r="J191" s="353"/>
      <c r="K191" s="364">
        <v>1.2</v>
      </c>
      <c r="L191" s="365">
        <v>1.6</v>
      </c>
    </row>
    <row r="192" spans="2:12" s="10" customFormat="1">
      <c r="B192" s="142"/>
      <c r="C192" s="154" t="s">
        <v>34</v>
      </c>
      <c r="D192" s="85"/>
      <c r="E192" s="359">
        <v>249</v>
      </c>
      <c r="F192" s="359">
        <v>226</v>
      </c>
      <c r="G192" s="359">
        <v>241</v>
      </c>
      <c r="H192" s="359">
        <v>187</v>
      </c>
      <c r="I192" s="360">
        <v>185</v>
      </c>
      <c r="J192" s="353"/>
      <c r="K192" s="356"/>
      <c r="L192" s="357"/>
    </row>
    <row r="193" spans="2:12">
      <c r="B193" s="131"/>
      <c r="C193" s="156" t="s">
        <v>9</v>
      </c>
      <c r="D193" s="177"/>
      <c r="E193" s="362">
        <v>3213</v>
      </c>
      <c r="F193" s="362">
        <v>3306</v>
      </c>
      <c r="G193" s="362">
        <v>3293</v>
      </c>
      <c r="H193" s="362">
        <v>3304</v>
      </c>
      <c r="I193" s="363">
        <v>2824</v>
      </c>
      <c r="J193" s="353"/>
      <c r="K193" s="364">
        <v>-0.1</v>
      </c>
      <c r="L193" s="365">
        <v>0.3</v>
      </c>
    </row>
    <row r="194" spans="2:12" s="10" customFormat="1">
      <c r="B194" s="142"/>
      <c r="C194" s="154" t="s">
        <v>35</v>
      </c>
      <c r="D194" s="85"/>
      <c r="E194" s="358">
        <v>-712</v>
      </c>
      <c r="F194" s="358">
        <v>-761</v>
      </c>
      <c r="G194" s="358">
        <v>-782</v>
      </c>
      <c r="H194" s="358">
        <v>-799</v>
      </c>
      <c r="I194" s="352">
        <v>-731</v>
      </c>
      <c r="J194" s="353"/>
      <c r="K194" s="356"/>
      <c r="L194" s="357"/>
    </row>
    <row r="195" spans="2:12">
      <c r="C195" s="583" t="s">
        <v>36</v>
      </c>
      <c r="D195" s="584"/>
      <c r="E195" s="358">
        <v>-686</v>
      </c>
      <c r="F195" s="358">
        <v>-652</v>
      </c>
      <c r="G195" s="358">
        <v>-675</v>
      </c>
      <c r="H195" s="358">
        <v>-599</v>
      </c>
      <c r="I195" s="352">
        <v>-544</v>
      </c>
      <c r="J195" s="353"/>
      <c r="K195" s="356"/>
      <c r="L195" s="357"/>
    </row>
    <row r="196" spans="2:12">
      <c r="C196" s="583" t="s">
        <v>37</v>
      </c>
      <c r="D196" s="584"/>
      <c r="E196" s="358">
        <v>-848</v>
      </c>
      <c r="F196" s="358">
        <v>-874</v>
      </c>
      <c r="G196" s="358">
        <v>-853</v>
      </c>
      <c r="H196" s="358">
        <v>-866</v>
      </c>
      <c r="I196" s="352">
        <v>-724</v>
      </c>
      <c r="J196" s="353"/>
      <c r="K196" s="356"/>
      <c r="L196" s="357"/>
    </row>
    <row r="197" spans="2:12">
      <c r="B197" s="131"/>
      <c r="C197" s="156" t="s">
        <v>285</v>
      </c>
      <c r="D197" s="177"/>
      <c r="E197" s="366">
        <v>967</v>
      </c>
      <c r="F197" s="366">
        <v>1019</v>
      </c>
      <c r="G197" s="366">
        <v>983</v>
      </c>
      <c r="H197" s="366">
        <v>1040</v>
      </c>
      <c r="I197" s="367">
        <v>825</v>
      </c>
      <c r="J197" s="353"/>
      <c r="K197" s="364">
        <v>2</v>
      </c>
      <c r="L197" s="365">
        <v>0.4</v>
      </c>
    </row>
    <row r="198" spans="2:12" s="10" customFormat="1">
      <c r="B198" s="131"/>
      <c r="C198" s="154" t="s">
        <v>38</v>
      </c>
      <c r="D198" s="85"/>
      <c r="E198" s="358"/>
      <c r="F198" s="358"/>
      <c r="G198" s="358"/>
      <c r="H198" s="358"/>
      <c r="I198" s="352"/>
      <c r="J198" s="353"/>
      <c r="K198" s="356"/>
      <c r="L198" s="357"/>
    </row>
    <row r="199" spans="2:12" s="10" customFormat="1">
      <c r="B199" s="142"/>
      <c r="C199" s="178" t="s">
        <v>39</v>
      </c>
      <c r="D199" s="85"/>
      <c r="E199" s="358">
        <v>-3</v>
      </c>
      <c r="F199" s="358">
        <v>-2</v>
      </c>
      <c r="G199" s="358">
        <v>-3</v>
      </c>
      <c r="H199" s="358">
        <v>-2</v>
      </c>
      <c r="I199" s="352">
        <v>-4</v>
      </c>
      <c r="J199" s="353"/>
      <c r="K199" s="356"/>
      <c r="L199" s="357"/>
    </row>
    <row r="200" spans="2:12">
      <c r="C200" s="178" t="s">
        <v>40</v>
      </c>
      <c r="D200" s="85"/>
      <c r="E200" s="358">
        <v>-124</v>
      </c>
      <c r="F200" s="358">
        <v>-127</v>
      </c>
      <c r="G200" s="358">
        <v>-100</v>
      </c>
      <c r="H200" s="358">
        <v>-50</v>
      </c>
      <c r="I200" s="352">
        <v>-56</v>
      </c>
      <c r="J200" s="353"/>
      <c r="K200" s="356"/>
      <c r="L200" s="357"/>
    </row>
    <row r="201" spans="2:12">
      <c r="C201" s="178" t="s">
        <v>41</v>
      </c>
      <c r="D201" s="85"/>
      <c r="E201" s="358">
        <v>-575</v>
      </c>
      <c r="F201" s="358">
        <v>-560</v>
      </c>
      <c r="G201" s="358">
        <v>-578</v>
      </c>
      <c r="H201" s="358">
        <v>-480</v>
      </c>
      <c r="I201" s="352">
        <v>-485</v>
      </c>
      <c r="J201" s="353"/>
      <c r="K201" s="356"/>
      <c r="L201" s="357"/>
    </row>
    <row r="202" spans="2:12">
      <c r="C202" s="154" t="s">
        <v>148</v>
      </c>
      <c r="D202" s="85"/>
      <c r="E202" s="358">
        <v>2</v>
      </c>
      <c r="F202" s="358">
        <v>-4</v>
      </c>
      <c r="G202" s="358">
        <v>-7</v>
      </c>
      <c r="H202" s="358">
        <v>-6</v>
      </c>
      <c r="I202" s="352">
        <v>-46</v>
      </c>
      <c r="J202" s="353"/>
      <c r="K202" s="356"/>
      <c r="L202" s="357"/>
    </row>
    <row r="203" spans="2:12" ht="13.5" thickBot="1">
      <c r="B203" s="131"/>
      <c r="C203" s="156" t="s">
        <v>43</v>
      </c>
      <c r="D203" s="177"/>
      <c r="E203" s="368">
        <v>267</v>
      </c>
      <c r="F203" s="368">
        <v>326</v>
      </c>
      <c r="G203" s="368">
        <v>295</v>
      </c>
      <c r="H203" s="368">
        <v>502</v>
      </c>
      <c r="I203" s="369">
        <v>234</v>
      </c>
      <c r="J203" s="353"/>
      <c r="K203" s="364">
        <v>54</v>
      </c>
      <c r="L203" s="365">
        <v>-11</v>
      </c>
    </row>
    <row r="204" spans="2:12" s="10" customFormat="1" ht="13.5" thickTop="1">
      <c r="B204" s="142"/>
      <c r="C204" s="142"/>
      <c r="D204" s="85"/>
      <c r="E204" s="375"/>
      <c r="F204" s="375"/>
      <c r="G204" s="375"/>
      <c r="H204" s="358"/>
      <c r="I204" s="352"/>
      <c r="J204" s="353"/>
      <c r="K204" s="356"/>
      <c r="L204" s="357"/>
    </row>
    <row r="205" spans="2:12">
      <c r="B205" s="131"/>
      <c r="C205" s="156" t="s">
        <v>286</v>
      </c>
      <c r="D205" s="177"/>
      <c r="E205" s="370">
        <v>0.3009648303765951</v>
      </c>
      <c r="F205" s="370">
        <v>0.30822746521476102</v>
      </c>
      <c r="G205" s="370">
        <v>0.29851199514120863</v>
      </c>
      <c r="H205" s="370">
        <v>0.31476997578692495</v>
      </c>
      <c r="I205" s="371">
        <v>0.29213881019830029</v>
      </c>
      <c r="J205" s="353"/>
      <c r="K205" s="364"/>
      <c r="L205" s="365"/>
    </row>
    <row r="206" spans="2:12" s="10" customFormat="1">
      <c r="B206" s="142"/>
      <c r="C206" s="184" t="s">
        <v>257</v>
      </c>
      <c r="D206" s="85"/>
      <c r="E206" s="358">
        <v>778</v>
      </c>
      <c r="F206" s="358">
        <v>620</v>
      </c>
      <c r="G206" s="358">
        <v>752</v>
      </c>
      <c r="H206" s="358">
        <v>520</v>
      </c>
      <c r="I206" s="352">
        <v>549</v>
      </c>
      <c r="J206" s="353"/>
      <c r="K206" s="356"/>
      <c r="L206" s="357"/>
    </row>
    <row r="207" spans="2:12">
      <c r="C207" s="142"/>
      <c r="D207" s="85"/>
      <c r="E207" s="358"/>
      <c r="F207" s="358"/>
      <c r="G207" s="358"/>
      <c r="H207" s="358"/>
      <c r="I207" s="352"/>
      <c r="J207" s="353"/>
      <c r="K207" s="356"/>
      <c r="L207" s="357"/>
    </row>
    <row r="208" spans="2:12">
      <c r="B208" s="590" t="s">
        <v>7</v>
      </c>
      <c r="C208" s="584"/>
      <c r="D208" s="85"/>
      <c r="E208" s="358"/>
      <c r="F208" s="358"/>
      <c r="G208" s="358"/>
      <c r="H208" s="358"/>
      <c r="I208" s="352"/>
      <c r="J208" s="353"/>
      <c r="K208" s="356"/>
      <c r="L208" s="357"/>
    </row>
    <row r="209" spans="2:12">
      <c r="C209" s="154" t="s">
        <v>10</v>
      </c>
      <c r="D209" s="85"/>
      <c r="E209" s="358"/>
      <c r="F209" s="358"/>
      <c r="G209" s="358"/>
      <c r="H209" s="358"/>
      <c r="I209" s="352"/>
      <c r="J209" s="353"/>
      <c r="K209" s="356"/>
      <c r="L209" s="357"/>
    </row>
    <row r="210" spans="2:12">
      <c r="C210" s="176" t="s">
        <v>11</v>
      </c>
      <c r="D210" s="85"/>
      <c r="E210" s="358">
        <v>1271</v>
      </c>
      <c r="F210" s="358">
        <v>1304</v>
      </c>
      <c r="G210" s="358">
        <v>1312</v>
      </c>
      <c r="H210" s="358">
        <v>1332</v>
      </c>
      <c r="I210" s="352">
        <v>1378</v>
      </c>
      <c r="J210" s="353"/>
      <c r="K210" s="356"/>
      <c r="L210" s="357"/>
    </row>
    <row r="211" spans="2:12">
      <c r="C211" s="176" t="s">
        <v>12</v>
      </c>
      <c r="D211" s="85"/>
      <c r="E211" s="359">
        <v>635</v>
      </c>
      <c r="F211" s="359">
        <v>648</v>
      </c>
      <c r="G211" s="359">
        <v>753</v>
      </c>
      <c r="H211" s="359">
        <v>744</v>
      </c>
      <c r="I211" s="360">
        <v>715</v>
      </c>
      <c r="J211" s="353"/>
      <c r="K211" s="356"/>
      <c r="L211" s="357"/>
    </row>
    <row r="212" spans="2:12">
      <c r="C212" s="176" t="s">
        <v>13</v>
      </c>
      <c r="D212" s="85"/>
      <c r="E212" s="358">
        <v>1906</v>
      </c>
      <c r="F212" s="358">
        <v>1952</v>
      </c>
      <c r="G212" s="358">
        <v>2065</v>
      </c>
      <c r="H212" s="537">
        <v>2076</v>
      </c>
      <c r="I212" s="361">
        <v>2093</v>
      </c>
      <c r="J212" s="353"/>
      <c r="K212" s="356"/>
      <c r="L212" s="357"/>
    </row>
    <row r="213" spans="2:12">
      <c r="C213" s="154" t="s">
        <v>14</v>
      </c>
      <c r="D213" s="85"/>
      <c r="E213" s="358"/>
      <c r="F213" s="358"/>
      <c r="G213" s="358"/>
      <c r="H213" s="358"/>
      <c r="I213" s="352"/>
      <c r="J213" s="353"/>
      <c r="K213" s="356"/>
      <c r="L213" s="357"/>
    </row>
    <row r="214" spans="2:12">
      <c r="C214" s="176" t="s">
        <v>11</v>
      </c>
      <c r="D214" s="85"/>
      <c r="E214" s="358">
        <v>527</v>
      </c>
      <c r="F214" s="358">
        <v>531</v>
      </c>
      <c r="G214" s="358">
        <v>469</v>
      </c>
      <c r="H214" s="358">
        <v>518</v>
      </c>
      <c r="I214" s="352">
        <v>495</v>
      </c>
      <c r="J214" s="353"/>
      <c r="K214" s="356"/>
      <c r="L214" s="357"/>
    </row>
    <row r="215" spans="2:12">
      <c r="C215" s="176" t="s">
        <v>12</v>
      </c>
      <c r="D215" s="85"/>
      <c r="E215" s="359">
        <v>1507</v>
      </c>
      <c r="F215" s="359">
        <v>1542</v>
      </c>
      <c r="G215" s="359">
        <v>1341</v>
      </c>
      <c r="H215" s="359">
        <v>1328</v>
      </c>
      <c r="I215" s="360">
        <v>1298</v>
      </c>
      <c r="J215" s="353"/>
      <c r="K215" s="356"/>
      <c r="L215" s="357"/>
    </row>
    <row r="216" spans="2:12">
      <c r="C216" s="176" t="s">
        <v>13</v>
      </c>
      <c r="D216" s="85"/>
      <c r="E216" s="358">
        <v>2034</v>
      </c>
      <c r="F216" s="358">
        <v>2073</v>
      </c>
      <c r="G216" s="358">
        <v>1810</v>
      </c>
      <c r="H216" s="537">
        <v>1846</v>
      </c>
      <c r="I216" s="361">
        <v>1793</v>
      </c>
      <c r="J216" s="353"/>
      <c r="K216" s="356"/>
      <c r="L216" s="357"/>
    </row>
    <row r="217" spans="2:12">
      <c r="C217" s="154" t="s">
        <v>15</v>
      </c>
      <c r="D217" s="85"/>
      <c r="E217" s="358">
        <v>558</v>
      </c>
      <c r="F217" s="358">
        <v>454</v>
      </c>
      <c r="G217" s="358">
        <v>424</v>
      </c>
      <c r="H217" s="358">
        <v>422</v>
      </c>
      <c r="I217" s="352">
        <v>373</v>
      </c>
      <c r="J217" s="353"/>
      <c r="K217" s="356"/>
      <c r="L217" s="357"/>
    </row>
    <row r="218" spans="2:12" ht="14.25">
      <c r="C218" s="154" t="s">
        <v>232</v>
      </c>
      <c r="D218" s="85"/>
      <c r="E218" s="358">
        <v>443</v>
      </c>
      <c r="F218" s="358">
        <v>441</v>
      </c>
      <c r="G218" s="358">
        <v>448</v>
      </c>
      <c r="H218" s="358">
        <v>469</v>
      </c>
      <c r="I218" s="352">
        <v>513</v>
      </c>
      <c r="J218" s="353"/>
      <c r="K218" s="356"/>
      <c r="L218" s="357"/>
    </row>
    <row r="219" spans="2:12">
      <c r="C219" s="154" t="s">
        <v>17</v>
      </c>
      <c r="D219" s="85"/>
      <c r="E219" s="359">
        <v>174</v>
      </c>
      <c r="F219" s="359">
        <v>197</v>
      </c>
      <c r="G219" s="359">
        <v>179</v>
      </c>
      <c r="H219" s="359">
        <v>178</v>
      </c>
      <c r="I219" s="360">
        <v>193</v>
      </c>
      <c r="J219" s="353"/>
      <c r="K219" s="356"/>
      <c r="L219" s="357"/>
    </row>
    <row r="220" spans="2:12">
      <c r="B220" s="131"/>
      <c r="C220" s="156" t="s">
        <v>18</v>
      </c>
      <c r="D220" s="177"/>
      <c r="E220" s="362">
        <v>5115</v>
      </c>
      <c r="F220" s="362">
        <v>5117</v>
      </c>
      <c r="G220" s="362">
        <v>4926</v>
      </c>
      <c r="H220" s="362">
        <v>4991</v>
      </c>
      <c r="I220" s="363">
        <v>4965</v>
      </c>
      <c r="J220" s="353"/>
      <c r="K220" s="364">
        <v>8.2000000000000011</v>
      </c>
      <c r="L220" s="365">
        <v>7.1</v>
      </c>
    </row>
    <row r="221" spans="2:12" s="10" customFormat="1">
      <c r="B221" s="142"/>
      <c r="C221" s="154" t="s">
        <v>34</v>
      </c>
      <c r="D221" s="85"/>
      <c r="E221" s="359">
        <v>1053</v>
      </c>
      <c r="F221" s="359">
        <v>992</v>
      </c>
      <c r="G221" s="359">
        <v>856</v>
      </c>
      <c r="H221" s="359">
        <v>895</v>
      </c>
      <c r="I221" s="360">
        <v>922</v>
      </c>
      <c r="J221" s="353"/>
      <c r="K221" s="356"/>
      <c r="L221" s="357"/>
    </row>
    <row r="222" spans="2:12">
      <c r="B222" s="131"/>
      <c r="C222" s="156" t="s">
        <v>9</v>
      </c>
      <c r="D222" s="177"/>
      <c r="E222" s="362">
        <v>6168</v>
      </c>
      <c r="F222" s="362">
        <v>6109</v>
      </c>
      <c r="G222" s="362">
        <v>5782</v>
      </c>
      <c r="H222" s="362">
        <v>5886</v>
      </c>
      <c r="I222" s="363">
        <v>5887</v>
      </c>
      <c r="J222" s="353"/>
      <c r="K222" s="364">
        <v>8.9</v>
      </c>
      <c r="L222" s="365">
        <v>6</v>
      </c>
    </row>
    <row r="223" spans="2:12" s="10" customFormat="1">
      <c r="B223" s="142"/>
      <c r="C223" s="154" t="s">
        <v>35</v>
      </c>
      <c r="D223" s="85"/>
      <c r="E223" s="358">
        <v>-1509</v>
      </c>
      <c r="F223" s="358">
        <v>-1433</v>
      </c>
      <c r="G223" s="358">
        <v>-1401</v>
      </c>
      <c r="H223" s="358">
        <v>-1405</v>
      </c>
      <c r="I223" s="352">
        <v>-1331</v>
      </c>
      <c r="J223" s="353"/>
      <c r="K223" s="356"/>
      <c r="L223" s="357"/>
    </row>
    <row r="224" spans="2:12">
      <c r="C224" s="583" t="s">
        <v>36</v>
      </c>
      <c r="D224" s="584"/>
      <c r="E224" s="358">
        <v>-1398</v>
      </c>
      <c r="F224" s="358">
        <v>-1347</v>
      </c>
      <c r="G224" s="358">
        <v>-1179</v>
      </c>
      <c r="H224" s="358">
        <v>-1186</v>
      </c>
      <c r="I224" s="352">
        <v>-1223</v>
      </c>
      <c r="J224" s="353"/>
      <c r="K224" s="356"/>
      <c r="L224" s="357"/>
    </row>
    <row r="225" spans="2:12">
      <c r="C225" s="583" t="s">
        <v>37</v>
      </c>
      <c r="D225" s="584"/>
      <c r="E225" s="358">
        <v>-1343</v>
      </c>
      <c r="F225" s="358">
        <v>-1432</v>
      </c>
      <c r="G225" s="358">
        <v>-1393</v>
      </c>
      <c r="H225" s="358">
        <v>-1403</v>
      </c>
      <c r="I225" s="352">
        <v>-1371</v>
      </c>
      <c r="J225" s="353"/>
      <c r="K225" s="356"/>
      <c r="L225" s="357"/>
    </row>
    <row r="226" spans="2:12">
      <c r="B226" s="131"/>
      <c r="C226" s="156" t="s">
        <v>285</v>
      </c>
      <c r="D226" s="177"/>
      <c r="E226" s="366">
        <v>1918</v>
      </c>
      <c r="F226" s="366">
        <v>1897</v>
      </c>
      <c r="G226" s="366">
        <v>1809</v>
      </c>
      <c r="H226" s="366">
        <v>1892</v>
      </c>
      <c r="I226" s="367">
        <v>1962</v>
      </c>
      <c r="J226" s="353"/>
      <c r="K226" s="364">
        <v>12.6</v>
      </c>
      <c r="L226" s="365">
        <v>13.8</v>
      </c>
    </row>
    <row r="227" spans="2:12" s="10" customFormat="1">
      <c r="B227" s="131"/>
      <c r="C227" s="154" t="s">
        <v>38</v>
      </c>
      <c r="D227" s="177"/>
      <c r="E227" s="358"/>
      <c r="F227" s="358"/>
      <c r="G227" s="358"/>
      <c r="H227" s="358"/>
      <c r="I227" s="352"/>
      <c r="J227" s="353"/>
      <c r="K227" s="356"/>
      <c r="L227" s="357"/>
    </row>
    <row r="228" spans="2:12" s="10" customFormat="1">
      <c r="B228" s="142"/>
      <c r="C228" s="178" t="s">
        <v>39</v>
      </c>
      <c r="D228" s="85"/>
      <c r="E228" s="358">
        <v>-71</v>
      </c>
      <c r="F228" s="358">
        <v>-68</v>
      </c>
      <c r="G228" s="358">
        <v>-60</v>
      </c>
      <c r="H228" s="358">
        <v>-60</v>
      </c>
      <c r="I228" s="352">
        <v>-61</v>
      </c>
      <c r="J228" s="353"/>
      <c r="K228" s="356"/>
      <c r="L228" s="357"/>
    </row>
    <row r="229" spans="2:12">
      <c r="C229" s="178" t="s">
        <v>40</v>
      </c>
      <c r="D229" s="85"/>
      <c r="E229" s="358">
        <v>-83</v>
      </c>
      <c r="F229" s="358">
        <v>-86</v>
      </c>
      <c r="G229" s="358">
        <v>-85</v>
      </c>
      <c r="H229" s="358">
        <v>-112</v>
      </c>
      <c r="I229" s="352">
        <v>-98</v>
      </c>
      <c r="J229" s="353"/>
      <c r="K229" s="356"/>
      <c r="L229" s="357"/>
    </row>
    <row r="230" spans="2:12">
      <c r="C230" s="178" t="s">
        <v>41</v>
      </c>
      <c r="D230" s="85"/>
      <c r="E230" s="358">
        <v>-775</v>
      </c>
      <c r="F230" s="358">
        <v>-769</v>
      </c>
      <c r="G230" s="358">
        <v>-763</v>
      </c>
      <c r="H230" s="358">
        <v>-738</v>
      </c>
      <c r="I230" s="352">
        <v>-760</v>
      </c>
      <c r="J230" s="353"/>
      <c r="K230" s="356"/>
      <c r="L230" s="357"/>
    </row>
    <row r="231" spans="2:12">
      <c r="C231" s="154" t="s">
        <v>148</v>
      </c>
      <c r="D231" s="85"/>
      <c r="E231" s="358">
        <v>-35</v>
      </c>
      <c r="F231" s="358">
        <v>-2</v>
      </c>
      <c r="G231" s="358">
        <v>68</v>
      </c>
      <c r="H231" s="358">
        <v>78</v>
      </c>
      <c r="I231" s="352">
        <v>135</v>
      </c>
      <c r="J231" s="353"/>
      <c r="K231" s="356"/>
      <c r="L231" s="357"/>
    </row>
    <row r="232" spans="2:12" ht="13.5" thickBot="1">
      <c r="B232" s="131"/>
      <c r="C232" s="156" t="s">
        <v>43</v>
      </c>
      <c r="D232" s="177"/>
      <c r="E232" s="368">
        <v>954</v>
      </c>
      <c r="F232" s="368">
        <v>972</v>
      </c>
      <c r="G232" s="368">
        <v>969</v>
      </c>
      <c r="H232" s="368">
        <v>1060</v>
      </c>
      <c r="I232" s="369">
        <v>1178</v>
      </c>
      <c r="J232" s="353"/>
      <c r="K232" s="364">
        <v>26.8</v>
      </c>
      <c r="L232" s="365">
        <v>23.799999999999997</v>
      </c>
    </row>
    <row r="233" spans="2:12" s="10" customFormat="1" ht="13.5" thickTop="1">
      <c r="B233" s="142"/>
      <c r="C233" s="142"/>
      <c r="D233" s="85"/>
      <c r="E233" s="358"/>
      <c r="F233" s="358"/>
      <c r="G233" s="358"/>
      <c r="H233" s="358"/>
      <c r="I233" s="352"/>
      <c r="J233" s="353"/>
      <c r="K233" s="354"/>
      <c r="L233" s="355"/>
    </row>
    <row r="234" spans="2:12">
      <c r="B234" s="131"/>
      <c r="C234" s="156" t="s">
        <v>286</v>
      </c>
      <c r="D234" s="177"/>
      <c r="E234" s="370">
        <v>0.31095979247730221</v>
      </c>
      <c r="F234" s="370">
        <v>0.31052545424783107</v>
      </c>
      <c r="G234" s="370">
        <v>0.31286751988931166</v>
      </c>
      <c r="H234" s="370">
        <v>0.32144070676180769</v>
      </c>
      <c r="I234" s="371">
        <v>0.33327671139799558</v>
      </c>
      <c r="J234" s="353"/>
      <c r="K234" s="354"/>
      <c r="L234" s="355"/>
    </row>
    <row r="235" spans="2:12" s="10" customFormat="1">
      <c r="B235" s="142"/>
      <c r="C235" s="184" t="s">
        <v>257</v>
      </c>
      <c r="D235" s="85"/>
      <c r="E235" s="358">
        <v>1260</v>
      </c>
      <c r="F235" s="358">
        <v>961</v>
      </c>
      <c r="G235" s="358">
        <v>1059</v>
      </c>
      <c r="H235" s="358">
        <v>752</v>
      </c>
      <c r="I235" s="352">
        <v>779</v>
      </c>
      <c r="J235" s="353"/>
      <c r="K235" s="354"/>
      <c r="L235" s="355"/>
    </row>
    <row r="236" spans="2:12">
      <c r="C236" s="178"/>
      <c r="D236" s="85"/>
      <c r="E236" s="358"/>
      <c r="F236" s="358"/>
      <c r="G236" s="358"/>
      <c r="H236" s="358"/>
      <c r="I236" s="352"/>
      <c r="J236" s="353"/>
      <c r="K236" s="356"/>
      <c r="L236" s="357"/>
    </row>
    <row r="237" spans="2:12">
      <c r="C237" s="142"/>
      <c r="D237" s="85"/>
      <c r="E237" s="358"/>
      <c r="F237" s="358"/>
      <c r="G237" s="358"/>
      <c r="H237" s="358"/>
      <c r="I237" s="352"/>
      <c r="J237" s="353"/>
      <c r="K237" s="356"/>
      <c r="L237" s="357"/>
    </row>
    <row r="238" spans="2:12">
      <c r="B238" s="590" t="s">
        <v>224</v>
      </c>
      <c r="C238" s="584"/>
      <c r="D238" s="85"/>
      <c r="E238" s="358"/>
      <c r="F238" s="358"/>
      <c r="G238" s="358"/>
      <c r="H238" s="358"/>
      <c r="I238" s="352"/>
      <c r="J238" s="353"/>
      <c r="K238" s="356"/>
      <c r="L238" s="357"/>
    </row>
    <row r="239" spans="2:12">
      <c r="C239" s="154" t="s">
        <v>10</v>
      </c>
      <c r="D239" s="85"/>
      <c r="E239" s="358"/>
      <c r="F239" s="358"/>
      <c r="G239" s="358"/>
      <c r="H239" s="358"/>
      <c r="I239" s="352"/>
      <c r="J239" s="353"/>
      <c r="K239" s="356"/>
      <c r="L239" s="357"/>
    </row>
    <row r="240" spans="2:12">
      <c r="C240" s="176" t="s">
        <v>11</v>
      </c>
      <c r="D240" s="85"/>
      <c r="E240" s="358">
        <v>562</v>
      </c>
      <c r="F240" s="358">
        <v>572</v>
      </c>
      <c r="G240" s="358">
        <v>512</v>
      </c>
      <c r="H240" s="358">
        <v>529</v>
      </c>
      <c r="I240" s="352">
        <v>614</v>
      </c>
      <c r="J240" s="353"/>
      <c r="K240" s="356"/>
      <c r="L240" s="357"/>
    </row>
    <row r="241" spans="2:12">
      <c r="C241" s="176" t="s">
        <v>12</v>
      </c>
      <c r="D241" s="85"/>
      <c r="E241" s="359">
        <v>193</v>
      </c>
      <c r="F241" s="359">
        <v>209</v>
      </c>
      <c r="G241" s="359">
        <v>210</v>
      </c>
      <c r="H241" s="359">
        <v>199</v>
      </c>
      <c r="I241" s="360">
        <v>239</v>
      </c>
      <c r="J241" s="353"/>
      <c r="K241" s="356"/>
      <c r="L241" s="357"/>
    </row>
    <row r="242" spans="2:12">
      <c r="C242" s="176" t="s">
        <v>13</v>
      </c>
      <c r="D242" s="85"/>
      <c r="E242" s="358">
        <v>755</v>
      </c>
      <c r="F242" s="358">
        <v>781</v>
      </c>
      <c r="G242" s="358">
        <v>722</v>
      </c>
      <c r="H242" s="537">
        <v>728</v>
      </c>
      <c r="I242" s="361">
        <v>853</v>
      </c>
      <c r="J242" s="353"/>
      <c r="K242" s="356"/>
      <c r="L242" s="357"/>
    </row>
    <row r="243" spans="2:12">
      <c r="C243" s="154" t="s">
        <v>14</v>
      </c>
      <c r="D243" s="85"/>
      <c r="E243" s="358"/>
      <c r="F243" s="358"/>
      <c r="G243" s="358"/>
      <c r="H243" s="358"/>
      <c r="I243" s="352"/>
      <c r="J243" s="353"/>
      <c r="K243" s="356"/>
      <c r="L243" s="357"/>
    </row>
    <row r="244" spans="2:12">
      <c r="C244" s="176" t="s">
        <v>11</v>
      </c>
      <c r="D244" s="85"/>
      <c r="E244" s="358">
        <v>265</v>
      </c>
      <c r="F244" s="358">
        <v>264</v>
      </c>
      <c r="G244" s="358">
        <v>235</v>
      </c>
      <c r="H244" s="358">
        <v>233</v>
      </c>
      <c r="I244" s="352">
        <v>240</v>
      </c>
      <c r="J244" s="353"/>
      <c r="K244" s="356"/>
      <c r="L244" s="357"/>
    </row>
    <row r="245" spans="2:12">
      <c r="C245" s="176" t="s">
        <v>12</v>
      </c>
      <c r="D245" s="85"/>
      <c r="E245" s="359">
        <v>953</v>
      </c>
      <c r="F245" s="359">
        <v>949</v>
      </c>
      <c r="G245" s="359">
        <v>849</v>
      </c>
      <c r="H245" s="359">
        <v>844</v>
      </c>
      <c r="I245" s="360">
        <v>947</v>
      </c>
      <c r="J245" s="353"/>
      <c r="K245" s="356"/>
      <c r="L245" s="357"/>
    </row>
    <row r="246" spans="2:12">
      <c r="C246" s="176" t="s">
        <v>13</v>
      </c>
      <c r="D246" s="85"/>
      <c r="E246" s="358">
        <v>1218</v>
      </c>
      <c r="F246" s="358">
        <v>1213</v>
      </c>
      <c r="G246" s="358">
        <v>1084</v>
      </c>
      <c r="H246" s="537">
        <v>1077</v>
      </c>
      <c r="I246" s="361">
        <v>1187</v>
      </c>
      <c r="J246" s="353"/>
      <c r="K246" s="356"/>
      <c r="L246" s="357"/>
    </row>
    <row r="247" spans="2:12">
      <c r="C247" s="154" t="s">
        <v>15</v>
      </c>
      <c r="D247" s="85"/>
      <c r="E247" s="358">
        <v>132</v>
      </c>
      <c r="F247" s="358">
        <v>121</v>
      </c>
      <c r="G247" s="358">
        <v>104</v>
      </c>
      <c r="H247" s="358">
        <v>100</v>
      </c>
      <c r="I247" s="352">
        <v>92</v>
      </c>
      <c r="J247" s="353"/>
      <c r="K247" s="356"/>
      <c r="L247" s="357"/>
    </row>
    <row r="248" spans="2:12" ht="14.25">
      <c r="C248" s="154" t="s">
        <v>232</v>
      </c>
      <c r="D248" s="85"/>
      <c r="E248" s="358">
        <v>97</v>
      </c>
      <c r="F248" s="358">
        <v>93</v>
      </c>
      <c r="G248" s="358">
        <v>85</v>
      </c>
      <c r="H248" s="358">
        <v>80</v>
      </c>
      <c r="I248" s="352">
        <v>113</v>
      </c>
      <c r="J248" s="353"/>
      <c r="K248" s="356"/>
      <c r="L248" s="357"/>
    </row>
    <row r="249" spans="2:12">
      <c r="C249" s="154" t="s">
        <v>17</v>
      </c>
      <c r="D249" s="85"/>
      <c r="E249" s="359">
        <v>109</v>
      </c>
      <c r="F249" s="359">
        <v>112</v>
      </c>
      <c r="G249" s="359">
        <v>104</v>
      </c>
      <c r="H249" s="359">
        <v>99</v>
      </c>
      <c r="I249" s="360">
        <v>118</v>
      </c>
      <c r="J249" s="353"/>
      <c r="K249" s="356"/>
      <c r="L249" s="357"/>
    </row>
    <row r="250" spans="2:12">
      <c r="B250" s="131"/>
      <c r="C250" s="156" t="s">
        <v>18</v>
      </c>
      <c r="D250" s="177"/>
      <c r="E250" s="362">
        <v>2311</v>
      </c>
      <c r="F250" s="362">
        <v>2320</v>
      </c>
      <c r="G250" s="362">
        <v>2099</v>
      </c>
      <c r="H250" s="362">
        <v>2084</v>
      </c>
      <c r="I250" s="363">
        <v>2363</v>
      </c>
      <c r="J250" s="353"/>
      <c r="K250" s="364">
        <v>4.2</v>
      </c>
      <c r="L250" s="365">
        <v>3.9</v>
      </c>
    </row>
    <row r="251" spans="2:12" s="10" customFormat="1">
      <c r="B251" s="142"/>
      <c r="C251" s="154" t="s">
        <v>34</v>
      </c>
      <c r="D251" s="85"/>
      <c r="E251" s="359">
        <v>613</v>
      </c>
      <c r="F251" s="359">
        <v>557</v>
      </c>
      <c r="G251" s="359">
        <v>349</v>
      </c>
      <c r="H251" s="359">
        <v>380</v>
      </c>
      <c r="I251" s="360">
        <v>467</v>
      </c>
      <c r="J251" s="353"/>
      <c r="K251" s="356"/>
      <c r="L251" s="357"/>
    </row>
    <row r="252" spans="2:12">
      <c r="B252" s="131"/>
      <c r="C252" s="156" t="s">
        <v>9</v>
      </c>
      <c r="D252" s="177"/>
      <c r="E252" s="362">
        <v>2924</v>
      </c>
      <c r="F252" s="362">
        <v>2877</v>
      </c>
      <c r="G252" s="362">
        <v>2448</v>
      </c>
      <c r="H252" s="362">
        <v>2464</v>
      </c>
      <c r="I252" s="363">
        <v>2830</v>
      </c>
      <c r="J252" s="353"/>
      <c r="K252" s="364">
        <v>3.2</v>
      </c>
      <c r="L252" s="365">
        <v>3</v>
      </c>
    </row>
    <row r="253" spans="2:12" s="10" customFormat="1">
      <c r="B253" s="142"/>
      <c r="C253" s="154" t="s">
        <v>35</v>
      </c>
      <c r="D253" s="85"/>
      <c r="E253" s="358">
        <v>-406</v>
      </c>
      <c r="F253" s="358">
        <v>-389</v>
      </c>
      <c r="G253" s="358">
        <v>-339</v>
      </c>
      <c r="H253" s="358">
        <v>-321</v>
      </c>
      <c r="I253" s="352">
        <v>-355</v>
      </c>
      <c r="J253" s="353"/>
      <c r="K253" s="356"/>
      <c r="L253" s="357"/>
    </row>
    <row r="254" spans="2:12">
      <c r="C254" s="583" t="s">
        <v>36</v>
      </c>
      <c r="D254" s="584"/>
      <c r="E254" s="358">
        <v>-866</v>
      </c>
      <c r="F254" s="358">
        <v>-806</v>
      </c>
      <c r="G254" s="358">
        <v>-582</v>
      </c>
      <c r="H254" s="358">
        <v>-600</v>
      </c>
      <c r="I254" s="352">
        <v>-707</v>
      </c>
      <c r="J254" s="353"/>
      <c r="K254" s="356"/>
      <c r="L254" s="357"/>
    </row>
    <row r="255" spans="2:12">
      <c r="C255" s="583" t="s">
        <v>37</v>
      </c>
      <c r="D255" s="584"/>
      <c r="E255" s="358">
        <v>-618</v>
      </c>
      <c r="F255" s="358">
        <v>-614</v>
      </c>
      <c r="G255" s="358">
        <v>-567</v>
      </c>
      <c r="H255" s="358">
        <v>-591</v>
      </c>
      <c r="I255" s="352">
        <v>-657</v>
      </c>
      <c r="J255" s="353"/>
      <c r="K255" s="356"/>
      <c r="L255" s="357"/>
    </row>
    <row r="256" spans="2:12">
      <c r="B256" s="131"/>
      <c r="C256" s="156" t="s">
        <v>285</v>
      </c>
      <c r="D256" s="177"/>
      <c r="E256" s="366">
        <v>1034</v>
      </c>
      <c r="F256" s="366">
        <v>1068</v>
      </c>
      <c r="G256" s="366">
        <v>960</v>
      </c>
      <c r="H256" s="366">
        <v>952</v>
      </c>
      <c r="I256" s="367">
        <v>1111</v>
      </c>
      <c r="J256" s="353"/>
      <c r="K256" s="364">
        <v>4</v>
      </c>
      <c r="L256" s="365">
        <v>5.6000000000000005</v>
      </c>
    </row>
    <row r="257" spans="2:12" s="10" customFormat="1">
      <c r="B257" s="131"/>
      <c r="C257" s="154" t="s">
        <v>38</v>
      </c>
      <c r="D257" s="177"/>
      <c r="E257" s="358"/>
      <c r="F257" s="358"/>
      <c r="G257" s="358"/>
      <c r="H257" s="358"/>
      <c r="I257" s="352"/>
      <c r="J257" s="353"/>
      <c r="K257" s="356"/>
      <c r="L257" s="357"/>
    </row>
    <row r="258" spans="2:12" s="10" customFormat="1">
      <c r="B258" s="142"/>
      <c r="C258" s="178" t="s">
        <v>39</v>
      </c>
      <c r="D258" s="85"/>
      <c r="E258" s="358">
        <v>-47</v>
      </c>
      <c r="F258" s="358">
        <v>-46</v>
      </c>
      <c r="G258" s="358">
        <v>-39</v>
      </c>
      <c r="H258" s="358">
        <v>-39</v>
      </c>
      <c r="I258" s="352">
        <v>-44</v>
      </c>
      <c r="J258" s="353"/>
      <c r="K258" s="356"/>
      <c r="L258" s="357"/>
    </row>
    <row r="259" spans="2:12">
      <c r="C259" s="178" t="s">
        <v>40</v>
      </c>
      <c r="D259" s="85"/>
      <c r="E259" s="358">
        <v>-2</v>
      </c>
      <c r="F259" s="358">
        <v>-2</v>
      </c>
      <c r="G259" s="358">
        <v>-2</v>
      </c>
      <c r="H259" s="358">
        <v>-3</v>
      </c>
      <c r="I259" s="352">
        <v>-2</v>
      </c>
      <c r="J259" s="353"/>
      <c r="K259" s="356"/>
      <c r="L259" s="357"/>
    </row>
    <row r="260" spans="2:12">
      <c r="C260" s="178" t="s">
        <v>41</v>
      </c>
      <c r="D260" s="85"/>
      <c r="E260" s="358">
        <v>-290</v>
      </c>
      <c r="F260" s="358">
        <v>-294</v>
      </c>
      <c r="G260" s="358">
        <v>-273</v>
      </c>
      <c r="H260" s="358">
        <v>-268</v>
      </c>
      <c r="I260" s="352">
        <v>-326</v>
      </c>
      <c r="J260" s="353"/>
      <c r="K260" s="356"/>
      <c r="L260" s="357"/>
    </row>
    <row r="261" spans="2:12">
      <c r="C261" s="154" t="s">
        <v>148</v>
      </c>
      <c r="D261" s="85"/>
      <c r="E261" s="358">
        <v>-9</v>
      </c>
      <c r="F261" s="358">
        <v>-13</v>
      </c>
      <c r="G261" s="358">
        <v>-3</v>
      </c>
      <c r="H261" s="358">
        <v>0</v>
      </c>
      <c r="I261" s="352">
        <v>0</v>
      </c>
      <c r="J261" s="353"/>
      <c r="K261" s="356"/>
      <c r="L261" s="357"/>
    </row>
    <row r="262" spans="2:12" ht="13.5" thickBot="1">
      <c r="B262" s="131"/>
      <c r="C262" s="156" t="s">
        <v>43</v>
      </c>
      <c r="D262" s="177"/>
      <c r="E262" s="368">
        <v>686</v>
      </c>
      <c r="F262" s="368">
        <v>713</v>
      </c>
      <c r="G262" s="368">
        <v>643</v>
      </c>
      <c r="H262" s="368">
        <v>642</v>
      </c>
      <c r="I262" s="369">
        <v>739</v>
      </c>
      <c r="J262" s="353"/>
      <c r="K262" s="364">
        <v>5.6000000000000005</v>
      </c>
      <c r="L262" s="365">
        <v>4</v>
      </c>
    </row>
    <row r="263" spans="2:12" s="10" customFormat="1" ht="13.5" thickTop="1">
      <c r="B263" s="142"/>
      <c r="C263" s="142"/>
      <c r="D263" s="85"/>
      <c r="E263" s="377"/>
      <c r="F263" s="377"/>
      <c r="G263" s="377"/>
      <c r="H263" s="358"/>
      <c r="I263" s="352"/>
      <c r="J263" s="353"/>
      <c r="K263" s="356"/>
      <c r="L263" s="357"/>
    </row>
    <row r="264" spans="2:12">
      <c r="B264" s="131"/>
      <c r="C264" s="156" t="s">
        <v>286</v>
      </c>
      <c r="D264" s="177"/>
      <c r="E264" s="370">
        <v>0.353625170998632</v>
      </c>
      <c r="F264" s="370">
        <v>0.37122002085505734</v>
      </c>
      <c r="G264" s="370">
        <v>0.39215686274509803</v>
      </c>
      <c r="H264" s="370">
        <v>0.38636363636363635</v>
      </c>
      <c r="I264" s="371">
        <v>0.39257950530035335</v>
      </c>
      <c r="J264" s="353"/>
      <c r="K264" s="364"/>
      <c r="L264" s="365"/>
    </row>
    <row r="265" spans="2:12" s="10" customFormat="1">
      <c r="B265" s="142"/>
      <c r="C265" s="184" t="s">
        <v>257</v>
      </c>
      <c r="D265" s="85"/>
      <c r="E265" s="358">
        <v>550</v>
      </c>
      <c r="F265" s="358">
        <v>442</v>
      </c>
      <c r="G265" s="358">
        <v>405</v>
      </c>
      <c r="H265" s="358">
        <v>350</v>
      </c>
      <c r="I265" s="352">
        <v>386</v>
      </c>
      <c r="J265" s="353"/>
      <c r="K265" s="356"/>
      <c r="L265" s="357"/>
    </row>
    <row r="266" spans="2:12">
      <c r="C266" s="142"/>
      <c r="D266" s="85"/>
      <c r="E266" s="358"/>
      <c r="F266" s="358"/>
      <c r="G266" s="358"/>
      <c r="H266" s="358"/>
      <c r="I266" s="352"/>
      <c r="J266" s="353"/>
      <c r="K266" s="356"/>
      <c r="L266" s="357"/>
    </row>
    <row r="267" spans="2:12">
      <c r="B267" s="581" t="s">
        <v>230</v>
      </c>
      <c r="C267" s="582"/>
      <c r="D267" s="85"/>
      <c r="E267" s="358"/>
      <c r="F267" s="358"/>
      <c r="G267" s="358"/>
      <c r="H267" s="358"/>
      <c r="I267" s="352"/>
      <c r="J267" s="353"/>
      <c r="K267" s="356"/>
      <c r="L267" s="357"/>
    </row>
    <row r="268" spans="2:12">
      <c r="B268" s="179"/>
      <c r="C268" s="154" t="s">
        <v>10</v>
      </c>
      <c r="D268" s="85"/>
      <c r="E268" s="358"/>
      <c r="F268" s="358"/>
      <c r="G268" s="358"/>
      <c r="H268" s="358"/>
      <c r="I268" s="352"/>
      <c r="J268" s="353"/>
      <c r="K268" s="356"/>
      <c r="L268" s="357"/>
    </row>
    <row r="269" spans="2:12">
      <c r="B269" s="179"/>
      <c r="C269" s="176" t="s">
        <v>11</v>
      </c>
      <c r="D269" s="85"/>
      <c r="E269" s="358">
        <v>440</v>
      </c>
      <c r="F269" s="358">
        <v>451</v>
      </c>
      <c r="G269" s="358">
        <v>519</v>
      </c>
      <c r="H269" s="358">
        <v>517</v>
      </c>
      <c r="I269" s="352">
        <v>483</v>
      </c>
      <c r="J269" s="353"/>
      <c r="K269" s="356"/>
      <c r="L269" s="357"/>
    </row>
    <row r="270" spans="2:12">
      <c r="B270" s="179"/>
      <c r="C270" s="176" t="s">
        <v>12</v>
      </c>
      <c r="D270" s="85"/>
      <c r="E270" s="359">
        <v>164</v>
      </c>
      <c r="F270" s="359">
        <v>169</v>
      </c>
      <c r="G270" s="359">
        <v>192</v>
      </c>
      <c r="H270" s="359">
        <v>181</v>
      </c>
      <c r="I270" s="360">
        <v>167</v>
      </c>
      <c r="J270" s="353"/>
      <c r="K270" s="356"/>
      <c r="L270" s="357"/>
    </row>
    <row r="271" spans="2:12">
      <c r="B271" s="179"/>
      <c r="C271" s="176" t="s">
        <v>13</v>
      </c>
      <c r="D271" s="85"/>
      <c r="E271" s="358">
        <v>604</v>
      </c>
      <c r="F271" s="358">
        <v>620</v>
      </c>
      <c r="G271" s="358">
        <v>711</v>
      </c>
      <c r="H271" s="537">
        <v>698</v>
      </c>
      <c r="I271" s="361">
        <v>650</v>
      </c>
      <c r="J271" s="353"/>
      <c r="K271" s="356"/>
      <c r="L271" s="357"/>
    </row>
    <row r="272" spans="2:12">
      <c r="B272" s="179"/>
      <c r="C272" s="154" t="s">
        <v>14</v>
      </c>
      <c r="D272" s="85"/>
      <c r="E272" s="358"/>
      <c r="F272" s="358"/>
      <c r="G272" s="358"/>
      <c r="H272" s="358"/>
      <c r="I272" s="352"/>
      <c r="J272" s="353"/>
      <c r="K272" s="356"/>
      <c r="L272" s="357"/>
    </row>
    <row r="273" spans="2:12">
      <c r="B273" s="179"/>
      <c r="C273" s="176" t="s">
        <v>11</v>
      </c>
      <c r="D273" s="85"/>
      <c r="E273" s="358">
        <v>147</v>
      </c>
      <c r="F273" s="358">
        <v>159</v>
      </c>
      <c r="G273" s="358">
        <v>125</v>
      </c>
      <c r="H273" s="358">
        <v>173</v>
      </c>
      <c r="I273" s="352">
        <v>166</v>
      </c>
      <c r="J273" s="353"/>
      <c r="K273" s="356"/>
      <c r="L273" s="357"/>
    </row>
    <row r="274" spans="2:12">
      <c r="B274" s="179"/>
      <c r="C274" s="176" t="s">
        <v>12</v>
      </c>
      <c r="D274" s="85"/>
      <c r="E274" s="359">
        <v>96</v>
      </c>
      <c r="F274" s="359">
        <v>88</v>
      </c>
      <c r="G274" s="359">
        <v>52</v>
      </c>
      <c r="H274" s="359">
        <v>67</v>
      </c>
      <c r="I274" s="360">
        <v>51</v>
      </c>
      <c r="J274" s="353"/>
      <c r="K274" s="356"/>
      <c r="L274" s="357"/>
    </row>
    <row r="275" spans="2:12">
      <c r="B275" s="179"/>
      <c r="C275" s="176" t="s">
        <v>13</v>
      </c>
      <c r="D275" s="85"/>
      <c r="E275" s="358">
        <v>243</v>
      </c>
      <c r="F275" s="358">
        <v>247</v>
      </c>
      <c r="G275" s="358">
        <v>177</v>
      </c>
      <c r="H275" s="537">
        <v>240</v>
      </c>
      <c r="I275" s="361">
        <v>217</v>
      </c>
      <c r="J275" s="353"/>
      <c r="K275" s="356"/>
      <c r="L275" s="357"/>
    </row>
    <row r="276" spans="2:12">
      <c r="B276" s="179"/>
      <c r="C276" s="154" t="s">
        <v>15</v>
      </c>
      <c r="D276" s="85"/>
      <c r="E276" s="358">
        <v>161</v>
      </c>
      <c r="F276" s="358">
        <v>167</v>
      </c>
      <c r="G276" s="358">
        <v>166</v>
      </c>
      <c r="H276" s="358">
        <v>179</v>
      </c>
      <c r="I276" s="352">
        <v>159</v>
      </c>
      <c r="J276" s="353"/>
      <c r="K276" s="356"/>
      <c r="L276" s="357"/>
    </row>
    <row r="277" spans="2:12" ht="14.25">
      <c r="B277" s="179"/>
      <c r="C277" s="154" t="s">
        <v>232</v>
      </c>
      <c r="D277" s="85"/>
      <c r="E277" s="358">
        <v>34</v>
      </c>
      <c r="F277" s="358">
        <v>37</v>
      </c>
      <c r="G277" s="358">
        <v>47</v>
      </c>
      <c r="H277" s="358">
        <v>58</v>
      </c>
      <c r="I277" s="352">
        <v>62</v>
      </c>
      <c r="J277" s="353"/>
      <c r="K277" s="356"/>
      <c r="L277" s="357"/>
    </row>
    <row r="278" spans="2:12">
      <c r="B278" s="179"/>
      <c r="C278" s="154" t="s">
        <v>17</v>
      </c>
      <c r="D278" s="85"/>
      <c r="E278" s="359">
        <v>16</v>
      </c>
      <c r="F278" s="359">
        <v>29</v>
      </c>
      <c r="G278" s="359">
        <v>21</v>
      </c>
      <c r="H278" s="359">
        <v>28</v>
      </c>
      <c r="I278" s="360">
        <v>19</v>
      </c>
      <c r="J278" s="353"/>
      <c r="K278" s="356"/>
      <c r="L278" s="357"/>
    </row>
    <row r="279" spans="2:12">
      <c r="B279" s="180"/>
      <c r="C279" s="181" t="s">
        <v>18</v>
      </c>
      <c r="D279" s="85"/>
      <c r="E279" s="362">
        <v>1058</v>
      </c>
      <c r="F279" s="362">
        <v>1100</v>
      </c>
      <c r="G279" s="362">
        <v>1122</v>
      </c>
      <c r="H279" s="362">
        <v>1203</v>
      </c>
      <c r="I279" s="363">
        <v>1107</v>
      </c>
      <c r="J279" s="353"/>
      <c r="K279" s="364">
        <v>17.5</v>
      </c>
      <c r="L279" s="365">
        <v>14.499999999999998</v>
      </c>
    </row>
    <row r="280" spans="2:12" s="10" customFormat="1">
      <c r="B280" s="179"/>
      <c r="C280" s="182" t="s">
        <v>34</v>
      </c>
      <c r="D280" s="85"/>
      <c r="E280" s="359">
        <v>323</v>
      </c>
      <c r="F280" s="359">
        <v>347</v>
      </c>
      <c r="G280" s="359">
        <v>390</v>
      </c>
      <c r="H280" s="359">
        <v>408</v>
      </c>
      <c r="I280" s="360">
        <v>334</v>
      </c>
      <c r="J280" s="353"/>
      <c r="K280" s="356"/>
      <c r="L280" s="357"/>
    </row>
    <row r="281" spans="2:12">
      <c r="B281" s="180"/>
      <c r="C281" s="181" t="s">
        <v>9</v>
      </c>
      <c r="D281" s="85"/>
      <c r="E281" s="362">
        <v>1381</v>
      </c>
      <c r="F281" s="362">
        <v>1447</v>
      </c>
      <c r="G281" s="362">
        <v>1512</v>
      </c>
      <c r="H281" s="362">
        <v>1611</v>
      </c>
      <c r="I281" s="363">
        <v>1441</v>
      </c>
      <c r="J281" s="353"/>
      <c r="K281" s="364">
        <v>19.7</v>
      </c>
      <c r="L281" s="365">
        <v>10.7</v>
      </c>
    </row>
    <row r="282" spans="2:12" s="10" customFormat="1">
      <c r="B282" s="179"/>
      <c r="C282" s="182" t="s">
        <v>35</v>
      </c>
      <c r="D282" s="85"/>
      <c r="E282" s="358">
        <v>-453</v>
      </c>
      <c r="F282" s="358">
        <v>-465</v>
      </c>
      <c r="G282" s="358">
        <v>-473</v>
      </c>
      <c r="H282" s="358">
        <v>-523</v>
      </c>
      <c r="I282" s="352">
        <v>-483</v>
      </c>
      <c r="J282" s="353"/>
      <c r="K282" s="356"/>
      <c r="L282" s="357"/>
    </row>
    <row r="283" spans="2:12">
      <c r="B283" s="179"/>
      <c r="C283" s="583" t="s">
        <v>36</v>
      </c>
      <c r="D283" s="584"/>
      <c r="E283" s="358">
        <v>-402</v>
      </c>
      <c r="F283" s="358">
        <v>-419</v>
      </c>
      <c r="G283" s="358">
        <v>-464</v>
      </c>
      <c r="H283" s="358">
        <v>-452</v>
      </c>
      <c r="I283" s="352">
        <v>-379</v>
      </c>
      <c r="J283" s="353"/>
      <c r="K283" s="356"/>
      <c r="L283" s="357"/>
    </row>
    <row r="284" spans="2:12">
      <c r="B284" s="179"/>
      <c r="C284" s="583" t="s">
        <v>37</v>
      </c>
      <c r="D284" s="584"/>
      <c r="E284" s="358">
        <v>-286</v>
      </c>
      <c r="F284" s="358">
        <v>-287</v>
      </c>
      <c r="G284" s="358">
        <v>-298</v>
      </c>
      <c r="H284" s="358">
        <v>-301</v>
      </c>
      <c r="I284" s="352">
        <v>-268</v>
      </c>
      <c r="J284" s="353"/>
      <c r="K284" s="356"/>
      <c r="L284" s="357"/>
    </row>
    <row r="285" spans="2:12">
      <c r="B285" s="180"/>
      <c r="C285" s="156" t="s">
        <v>285</v>
      </c>
      <c r="D285" s="85"/>
      <c r="E285" s="366">
        <v>240</v>
      </c>
      <c r="F285" s="366">
        <v>276</v>
      </c>
      <c r="G285" s="366">
        <v>277</v>
      </c>
      <c r="H285" s="366">
        <v>335</v>
      </c>
      <c r="I285" s="367">
        <v>311</v>
      </c>
      <c r="J285" s="353"/>
      <c r="K285" s="364">
        <v>29.9</v>
      </c>
      <c r="L285" s="365">
        <v>30</v>
      </c>
    </row>
    <row r="286" spans="2:12" s="10" customFormat="1">
      <c r="B286" s="180"/>
      <c r="C286" s="154" t="s">
        <v>38</v>
      </c>
      <c r="D286" s="85"/>
      <c r="E286" s="358"/>
      <c r="F286" s="358"/>
      <c r="G286" s="358"/>
      <c r="H286" s="358"/>
      <c r="I286" s="352"/>
      <c r="J286" s="353"/>
      <c r="K286" s="356"/>
      <c r="L286" s="357"/>
    </row>
    <row r="287" spans="2:12">
      <c r="B287" s="179"/>
      <c r="C287" s="178" t="s">
        <v>39</v>
      </c>
      <c r="D287" s="85"/>
      <c r="E287" s="358">
        <v>-19</v>
      </c>
      <c r="F287" s="358">
        <v>-18</v>
      </c>
      <c r="G287" s="358">
        <v>-17</v>
      </c>
      <c r="H287" s="358">
        <v>-17</v>
      </c>
      <c r="I287" s="352">
        <v>-14</v>
      </c>
      <c r="J287" s="353"/>
      <c r="K287" s="356"/>
      <c r="L287" s="357"/>
    </row>
    <row r="288" spans="2:12">
      <c r="B288" s="179"/>
      <c r="C288" s="178" t="s">
        <v>40</v>
      </c>
      <c r="D288" s="85"/>
      <c r="E288" s="358">
        <v>-5</v>
      </c>
      <c r="F288" s="358">
        <v>-5</v>
      </c>
      <c r="G288" s="358">
        <v>-4</v>
      </c>
      <c r="H288" s="358">
        <v>-35</v>
      </c>
      <c r="I288" s="352">
        <v>-32</v>
      </c>
      <c r="J288" s="353"/>
      <c r="K288" s="356"/>
      <c r="L288" s="357"/>
    </row>
    <row r="289" spans="2:12">
      <c r="B289" s="179"/>
      <c r="C289" s="178" t="s">
        <v>41</v>
      </c>
      <c r="D289" s="85"/>
      <c r="E289" s="358">
        <v>-166</v>
      </c>
      <c r="F289" s="358">
        <v>-155</v>
      </c>
      <c r="G289" s="358">
        <v>-167</v>
      </c>
      <c r="H289" s="358">
        <v>-170</v>
      </c>
      <c r="I289" s="352">
        <v>-163</v>
      </c>
      <c r="J289" s="353"/>
      <c r="K289" s="356"/>
      <c r="L289" s="357"/>
    </row>
    <row r="290" spans="2:12">
      <c r="B290" s="179"/>
      <c r="C290" s="154" t="s">
        <v>148</v>
      </c>
      <c r="D290" s="85"/>
      <c r="E290" s="358">
        <v>0</v>
      </c>
      <c r="F290" s="358">
        <v>0</v>
      </c>
      <c r="G290" s="358">
        <v>0</v>
      </c>
      <c r="H290" s="358">
        <v>0</v>
      </c>
      <c r="I290" s="352">
        <v>0</v>
      </c>
      <c r="J290" s="353"/>
      <c r="K290" s="356"/>
      <c r="L290" s="357"/>
    </row>
    <row r="291" spans="2:12" ht="13.5" thickBot="1">
      <c r="B291" s="180"/>
      <c r="C291" s="156" t="s">
        <v>43</v>
      </c>
      <c r="D291" s="85"/>
      <c r="E291" s="368">
        <v>50</v>
      </c>
      <c r="F291" s="368">
        <v>98</v>
      </c>
      <c r="G291" s="368">
        <v>89</v>
      </c>
      <c r="H291" s="368">
        <v>113</v>
      </c>
      <c r="I291" s="369">
        <v>102</v>
      </c>
      <c r="J291" s="353"/>
      <c r="K291" s="364">
        <v>24.099999999999998</v>
      </c>
      <c r="L291" s="365">
        <v>29.9</v>
      </c>
    </row>
    <row r="292" spans="2:12" s="10" customFormat="1" ht="13.5" thickTop="1">
      <c r="B292" s="179"/>
      <c r="C292" s="183"/>
      <c r="D292" s="85"/>
      <c r="E292" s="377"/>
      <c r="F292" s="377"/>
      <c r="G292" s="377"/>
      <c r="H292" s="358"/>
      <c r="I292" s="352"/>
      <c r="J292" s="353"/>
      <c r="K292" s="356"/>
      <c r="L292" s="357"/>
    </row>
    <row r="293" spans="2:12">
      <c r="B293" s="180"/>
      <c r="C293" s="181" t="s">
        <v>286</v>
      </c>
      <c r="D293" s="85"/>
      <c r="E293" s="370">
        <v>0.17378711078928313</v>
      </c>
      <c r="F293" s="370">
        <v>0.19073946095369732</v>
      </c>
      <c r="G293" s="370">
        <v>0.1832010582010582</v>
      </c>
      <c r="H293" s="370">
        <v>0.20794537554314091</v>
      </c>
      <c r="I293" s="371">
        <v>0.21582234559333796</v>
      </c>
      <c r="J293" s="353"/>
      <c r="K293" s="364"/>
      <c r="L293" s="365"/>
    </row>
    <row r="294" spans="2:12" s="10" customFormat="1">
      <c r="B294" s="179"/>
      <c r="C294" s="184" t="s">
        <v>257</v>
      </c>
      <c r="D294" s="85"/>
      <c r="E294" s="358">
        <v>261</v>
      </c>
      <c r="F294" s="358">
        <v>191</v>
      </c>
      <c r="G294" s="358">
        <v>287</v>
      </c>
      <c r="H294" s="358">
        <v>184</v>
      </c>
      <c r="I294" s="352">
        <v>152</v>
      </c>
      <c r="J294" s="353"/>
      <c r="K294" s="356"/>
      <c r="L294" s="357"/>
    </row>
    <row r="295" spans="2:12">
      <c r="B295" s="179"/>
      <c r="C295" s="184"/>
      <c r="D295" s="85"/>
      <c r="E295" s="358"/>
      <c r="F295" s="358"/>
      <c r="G295" s="358"/>
      <c r="H295" s="358"/>
      <c r="I295" s="352"/>
      <c r="J295" s="353"/>
      <c r="K295" s="356"/>
      <c r="L295" s="357"/>
    </row>
    <row r="296" spans="2:12">
      <c r="B296" s="590" t="s">
        <v>87</v>
      </c>
      <c r="C296" s="590"/>
      <c r="D296" s="215"/>
      <c r="E296" s="358"/>
      <c r="F296" s="358"/>
      <c r="G296" s="358"/>
      <c r="H296" s="358"/>
      <c r="I296" s="352"/>
      <c r="J296" s="353"/>
      <c r="K296" s="356"/>
      <c r="L296" s="357"/>
    </row>
    <row r="297" spans="2:12">
      <c r="C297" s="154" t="s">
        <v>10</v>
      </c>
      <c r="D297" s="85"/>
      <c r="E297" s="358"/>
      <c r="F297" s="358"/>
      <c r="G297" s="358"/>
      <c r="H297" s="358"/>
      <c r="I297" s="352"/>
      <c r="J297" s="353"/>
      <c r="K297" s="356"/>
      <c r="L297" s="357"/>
    </row>
    <row r="298" spans="2:12">
      <c r="C298" s="176" t="s">
        <v>11</v>
      </c>
      <c r="D298" s="85"/>
      <c r="E298" s="358">
        <v>709</v>
      </c>
      <c r="F298" s="358">
        <v>732</v>
      </c>
      <c r="G298" s="358">
        <v>800</v>
      </c>
      <c r="H298" s="358">
        <v>803</v>
      </c>
      <c r="I298" s="352">
        <v>764</v>
      </c>
      <c r="J298" s="353"/>
      <c r="K298" s="356"/>
      <c r="L298" s="357"/>
    </row>
    <row r="299" spans="2:12">
      <c r="C299" s="176" t="s">
        <v>12</v>
      </c>
      <c r="D299" s="85"/>
      <c r="E299" s="359">
        <v>442</v>
      </c>
      <c r="F299" s="359">
        <v>439</v>
      </c>
      <c r="G299" s="359">
        <v>543</v>
      </c>
      <c r="H299" s="359">
        <v>545</v>
      </c>
      <c r="I299" s="360">
        <v>476</v>
      </c>
      <c r="J299" s="353"/>
      <c r="K299" s="356"/>
      <c r="L299" s="357"/>
    </row>
    <row r="300" spans="2:12">
      <c r="C300" s="176" t="s">
        <v>13</v>
      </c>
      <c r="D300" s="85"/>
      <c r="E300" s="358">
        <v>1151</v>
      </c>
      <c r="F300" s="358">
        <v>1171</v>
      </c>
      <c r="G300" s="358">
        <v>1343</v>
      </c>
      <c r="H300" s="537">
        <v>1348</v>
      </c>
      <c r="I300" s="361">
        <v>1240</v>
      </c>
      <c r="J300" s="353"/>
      <c r="K300" s="356"/>
      <c r="L300" s="357"/>
    </row>
    <row r="301" spans="2:12">
      <c r="C301" s="154" t="s">
        <v>14</v>
      </c>
      <c r="D301" s="85"/>
      <c r="E301" s="358"/>
      <c r="F301" s="358"/>
      <c r="G301" s="358"/>
      <c r="H301" s="358"/>
      <c r="I301" s="352"/>
      <c r="J301" s="353"/>
      <c r="K301" s="356"/>
      <c r="L301" s="357"/>
    </row>
    <row r="302" spans="2:12">
      <c r="C302" s="176" t="s">
        <v>11</v>
      </c>
      <c r="D302" s="85"/>
      <c r="E302" s="358">
        <v>262</v>
      </c>
      <c r="F302" s="358">
        <v>267</v>
      </c>
      <c r="G302" s="358">
        <v>234</v>
      </c>
      <c r="H302" s="358">
        <v>285</v>
      </c>
      <c r="I302" s="352">
        <v>255</v>
      </c>
      <c r="J302" s="353"/>
      <c r="K302" s="356"/>
      <c r="L302" s="357"/>
    </row>
    <row r="303" spans="2:12">
      <c r="C303" s="176" t="s">
        <v>12</v>
      </c>
      <c r="D303" s="85"/>
      <c r="E303" s="359">
        <v>554</v>
      </c>
      <c r="F303" s="359">
        <v>593</v>
      </c>
      <c r="G303" s="359">
        <v>492</v>
      </c>
      <c r="H303" s="359">
        <v>484</v>
      </c>
      <c r="I303" s="360">
        <v>351</v>
      </c>
      <c r="J303" s="353"/>
      <c r="K303" s="356"/>
      <c r="L303" s="357"/>
    </row>
    <row r="304" spans="2:12">
      <c r="C304" s="176" t="s">
        <v>13</v>
      </c>
      <c r="D304" s="85"/>
      <c r="E304" s="358">
        <v>816</v>
      </c>
      <c r="F304" s="358">
        <v>860</v>
      </c>
      <c r="G304" s="358">
        <v>726</v>
      </c>
      <c r="H304" s="537">
        <v>769</v>
      </c>
      <c r="I304" s="361">
        <v>606</v>
      </c>
      <c r="J304" s="353"/>
      <c r="K304" s="356"/>
      <c r="L304" s="357"/>
    </row>
    <row r="305" spans="2:12">
      <c r="C305" s="154" t="s">
        <v>15</v>
      </c>
      <c r="D305" s="85"/>
      <c r="E305" s="358">
        <v>426</v>
      </c>
      <c r="F305" s="358">
        <v>333</v>
      </c>
      <c r="G305" s="358">
        <v>320</v>
      </c>
      <c r="H305" s="358">
        <v>322</v>
      </c>
      <c r="I305" s="352">
        <v>281</v>
      </c>
      <c r="J305" s="353"/>
      <c r="K305" s="356"/>
      <c r="L305" s="357"/>
    </row>
    <row r="306" spans="2:12" ht="14.25">
      <c r="C306" s="154" t="s">
        <v>232</v>
      </c>
      <c r="D306" s="85"/>
      <c r="E306" s="358">
        <v>346</v>
      </c>
      <c r="F306" s="358">
        <v>348</v>
      </c>
      <c r="G306" s="358">
        <v>363</v>
      </c>
      <c r="H306" s="358">
        <v>389</v>
      </c>
      <c r="I306" s="352">
        <v>400</v>
      </c>
      <c r="J306" s="353"/>
      <c r="K306" s="356"/>
      <c r="L306" s="357"/>
    </row>
    <row r="307" spans="2:12">
      <c r="C307" s="154" t="s">
        <v>17</v>
      </c>
      <c r="D307" s="85"/>
      <c r="E307" s="359">
        <v>65</v>
      </c>
      <c r="F307" s="359">
        <v>85</v>
      </c>
      <c r="G307" s="359">
        <v>75</v>
      </c>
      <c r="H307" s="359">
        <v>79</v>
      </c>
      <c r="I307" s="360">
        <v>75</v>
      </c>
      <c r="J307" s="353"/>
      <c r="K307" s="356"/>
      <c r="L307" s="357"/>
    </row>
    <row r="308" spans="2:12">
      <c r="B308" s="131"/>
      <c r="C308" s="156" t="s">
        <v>18</v>
      </c>
      <c r="D308" s="177"/>
      <c r="E308" s="362">
        <v>2804</v>
      </c>
      <c r="F308" s="362">
        <v>2797</v>
      </c>
      <c r="G308" s="362">
        <v>2827</v>
      </c>
      <c r="H308" s="362">
        <v>2907</v>
      </c>
      <c r="I308" s="363">
        <v>2602</v>
      </c>
      <c r="J308" s="353"/>
      <c r="K308" s="364">
        <v>11.3</v>
      </c>
      <c r="L308" s="365">
        <v>10.199999999999999</v>
      </c>
    </row>
    <row r="309" spans="2:12">
      <c r="C309" s="154" t="s">
        <v>34</v>
      </c>
      <c r="D309" s="85"/>
      <c r="E309" s="359">
        <v>440</v>
      </c>
      <c r="F309" s="359">
        <v>435</v>
      </c>
      <c r="G309" s="359">
        <v>507</v>
      </c>
      <c r="H309" s="359">
        <v>515</v>
      </c>
      <c r="I309" s="360">
        <v>455</v>
      </c>
      <c r="J309" s="353"/>
      <c r="K309" s="356"/>
      <c r="L309" s="357"/>
    </row>
    <row r="310" spans="2:12" s="10" customFormat="1">
      <c r="B310" s="131"/>
      <c r="C310" s="156" t="s">
        <v>9</v>
      </c>
      <c r="D310" s="177"/>
      <c r="E310" s="362">
        <v>3244</v>
      </c>
      <c r="F310" s="362">
        <v>3232</v>
      </c>
      <c r="G310" s="362">
        <v>3334</v>
      </c>
      <c r="H310" s="362">
        <v>3422</v>
      </c>
      <c r="I310" s="363">
        <v>3057</v>
      </c>
      <c r="J310" s="353"/>
      <c r="K310" s="364">
        <v>13.4</v>
      </c>
      <c r="L310" s="365">
        <v>9</v>
      </c>
    </row>
    <row r="311" spans="2:12">
      <c r="C311" s="154" t="s">
        <v>35</v>
      </c>
      <c r="D311" s="85"/>
      <c r="E311" s="358">
        <v>-1103</v>
      </c>
      <c r="F311" s="358">
        <v>-1044</v>
      </c>
      <c r="G311" s="358">
        <v>-1062</v>
      </c>
      <c r="H311" s="358">
        <v>-1084</v>
      </c>
      <c r="I311" s="352">
        <v>-976</v>
      </c>
      <c r="J311" s="353"/>
      <c r="K311" s="356"/>
      <c r="L311" s="357"/>
    </row>
    <row r="312" spans="2:12" s="10" customFormat="1">
      <c r="B312" s="142"/>
      <c r="C312" s="583" t="s">
        <v>36</v>
      </c>
      <c r="D312" s="584"/>
      <c r="E312" s="358">
        <v>-532</v>
      </c>
      <c r="F312" s="358">
        <v>-541</v>
      </c>
      <c r="G312" s="358">
        <v>-597</v>
      </c>
      <c r="H312" s="358">
        <v>-586</v>
      </c>
      <c r="I312" s="352">
        <v>-516</v>
      </c>
      <c r="J312" s="353"/>
      <c r="K312" s="356"/>
      <c r="L312" s="357"/>
    </row>
    <row r="313" spans="2:12">
      <c r="C313" s="583" t="s">
        <v>37</v>
      </c>
      <c r="D313" s="584"/>
      <c r="E313" s="358">
        <v>-725</v>
      </c>
      <c r="F313" s="358">
        <v>-818</v>
      </c>
      <c r="G313" s="358">
        <v>-826</v>
      </c>
      <c r="H313" s="358">
        <v>-812</v>
      </c>
      <c r="I313" s="352">
        <v>-714</v>
      </c>
      <c r="J313" s="353"/>
      <c r="K313" s="356"/>
      <c r="L313" s="357"/>
    </row>
    <row r="314" spans="2:12">
      <c r="B314" s="131"/>
      <c r="C314" s="156" t="s">
        <v>285</v>
      </c>
      <c r="D314" s="177"/>
      <c r="E314" s="366">
        <v>884</v>
      </c>
      <c r="F314" s="366">
        <v>829</v>
      </c>
      <c r="G314" s="366">
        <v>849</v>
      </c>
      <c r="H314" s="366">
        <v>940</v>
      </c>
      <c r="I314" s="367">
        <v>851</v>
      </c>
      <c r="J314" s="353"/>
      <c r="K314" s="364">
        <v>23</v>
      </c>
      <c r="L314" s="365">
        <v>26.6</v>
      </c>
    </row>
    <row r="315" spans="2:12">
      <c r="B315" s="131"/>
      <c r="C315" s="154" t="s">
        <v>38</v>
      </c>
      <c r="D315" s="177"/>
      <c r="E315" s="358"/>
      <c r="F315" s="358"/>
      <c r="G315" s="358"/>
      <c r="H315" s="358"/>
      <c r="I315" s="352"/>
      <c r="J315" s="353"/>
      <c r="K315" s="356"/>
      <c r="L315" s="357"/>
    </row>
    <row r="316" spans="2:12" s="10" customFormat="1">
      <c r="B316" s="142"/>
      <c r="C316" s="178" t="s">
        <v>39</v>
      </c>
      <c r="D316" s="85"/>
      <c r="E316" s="358">
        <v>-24</v>
      </c>
      <c r="F316" s="358">
        <v>-22</v>
      </c>
      <c r="G316" s="358">
        <v>-21</v>
      </c>
      <c r="H316" s="358">
        <v>-21</v>
      </c>
      <c r="I316" s="352">
        <v>-17</v>
      </c>
      <c r="J316" s="353"/>
      <c r="K316" s="356"/>
      <c r="L316" s="357"/>
    </row>
    <row r="317" spans="2:12" s="10" customFormat="1">
      <c r="B317" s="142"/>
      <c r="C317" s="178" t="s">
        <v>40</v>
      </c>
      <c r="D317" s="85"/>
      <c r="E317" s="358">
        <v>-81</v>
      </c>
      <c r="F317" s="358">
        <v>-84</v>
      </c>
      <c r="G317" s="358">
        <v>-83</v>
      </c>
      <c r="H317" s="358">
        <v>-109</v>
      </c>
      <c r="I317" s="352">
        <v>-96</v>
      </c>
      <c r="J317" s="353"/>
      <c r="K317" s="356"/>
      <c r="L317" s="357"/>
    </row>
    <row r="318" spans="2:12">
      <c r="C318" s="178" t="s">
        <v>41</v>
      </c>
      <c r="D318" s="85"/>
      <c r="E318" s="358">
        <v>-485</v>
      </c>
      <c r="F318" s="358">
        <v>-475</v>
      </c>
      <c r="G318" s="358">
        <v>-490</v>
      </c>
      <c r="H318" s="358">
        <v>-470</v>
      </c>
      <c r="I318" s="352">
        <v>-434</v>
      </c>
      <c r="J318" s="353"/>
      <c r="K318" s="356"/>
      <c r="L318" s="357"/>
    </row>
    <row r="319" spans="2:12">
      <c r="C319" s="154" t="s">
        <v>148</v>
      </c>
      <c r="D319" s="85"/>
      <c r="E319" s="358">
        <v>-51</v>
      </c>
      <c r="F319" s="358">
        <f>-32+43</f>
        <v>11</v>
      </c>
      <c r="G319" s="358">
        <f>13+58</f>
        <v>71</v>
      </c>
      <c r="H319" s="358">
        <f>55+23</f>
        <v>78</v>
      </c>
      <c r="I319" s="352">
        <f>60+75</f>
        <v>135</v>
      </c>
      <c r="J319" s="353"/>
      <c r="K319" s="356"/>
      <c r="L319" s="357"/>
    </row>
    <row r="320" spans="2:12" ht="13.5" thickBot="1">
      <c r="B320" s="131"/>
      <c r="C320" s="156" t="s">
        <v>43</v>
      </c>
      <c r="D320" s="177"/>
      <c r="E320" s="368">
        <v>243</v>
      </c>
      <c r="F320" s="368">
        <f>216+43</f>
        <v>259</v>
      </c>
      <c r="G320" s="368">
        <f>268+58</f>
        <v>326</v>
      </c>
      <c r="H320" s="368">
        <f>395+23</f>
        <v>418</v>
      </c>
      <c r="I320" s="369">
        <f>364+75</f>
        <v>439</v>
      </c>
      <c r="J320" s="353"/>
      <c r="K320" s="364"/>
      <c r="L320" s="365">
        <v>25.2</v>
      </c>
    </row>
    <row r="321" spans="2:12" ht="13.5" thickTop="1">
      <c r="C321" s="142"/>
      <c r="D321" s="85"/>
      <c r="E321" s="374"/>
      <c r="F321" s="374"/>
      <c r="G321" s="374"/>
      <c r="H321" s="358"/>
      <c r="I321" s="352"/>
      <c r="J321" s="353"/>
      <c r="K321" s="378"/>
      <c r="L321" s="379"/>
    </row>
    <row r="322" spans="2:12" s="10" customFormat="1">
      <c r="B322" s="131"/>
      <c r="C322" s="156" t="s">
        <v>286</v>
      </c>
      <c r="D322" s="177"/>
      <c r="E322" s="370">
        <v>0.2725030826140567</v>
      </c>
      <c r="F322" s="370">
        <v>0.25649752475247523</v>
      </c>
      <c r="G322" s="370">
        <v>0.25464907018596283</v>
      </c>
      <c r="H322" s="370">
        <v>0.27469316189362947</v>
      </c>
      <c r="I322" s="371">
        <v>0.27837749427543346</v>
      </c>
      <c r="J322" s="353"/>
      <c r="K322" s="356"/>
      <c r="L322" s="357"/>
    </row>
    <row r="323" spans="2:12">
      <c r="C323" s="184" t="s">
        <v>257</v>
      </c>
      <c r="D323" s="85"/>
      <c r="E323" s="358">
        <v>710</v>
      </c>
      <c r="F323" s="358">
        <v>519</v>
      </c>
      <c r="G323" s="358">
        <v>654</v>
      </c>
      <c r="H323" s="358">
        <v>402</v>
      </c>
      <c r="I323" s="352">
        <v>393</v>
      </c>
      <c r="J323" s="353"/>
      <c r="K323" s="356"/>
      <c r="L323" s="357"/>
    </row>
    <row r="324" spans="2:12">
      <c r="C324" s="178"/>
      <c r="D324" s="142"/>
      <c r="E324" s="185"/>
      <c r="F324" s="185"/>
      <c r="G324" s="185"/>
      <c r="H324" s="205"/>
      <c r="I324" s="205"/>
      <c r="J324" s="185"/>
      <c r="K324" s="205"/>
      <c r="L324" s="185"/>
    </row>
    <row r="325" spans="2:12">
      <c r="B325" s="132" t="s">
        <v>304</v>
      </c>
      <c r="C325" s="322"/>
      <c r="D325" s="85"/>
      <c r="E325" s="358"/>
      <c r="F325" s="358"/>
      <c r="G325" s="358"/>
      <c r="H325" s="358"/>
      <c r="I325" s="352"/>
      <c r="J325" s="353"/>
      <c r="K325" s="356"/>
      <c r="L325" s="357"/>
    </row>
    <row r="326" spans="2:12">
      <c r="B326" s="581" t="s">
        <v>312</v>
      </c>
      <c r="C326" s="582"/>
      <c r="D326" s="85"/>
      <c r="E326" s="358"/>
      <c r="F326" s="358"/>
      <c r="G326" s="358"/>
      <c r="H326" s="358"/>
      <c r="I326" s="352"/>
      <c r="J326" s="353"/>
      <c r="K326" s="356"/>
      <c r="L326" s="357"/>
    </row>
    <row r="327" spans="2:12">
      <c r="B327" s="179"/>
      <c r="C327" s="154" t="s">
        <v>10</v>
      </c>
      <c r="D327" s="85"/>
      <c r="E327" s="358"/>
      <c r="F327" s="358"/>
      <c r="G327" s="358"/>
      <c r="H327" s="358"/>
      <c r="I327" s="352"/>
      <c r="J327" s="353"/>
      <c r="K327" s="356"/>
      <c r="L327" s="357"/>
    </row>
    <row r="328" spans="2:12">
      <c r="B328" s="179"/>
      <c r="C328" s="176" t="s">
        <v>11</v>
      </c>
      <c r="D328" s="85"/>
      <c r="E328" s="358">
        <v>328</v>
      </c>
      <c r="F328" s="358">
        <v>369</v>
      </c>
      <c r="G328" s="358">
        <v>397</v>
      </c>
      <c r="H328" s="358">
        <v>428</v>
      </c>
      <c r="I328" s="352">
        <v>458</v>
      </c>
      <c r="J328" s="353"/>
      <c r="K328" s="356"/>
      <c r="L328" s="357"/>
    </row>
    <row r="329" spans="2:12">
      <c r="B329" s="179"/>
      <c r="C329" s="176" t="s">
        <v>12</v>
      </c>
      <c r="D329" s="85"/>
      <c r="E329" s="359">
        <v>279</v>
      </c>
      <c r="F329" s="359">
        <v>338</v>
      </c>
      <c r="G329" s="359">
        <v>352</v>
      </c>
      <c r="H329" s="359">
        <v>367</v>
      </c>
      <c r="I329" s="360">
        <v>320</v>
      </c>
      <c r="J329" s="353"/>
      <c r="K329" s="356"/>
      <c r="L329" s="357"/>
    </row>
    <row r="330" spans="2:12">
      <c r="B330" s="179"/>
      <c r="C330" s="176" t="s">
        <v>13</v>
      </c>
      <c r="D330" s="85"/>
      <c r="E330" s="358">
        <v>607</v>
      </c>
      <c r="F330" s="358">
        <v>707</v>
      </c>
      <c r="G330" s="358">
        <v>749</v>
      </c>
      <c r="H330" s="537">
        <v>795</v>
      </c>
      <c r="I330" s="361">
        <v>778</v>
      </c>
      <c r="J330" s="353"/>
      <c r="K330" s="356"/>
      <c r="L330" s="357"/>
    </row>
    <row r="331" spans="2:12">
      <c r="B331" s="179"/>
      <c r="C331" s="154" t="s">
        <v>14</v>
      </c>
      <c r="D331" s="85"/>
      <c r="E331" s="358"/>
      <c r="F331" s="358"/>
      <c r="G331" s="358"/>
      <c r="H331" s="358"/>
      <c r="I331" s="352"/>
      <c r="J331" s="353"/>
      <c r="K331" s="356"/>
      <c r="L331" s="357"/>
    </row>
    <row r="332" spans="2:12">
      <c r="B332" s="179"/>
      <c r="C332" s="176" t="s">
        <v>11</v>
      </c>
      <c r="D332" s="85"/>
      <c r="E332" s="358">
        <v>259</v>
      </c>
      <c r="F332" s="358">
        <v>267</v>
      </c>
      <c r="G332" s="358">
        <v>245</v>
      </c>
      <c r="H332" s="358">
        <v>253</v>
      </c>
      <c r="I332" s="352">
        <v>228</v>
      </c>
      <c r="J332" s="353"/>
      <c r="K332" s="356"/>
      <c r="L332" s="357"/>
    </row>
    <row r="333" spans="2:12">
      <c r="B333" s="179"/>
      <c r="C333" s="176" t="s">
        <v>12</v>
      </c>
      <c r="D333" s="85"/>
      <c r="E333" s="359">
        <v>1463</v>
      </c>
      <c r="F333" s="359">
        <v>1520</v>
      </c>
      <c r="G333" s="359">
        <v>1464</v>
      </c>
      <c r="H333" s="359">
        <v>1385</v>
      </c>
      <c r="I333" s="360">
        <v>1176</v>
      </c>
      <c r="J333" s="353"/>
      <c r="K333" s="356"/>
      <c r="L333" s="357"/>
    </row>
    <row r="334" spans="2:12">
      <c r="B334" s="179"/>
      <c r="C334" s="176" t="s">
        <v>13</v>
      </c>
      <c r="D334" s="85"/>
      <c r="E334" s="358">
        <v>1722</v>
      </c>
      <c r="F334" s="358">
        <v>1787</v>
      </c>
      <c r="G334" s="358">
        <v>1709</v>
      </c>
      <c r="H334" s="537">
        <v>1638</v>
      </c>
      <c r="I334" s="361">
        <v>1404</v>
      </c>
      <c r="J334" s="353"/>
      <c r="K334" s="356"/>
      <c r="L334" s="357"/>
    </row>
    <row r="335" spans="2:12">
      <c r="B335" s="179"/>
      <c r="C335" s="154" t="s">
        <v>15</v>
      </c>
      <c r="D335" s="85"/>
      <c r="E335" s="358">
        <v>391</v>
      </c>
      <c r="F335" s="358">
        <v>330</v>
      </c>
      <c r="G335" s="358">
        <v>326</v>
      </c>
      <c r="H335" s="358">
        <v>328</v>
      </c>
      <c r="I335" s="352">
        <v>378</v>
      </c>
      <c r="J335" s="353"/>
      <c r="K335" s="356"/>
      <c r="L335" s="357"/>
    </row>
    <row r="336" spans="2:12" ht="14.25">
      <c r="B336" s="179"/>
      <c r="C336" s="154" t="s">
        <v>232</v>
      </c>
      <c r="D336" s="85"/>
      <c r="E336" s="358">
        <v>118</v>
      </c>
      <c r="F336" s="358">
        <v>135</v>
      </c>
      <c r="G336" s="358">
        <v>142</v>
      </c>
      <c r="H336" s="358">
        <v>139</v>
      </c>
      <c r="I336" s="352">
        <v>163</v>
      </c>
      <c r="J336" s="353"/>
      <c r="K336" s="356"/>
      <c r="L336" s="357"/>
    </row>
    <row r="337" spans="2:12">
      <c r="B337" s="179"/>
      <c r="C337" s="154" t="s">
        <v>17</v>
      </c>
      <c r="D337" s="85"/>
      <c r="E337" s="359">
        <v>102</v>
      </c>
      <c r="F337" s="359">
        <v>115</v>
      </c>
      <c r="G337" s="359">
        <v>135</v>
      </c>
      <c r="H337" s="359">
        <v>105</v>
      </c>
      <c r="I337" s="360">
        <v>106</v>
      </c>
      <c r="J337" s="353"/>
      <c r="K337" s="356"/>
      <c r="L337" s="357"/>
    </row>
    <row r="338" spans="2:12">
      <c r="B338" s="180"/>
      <c r="C338" s="181" t="s">
        <v>18</v>
      </c>
      <c r="D338" s="85"/>
      <c r="E338" s="362">
        <v>2940</v>
      </c>
      <c r="F338" s="362">
        <v>3074</v>
      </c>
      <c r="G338" s="362">
        <v>3061</v>
      </c>
      <c r="H338" s="362">
        <v>3005</v>
      </c>
      <c r="I338" s="363">
        <v>2829</v>
      </c>
      <c r="J338" s="353"/>
      <c r="K338" s="364">
        <v>5.8999999999999995</v>
      </c>
      <c r="L338" s="365">
        <v>-6.8000000000000007</v>
      </c>
    </row>
    <row r="339" spans="2:12" s="10" customFormat="1">
      <c r="B339" s="179"/>
      <c r="C339" s="182" t="s">
        <v>34</v>
      </c>
      <c r="D339" s="85"/>
      <c r="E339" s="359">
        <v>9</v>
      </c>
      <c r="F339" s="359">
        <v>12</v>
      </c>
      <c r="G339" s="359">
        <v>14</v>
      </c>
      <c r="H339" s="359">
        <v>10</v>
      </c>
      <c r="I339" s="360">
        <v>9</v>
      </c>
      <c r="J339" s="353"/>
      <c r="K339" s="356"/>
      <c r="L339" s="357"/>
    </row>
    <row r="340" spans="2:12">
      <c r="B340" s="180"/>
      <c r="C340" s="181" t="s">
        <v>9</v>
      </c>
      <c r="D340" s="85"/>
      <c r="E340" s="362">
        <v>2949</v>
      </c>
      <c r="F340" s="362">
        <v>3086</v>
      </c>
      <c r="G340" s="362">
        <v>3075</v>
      </c>
      <c r="H340" s="362">
        <v>3015</v>
      </c>
      <c r="I340" s="363">
        <v>2838</v>
      </c>
      <c r="J340" s="353"/>
      <c r="K340" s="364">
        <v>5.8000000000000007</v>
      </c>
      <c r="L340" s="365">
        <v>-7.0000000000000009</v>
      </c>
    </row>
    <row r="341" spans="2:12" s="10" customFormat="1">
      <c r="B341" s="179"/>
      <c r="C341" s="182" t="s">
        <v>35</v>
      </c>
      <c r="D341" s="85"/>
      <c r="E341" s="358">
        <v>-914</v>
      </c>
      <c r="F341" s="358">
        <v>-919</v>
      </c>
      <c r="G341" s="358">
        <v>-916</v>
      </c>
      <c r="H341" s="358">
        <v>-836</v>
      </c>
      <c r="I341" s="352">
        <v>-747</v>
      </c>
      <c r="J341" s="353"/>
      <c r="K341" s="356"/>
      <c r="L341" s="357"/>
    </row>
    <row r="342" spans="2:12">
      <c r="B342" s="179"/>
      <c r="C342" s="583" t="s">
        <v>36</v>
      </c>
      <c r="D342" s="584"/>
      <c r="E342" s="358">
        <v>-135</v>
      </c>
      <c r="F342" s="358">
        <v>-139</v>
      </c>
      <c r="G342" s="358">
        <v>-148</v>
      </c>
      <c r="H342" s="358">
        <v>-148</v>
      </c>
      <c r="I342" s="352">
        <v>-165</v>
      </c>
      <c r="J342" s="353"/>
      <c r="K342" s="356"/>
      <c r="L342" s="357"/>
    </row>
    <row r="343" spans="2:12">
      <c r="B343" s="179"/>
      <c r="C343" s="583" t="s">
        <v>37</v>
      </c>
      <c r="D343" s="584"/>
      <c r="E343" s="358">
        <v>-1020</v>
      </c>
      <c r="F343" s="358">
        <v>-1111</v>
      </c>
      <c r="G343" s="358">
        <v>-1113</v>
      </c>
      <c r="H343" s="358">
        <v>-1139</v>
      </c>
      <c r="I343" s="352">
        <v>-1222</v>
      </c>
      <c r="J343" s="353"/>
      <c r="K343" s="356"/>
      <c r="L343" s="357"/>
    </row>
    <row r="344" spans="2:12">
      <c r="B344" s="180"/>
      <c r="C344" s="156" t="s">
        <v>285</v>
      </c>
      <c r="D344" s="85"/>
      <c r="E344" s="366">
        <v>880</v>
      </c>
      <c r="F344" s="366">
        <v>917</v>
      </c>
      <c r="G344" s="366">
        <v>898</v>
      </c>
      <c r="H344" s="366">
        <v>892</v>
      </c>
      <c r="I344" s="367">
        <v>704</v>
      </c>
      <c r="J344" s="353"/>
      <c r="K344" s="364">
        <v>2.6</v>
      </c>
      <c r="L344" s="365">
        <v>-23</v>
      </c>
    </row>
    <row r="345" spans="2:12" s="10" customFormat="1">
      <c r="B345" s="180"/>
      <c r="C345" s="154" t="s">
        <v>38</v>
      </c>
      <c r="D345" s="85"/>
      <c r="E345" s="358"/>
      <c r="F345" s="358"/>
      <c r="G345" s="358"/>
      <c r="H345" s="358"/>
      <c r="I345" s="352"/>
      <c r="J345" s="353"/>
      <c r="K345" s="356"/>
      <c r="L345" s="357"/>
    </row>
    <row r="346" spans="2:12">
      <c r="B346" s="179"/>
      <c r="C346" s="178" t="s">
        <v>39</v>
      </c>
      <c r="D346" s="85"/>
      <c r="E346" s="358">
        <v>-110</v>
      </c>
      <c r="F346" s="358">
        <v>-102</v>
      </c>
      <c r="G346" s="358">
        <v>-58</v>
      </c>
      <c r="H346" s="358">
        <v>-37</v>
      </c>
      <c r="I346" s="352">
        <v>0</v>
      </c>
      <c r="J346" s="353"/>
      <c r="K346" s="356"/>
      <c r="L346" s="357"/>
    </row>
    <row r="347" spans="2:12">
      <c r="B347" s="179"/>
      <c r="C347" s="178" t="s">
        <v>40</v>
      </c>
      <c r="D347" s="85"/>
      <c r="E347" s="358">
        <v>-104</v>
      </c>
      <c r="F347" s="358">
        <v>-123</v>
      </c>
      <c r="G347" s="358">
        <v>-171</v>
      </c>
      <c r="H347" s="358">
        <v>-210</v>
      </c>
      <c r="I347" s="352">
        <v>-129</v>
      </c>
      <c r="J347" s="353"/>
      <c r="K347" s="356"/>
      <c r="L347" s="357"/>
    </row>
    <row r="348" spans="2:12">
      <c r="B348" s="179"/>
      <c r="C348" s="178" t="s">
        <v>41</v>
      </c>
      <c r="D348" s="85"/>
      <c r="E348" s="358">
        <v>-350</v>
      </c>
      <c r="F348" s="358">
        <v>-410</v>
      </c>
      <c r="G348" s="358">
        <v>-413</v>
      </c>
      <c r="H348" s="358">
        <v>-422</v>
      </c>
      <c r="I348" s="352">
        <v>-318</v>
      </c>
      <c r="J348" s="353"/>
      <c r="K348" s="356"/>
      <c r="L348" s="357"/>
    </row>
    <row r="349" spans="2:12">
      <c r="B349" s="179"/>
      <c r="C349" s="154" t="s">
        <v>148</v>
      </c>
      <c r="D349" s="85"/>
      <c r="E349" s="358">
        <v>0</v>
      </c>
      <c r="F349" s="358">
        <v>0</v>
      </c>
      <c r="G349" s="358">
        <v>0</v>
      </c>
      <c r="H349" s="358">
        <v>0</v>
      </c>
      <c r="I349" s="352">
        <v>0</v>
      </c>
      <c r="J349" s="353"/>
      <c r="K349" s="356"/>
      <c r="L349" s="357"/>
    </row>
    <row r="350" spans="2:12" ht="13.5" thickBot="1">
      <c r="B350" s="180"/>
      <c r="C350" s="156" t="s">
        <v>43</v>
      </c>
      <c r="D350" s="85"/>
      <c r="E350" s="368">
        <v>316</v>
      </c>
      <c r="F350" s="368">
        <v>282</v>
      </c>
      <c r="G350" s="368">
        <v>256</v>
      </c>
      <c r="H350" s="368">
        <v>223</v>
      </c>
      <c r="I350" s="369">
        <v>257</v>
      </c>
      <c r="J350" s="353"/>
      <c r="K350" s="364">
        <v>-16.7</v>
      </c>
      <c r="L350" s="365">
        <v>-1.9</v>
      </c>
    </row>
    <row r="351" spans="2:12" s="10" customFormat="1" ht="13.5" thickTop="1">
      <c r="B351" s="179"/>
      <c r="C351" s="183"/>
      <c r="D351" s="85"/>
      <c r="E351" s="377"/>
      <c r="F351" s="377"/>
      <c r="G351" s="377"/>
      <c r="H351" s="358"/>
      <c r="I351" s="352"/>
      <c r="J351" s="353"/>
      <c r="K351" s="356"/>
      <c r="L351" s="357"/>
    </row>
    <row r="352" spans="2:12">
      <c r="B352" s="180"/>
      <c r="C352" s="181" t="s">
        <v>286</v>
      </c>
      <c r="D352" s="85"/>
      <c r="E352" s="370">
        <v>0.29799999999999999</v>
      </c>
      <c r="F352" s="370">
        <v>0.29699999999999999</v>
      </c>
      <c r="G352" s="370">
        <v>0.29199999999999998</v>
      </c>
      <c r="H352" s="370">
        <v>0.29599999999999999</v>
      </c>
      <c r="I352" s="371">
        <v>0.248</v>
      </c>
      <c r="J352" s="353"/>
      <c r="K352" s="364"/>
      <c r="L352" s="365"/>
    </row>
    <row r="353" spans="2:20" s="10" customFormat="1">
      <c r="B353" s="179"/>
      <c r="C353" s="184" t="s">
        <v>257</v>
      </c>
      <c r="D353" s="85"/>
      <c r="E353" s="358">
        <v>710</v>
      </c>
      <c r="F353" s="358">
        <v>506</v>
      </c>
      <c r="G353" s="358">
        <v>596</v>
      </c>
      <c r="H353" s="358">
        <v>447</v>
      </c>
      <c r="I353" s="352">
        <v>692</v>
      </c>
      <c r="J353" s="353"/>
      <c r="K353" s="356"/>
      <c r="L353" s="357"/>
    </row>
    <row r="354" spans="2:20">
      <c r="C354" s="178"/>
      <c r="D354" s="142"/>
      <c r="E354" s="186"/>
      <c r="F354" s="186"/>
      <c r="G354" s="186"/>
      <c r="H354" s="295"/>
      <c r="I354" s="295"/>
      <c r="J354" s="186"/>
      <c r="K354" s="205"/>
      <c r="L354" s="185"/>
    </row>
    <row r="355" spans="2:20" ht="13.15" customHeight="1">
      <c r="B355" s="589" t="s">
        <v>29</v>
      </c>
      <c r="C355" s="589"/>
      <c r="D355" s="203"/>
      <c r="E355" s="204"/>
      <c r="F355" s="204"/>
      <c r="G355" s="205"/>
      <c r="H355" s="205"/>
      <c r="I355" s="205"/>
      <c r="J355" s="204"/>
      <c r="K355" s="205"/>
      <c r="L355" s="204"/>
      <c r="M355" s="205"/>
    </row>
    <row r="356" spans="2:20" ht="27" customHeight="1">
      <c r="B356" s="202" t="s">
        <v>30</v>
      </c>
      <c r="C356" s="585" t="s">
        <v>267</v>
      </c>
      <c r="D356" s="585"/>
      <c r="E356" s="585"/>
      <c r="F356" s="585"/>
      <c r="G356" s="585"/>
      <c r="H356" s="585"/>
      <c r="I356" s="585"/>
      <c r="J356" s="585"/>
      <c r="K356" s="585"/>
      <c r="L356" s="585"/>
      <c r="M356" s="546"/>
      <c r="N356" s="546"/>
      <c r="O356" s="546"/>
      <c r="P356" s="546"/>
      <c r="Q356" s="546"/>
      <c r="R356" s="546"/>
      <c r="S356" s="546"/>
      <c r="T356" s="546"/>
    </row>
    <row r="357" spans="2:20">
      <c r="B357" s="202" t="s">
        <v>31</v>
      </c>
      <c r="C357" s="577" t="s">
        <v>229</v>
      </c>
      <c r="D357" s="577"/>
      <c r="E357" s="577"/>
      <c r="F357" s="577"/>
      <c r="G357" s="577"/>
      <c r="H357" s="577"/>
      <c r="I357" s="577"/>
      <c r="J357" s="577"/>
      <c r="K357" s="577"/>
      <c r="L357" s="577"/>
      <c r="M357" s="136"/>
      <c r="N357" s="136"/>
      <c r="O357" s="136"/>
      <c r="P357" s="136"/>
      <c r="Q357" s="136"/>
      <c r="R357" s="136"/>
      <c r="S357" s="136"/>
      <c r="T357" s="136"/>
    </row>
    <row r="358" spans="2:20">
      <c r="B358" s="202" t="s">
        <v>67</v>
      </c>
      <c r="C358" s="577" t="s">
        <v>216</v>
      </c>
      <c r="D358" s="577"/>
      <c r="E358" s="577"/>
      <c r="F358" s="577"/>
      <c r="G358" s="577"/>
      <c r="H358" s="577"/>
      <c r="I358" s="577"/>
      <c r="J358" s="577"/>
      <c r="K358" s="577"/>
      <c r="L358" s="577"/>
      <c r="M358" s="136"/>
      <c r="N358" s="136"/>
      <c r="O358" s="136"/>
      <c r="P358" s="136"/>
      <c r="Q358" s="136"/>
      <c r="R358" s="136"/>
      <c r="S358" s="136"/>
      <c r="T358" s="136"/>
    </row>
    <row r="359" spans="2:20">
      <c r="B359" s="202" t="s">
        <v>76</v>
      </c>
      <c r="C359" s="577" t="s">
        <v>324</v>
      </c>
      <c r="D359" s="577"/>
      <c r="E359" s="577"/>
      <c r="F359" s="577"/>
      <c r="G359" s="577"/>
      <c r="H359" s="577"/>
      <c r="I359" s="577"/>
      <c r="J359" s="577"/>
      <c r="K359" s="577"/>
      <c r="L359" s="577"/>
      <c r="M359" s="577"/>
      <c r="N359" s="577"/>
      <c r="O359" s="577"/>
      <c r="P359" s="577"/>
      <c r="Q359" s="577"/>
      <c r="R359" s="577"/>
      <c r="S359" s="577"/>
      <c r="T359" s="136"/>
    </row>
    <row r="360" spans="2:20" ht="13.15" customHeight="1">
      <c r="B360" s="202" t="s">
        <v>77</v>
      </c>
      <c r="C360" s="577" t="s">
        <v>32</v>
      </c>
      <c r="D360" s="577"/>
      <c r="E360" s="577"/>
      <c r="F360" s="577"/>
      <c r="G360" s="577"/>
      <c r="H360" s="577"/>
      <c r="I360" s="577"/>
      <c r="J360" s="577"/>
      <c r="K360" s="577"/>
      <c r="L360" s="577"/>
      <c r="M360" s="136"/>
      <c r="N360" s="136"/>
      <c r="O360" s="136"/>
      <c r="P360" s="136"/>
      <c r="Q360" s="136"/>
      <c r="R360" s="136"/>
      <c r="S360" s="136"/>
      <c r="T360" s="136"/>
    </row>
    <row r="361" spans="2:20" ht="12.75" customHeight="1">
      <c r="B361" s="202" t="s">
        <v>91</v>
      </c>
      <c r="C361" s="577" t="s">
        <v>33</v>
      </c>
      <c r="D361" s="577"/>
      <c r="E361" s="577"/>
      <c r="F361" s="577"/>
      <c r="G361" s="577"/>
      <c r="H361" s="577"/>
      <c r="I361" s="577"/>
      <c r="J361" s="577"/>
      <c r="K361" s="577"/>
      <c r="L361" s="577"/>
      <c r="M361" s="136"/>
      <c r="N361" s="136"/>
      <c r="O361" s="136"/>
      <c r="P361" s="136"/>
      <c r="Q361" s="136"/>
      <c r="R361" s="136"/>
      <c r="S361" s="136"/>
      <c r="T361" s="136"/>
    </row>
    <row r="362" spans="2:20">
      <c r="B362" s="200">
        <v>7</v>
      </c>
      <c r="C362" s="577" t="s">
        <v>309</v>
      </c>
      <c r="D362" s="577"/>
      <c r="E362" s="577"/>
      <c r="F362" s="577"/>
      <c r="G362" s="577"/>
      <c r="H362" s="577"/>
      <c r="I362" s="577"/>
      <c r="J362" s="577"/>
      <c r="K362" s="577"/>
      <c r="L362" s="577"/>
      <c r="M362" s="577"/>
      <c r="N362" s="577"/>
      <c r="O362" s="577"/>
      <c r="P362" s="577"/>
      <c r="Q362" s="577"/>
      <c r="R362" s="577"/>
      <c r="S362" s="577"/>
    </row>
    <row r="363" spans="2:20">
      <c r="B363" s="187"/>
      <c r="C363" s="587"/>
      <c r="D363" s="587"/>
      <c r="E363" s="587"/>
      <c r="F363" s="587"/>
      <c r="G363" s="587"/>
      <c r="H363" s="587"/>
      <c r="I363" s="587"/>
      <c r="J363" s="587"/>
      <c r="K363" s="207"/>
      <c r="L363" s="152"/>
    </row>
    <row r="364" spans="2:20">
      <c r="B364" s="187"/>
      <c r="C364" s="588"/>
      <c r="D364" s="588"/>
      <c r="E364" s="588"/>
      <c r="F364" s="588"/>
      <c r="G364" s="588"/>
      <c r="H364" s="588"/>
      <c r="I364" s="588"/>
      <c r="J364" s="588"/>
      <c r="K364" s="297"/>
      <c r="L364" s="284"/>
    </row>
    <row r="365" spans="2:20">
      <c r="B365" s="187"/>
      <c r="E365" s="152"/>
      <c r="F365" s="152"/>
      <c r="G365" s="152"/>
      <c r="H365" s="207"/>
      <c r="I365" s="207"/>
      <c r="J365" s="152"/>
      <c r="K365" s="207"/>
      <c r="L365" s="152"/>
    </row>
    <row r="371" spans="2:12">
      <c r="B371" s="152"/>
      <c r="E371" s="152"/>
      <c r="F371" s="152"/>
      <c r="G371" s="152"/>
      <c r="H371" s="207"/>
      <c r="I371" s="207"/>
      <c r="J371" s="152"/>
      <c r="K371" s="207"/>
      <c r="L371" s="152"/>
    </row>
    <row r="372" spans="2:12">
      <c r="B372" s="152"/>
      <c r="E372" s="152"/>
      <c r="F372" s="152"/>
      <c r="G372" s="152"/>
      <c r="H372" s="207"/>
      <c r="I372" s="207"/>
      <c r="J372" s="152"/>
      <c r="K372" s="207"/>
      <c r="L372" s="152"/>
    </row>
    <row r="373" spans="2:12">
      <c r="B373" s="152"/>
      <c r="E373" s="152"/>
      <c r="F373" s="152"/>
      <c r="G373" s="152"/>
      <c r="H373" s="207"/>
      <c r="I373" s="207"/>
      <c r="J373" s="152"/>
      <c r="K373" s="207"/>
      <c r="L373" s="152"/>
    </row>
    <row r="374" spans="2:12">
      <c r="B374" s="152"/>
      <c r="E374" s="152"/>
      <c r="F374" s="152"/>
      <c r="G374" s="152"/>
      <c r="H374" s="207"/>
      <c r="I374" s="207"/>
      <c r="J374" s="152"/>
      <c r="K374" s="207"/>
      <c r="L374" s="152"/>
    </row>
    <row r="375" spans="2:12">
      <c r="B375" s="152"/>
      <c r="E375" s="152"/>
      <c r="F375" s="152"/>
      <c r="G375" s="152"/>
      <c r="H375" s="207"/>
      <c r="I375" s="207"/>
      <c r="J375" s="152"/>
      <c r="K375" s="207"/>
      <c r="L375" s="152"/>
    </row>
    <row r="376" spans="2:12">
      <c r="B376" s="152"/>
      <c r="E376" s="152"/>
      <c r="F376" s="152"/>
      <c r="G376" s="152"/>
      <c r="H376" s="207"/>
      <c r="I376" s="207"/>
      <c r="J376" s="152"/>
      <c r="K376" s="207"/>
      <c r="L376" s="152"/>
    </row>
    <row r="377" spans="2:12">
      <c r="B377" s="152"/>
      <c r="E377" s="152"/>
      <c r="F377" s="152"/>
      <c r="G377" s="152"/>
      <c r="H377" s="207"/>
      <c r="I377" s="207"/>
      <c r="J377" s="152"/>
      <c r="K377" s="207"/>
      <c r="L377" s="152"/>
    </row>
    <row r="378" spans="2:12">
      <c r="B378" s="152"/>
      <c r="E378" s="152"/>
      <c r="F378" s="152"/>
      <c r="G378" s="152"/>
      <c r="H378" s="207"/>
      <c r="I378" s="207"/>
      <c r="J378" s="152"/>
      <c r="K378" s="207"/>
      <c r="L378" s="152"/>
    </row>
    <row r="379" spans="2:12">
      <c r="B379" s="152"/>
      <c r="E379" s="152"/>
      <c r="F379" s="152"/>
      <c r="G379" s="152"/>
      <c r="H379" s="207"/>
      <c r="I379" s="207"/>
      <c r="J379" s="152"/>
      <c r="K379" s="207"/>
      <c r="L379" s="152"/>
    </row>
    <row r="380" spans="2:12">
      <c r="B380" s="152"/>
      <c r="E380" s="152"/>
      <c r="F380" s="152"/>
      <c r="G380" s="152"/>
      <c r="H380" s="207"/>
      <c r="I380" s="207"/>
      <c r="J380" s="152"/>
      <c r="K380" s="207"/>
      <c r="L380" s="152"/>
    </row>
    <row r="381" spans="2:12">
      <c r="B381" s="152"/>
      <c r="E381" s="152"/>
      <c r="F381" s="152"/>
      <c r="G381" s="152"/>
      <c r="H381" s="207"/>
      <c r="I381" s="207"/>
      <c r="J381" s="152"/>
      <c r="K381" s="207"/>
      <c r="L381" s="152"/>
    </row>
    <row r="382" spans="2:12">
      <c r="B382" s="152"/>
      <c r="E382" s="152"/>
      <c r="F382" s="152"/>
      <c r="G382" s="152"/>
      <c r="H382" s="207"/>
      <c r="I382" s="207"/>
      <c r="J382" s="152"/>
      <c r="K382" s="207"/>
      <c r="L382" s="152"/>
    </row>
    <row r="383" spans="2:12">
      <c r="B383" s="152"/>
      <c r="E383" s="152"/>
      <c r="F383" s="152"/>
      <c r="G383" s="152"/>
      <c r="H383" s="207"/>
      <c r="I383" s="207"/>
      <c r="J383" s="152"/>
      <c r="K383" s="207"/>
      <c r="L383" s="152"/>
    </row>
    <row r="384" spans="2:12">
      <c r="B384" s="152"/>
      <c r="E384" s="152"/>
      <c r="F384" s="152"/>
      <c r="G384" s="152"/>
      <c r="H384" s="207"/>
      <c r="I384" s="207"/>
      <c r="J384" s="152"/>
      <c r="K384" s="207"/>
      <c r="L384" s="152"/>
    </row>
    <row r="385" spans="2:12">
      <c r="B385" s="152"/>
      <c r="E385" s="152"/>
      <c r="F385" s="152"/>
      <c r="G385" s="152"/>
      <c r="H385" s="207"/>
      <c r="I385" s="207"/>
      <c r="J385" s="152"/>
      <c r="K385" s="207"/>
      <c r="L385" s="152"/>
    </row>
    <row r="386" spans="2:12">
      <c r="B386" s="152"/>
      <c r="E386" s="152"/>
      <c r="F386" s="152"/>
      <c r="G386" s="152"/>
      <c r="H386" s="207"/>
      <c r="I386" s="207"/>
      <c r="J386" s="152"/>
      <c r="K386" s="207"/>
      <c r="L386" s="152"/>
    </row>
    <row r="387" spans="2:12">
      <c r="B387" s="152"/>
      <c r="E387" s="152"/>
      <c r="F387" s="152"/>
      <c r="G387" s="152"/>
      <c r="H387" s="207"/>
      <c r="I387" s="207"/>
      <c r="J387" s="152"/>
      <c r="K387" s="207"/>
      <c r="L387" s="152"/>
    </row>
    <row r="388" spans="2:12">
      <c r="B388" s="152"/>
      <c r="E388" s="152"/>
      <c r="F388" s="152"/>
      <c r="G388" s="152"/>
      <c r="H388" s="207"/>
      <c r="I388" s="207"/>
      <c r="J388" s="152"/>
      <c r="K388" s="207"/>
      <c r="L388" s="152"/>
    </row>
    <row r="389" spans="2:12">
      <c r="B389" s="152"/>
      <c r="E389" s="152"/>
      <c r="F389" s="152"/>
      <c r="G389" s="152"/>
      <c r="H389" s="207"/>
      <c r="I389" s="207"/>
      <c r="J389" s="152"/>
      <c r="K389" s="207"/>
      <c r="L389" s="152"/>
    </row>
    <row r="390" spans="2:12">
      <c r="B390" s="152"/>
      <c r="E390" s="152"/>
      <c r="F390" s="152"/>
      <c r="G390" s="152"/>
      <c r="H390" s="207"/>
      <c r="I390" s="207"/>
      <c r="J390" s="152"/>
      <c r="K390" s="207"/>
      <c r="L390" s="152"/>
    </row>
    <row r="391" spans="2:12">
      <c r="B391" s="152"/>
      <c r="E391" s="152"/>
      <c r="F391" s="152"/>
      <c r="G391" s="152"/>
      <c r="H391" s="207"/>
      <c r="I391" s="207"/>
      <c r="J391" s="152"/>
      <c r="K391" s="207"/>
      <c r="L391" s="152"/>
    </row>
    <row r="392" spans="2:12">
      <c r="B392" s="152"/>
      <c r="E392" s="152"/>
      <c r="F392" s="152"/>
      <c r="G392" s="152"/>
      <c r="H392" s="207"/>
      <c r="I392" s="207"/>
      <c r="J392" s="152"/>
      <c r="K392" s="207"/>
      <c r="L392" s="152"/>
    </row>
    <row r="393" spans="2:12">
      <c r="B393" s="152"/>
      <c r="E393" s="152"/>
      <c r="F393" s="152"/>
      <c r="G393" s="152"/>
      <c r="H393" s="207"/>
      <c r="I393" s="207"/>
      <c r="J393" s="152"/>
      <c r="K393" s="207"/>
      <c r="L393" s="152"/>
    </row>
    <row r="394" spans="2:12">
      <c r="B394" s="152"/>
      <c r="E394" s="152"/>
      <c r="F394" s="152"/>
      <c r="G394" s="152"/>
      <c r="H394" s="207"/>
      <c r="I394" s="207"/>
      <c r="J394" s="152"/>
      <c r="K394" s="207"/>
      <c r="L394" s="152"/>
    </row>
    <row r="395" spans="2:12">
      <c r="B395" s="152"/>
      <c r="E395" s="152"/>
      <c r="F395" s="152"/>
      <c r="G395" s="152"/>
      <c r="H395" s="207"/>
      <c r="I395" s="207"/>
      <c r="J395" s="152"/>
      <c r="K395" s="207"/>
      <c r="L395" s="152"/>
    </row>
    <row r="396" spans="2:12">
      <c r="B396" s="152"/>
      <c r="E396" s="152"/>
      <c r="F396" s="152"/>
      <c r="G396" s="152"/>
      <c r="H396" s="207"/>
      <c r="I396" s="207"/>
      <c r="J396" s="152"/>
      <c r="K396" s="207"/>
      <c r="L396" s="152"/>
    </row>
    <row r="397" spans="2:12">
      <c r="B397" s="152"/>
      <c r="E397" s="152"/>
      <c r="F397" s="152"/>
      <c r="G397" s="152"/>
      <c r="H397" s="207"/>
      <c r="I397" s="207"/>
      <c r="J397" s="152"/>
      <c r="K397" s="207"/>
      <c r="L397" s="152"/>
    </row>
    <row r="398" spans="2:12">
      <c r="B398" s="152"/>
      <c r="E398" s="152"/>
      <c r="F398" s="152"/>
      <c r="G398" s="152"/>
      <c r="H398" s="207"/>
      <c r="I398" s="207"/>
      <c r="J398" s="152"/>
      <c r="K398" s="207"/>
      <c r="L398" s="152"/>
    </row>
    <row r="399" spans="2:12">
      <c r="B399" s="152"/>
      <c r="E399" s="152"/>
      <c r="F399" s="152"/>
      <c r="G399" s="152"/>
      <c r="H399" s="207"/>
      <c r="I399" s="207"/>
      <c r="J399" s="152"/>
      <c r="K399" s="207"/>
      <c r="L399" s="152"/>
    </row>
    <row r="400" spans="2:12">
      <c r="B400" s="152"/>
      <c r="E400" s="152"/>
      <c r="F400" s="152"/>
      <c r="G400" s="152"/>
      <c r="H400" s="207"/>
      <c r="I400" s="207"/>
      <c r="J400" s="152"/>
      <c r="K400" s="207"/>
      <c r="L400" s="152"/>
    </row>
    <row r="401" spans="2:12">
      <c r="B401" s="152"/>
      <c r="E401" s="152"/>
      <c r="F401" s="152"/>
      <c r="G401" s="152"/>
      <c r="H401" s="207"/>
      <c r="I401" s="207"/>
      <c r="J401" s="152"/>
      <c r="K401" s="207"/>
      <c r="L401" s="152"/>
    </row>
    <row r="402" spans="2:12">
      <c r="B402" s="152"/>
      <c r="E402" s="152"/>
      <c r="F402" s="152"/>
      <c r="G402" s="152"/>
      <c r="H402" s="207"/>
      <c r="I402" s="207"/>
      <c r="J402" s="152"/>
      <c r="K402" s="207"/>
      <c r="L402" s="152"/>
    </row>
    <row r="403" spans="2:12">
      <c r="B403" s="152"/>
      <c r="E403" s="152"/>
      <c r="F403" s="152"/>
      <c r="G403" s="152"/>
      <c r="H403" s="207"/>
      <c r="I403" s="207"/>
      <c r="J403" s="152"/>
      <c r="K403" s="207"/>
      <c r="L403" s="152"/>
    </row>
    <row r="404" spans="2:12">
      <c r="B404" s="152"/>
      <c r="E404" s="152"/>
      <c r="F404" s="152"/>
      <c r="G404" s="152"/>
      <c r="H404" s="207"/>
      <c r="I404" s="207"/>
      <c r="J404" s="152"/>
      <c r="K404" s="207"/>
      <c r="L404" s="152"/>
    </row>
    <row r="405" spans="2:12">
      <c r="B405" s="152"/>
      <c r="E405" s="152"/>
      <c r="F405" s="152"/>
      <c r="G405" s="152"/>
      <c r="H405" s="207"/>
      <c r="I405" s="207"/>
      <c r="J405" s="152"/>
      <c r="K405" s="207"/>
      <c r="L405" s="152"/>
    </row>
    <row r="406" spans="2:12">
      <c r="B406" s="152"/>
      <c r="E406" s="152"/>
      <c r="F406" s="152"/>
      <c r="G406" s="152"/>
      <c r="H406" s="207"/>
      <c r="I406" s="207"/>
      <c r="J406" s="152"/>
      <c r="K406" s="207"/>
      <c r="L406" s="152"/>
    </row>
    <row r="407" spans="2:12">
      <c r="B407" s="152"/>
      <c r="E407" s="152"/>
      <c r="F407" s="152"/>
      <c r="G407" s="152"/>
      <c r="H407" s="207"/>
      <c r="I407" s="207"/>
      <c r="J407" s="152"/>
      <c r="K407" s="207"/>
      <c r="L407" s="152"/>
    </row>
    <row r="408" spans="2:12">
      <c r="B408" s="152"/>
      <c r="E408" s="152"/>
      <c r="F408" s="152"/>
      <c r="G408" s="152"/>
      <c r="H408" s="207"/>
      <c r="I408" s="207"/>
      <c r="J408" s="152"/>
      <c r="K408" s="207"/>
      <c r="L408" s="152"/>
    </row>
    <row r="409" spans="2:12">
      <c r="B409" s="152"/>
      <c r="E409" s="152"/>
      <c r="F409" s="152"/>
      <c r="G409" s="152"/>
      <c r="H409" s="207"/>
      <c r="I409" s="207"/>
      <c r="J409" s="152"/>
      <c r="K409" s="207"/>
      <c r="L409" s="152"/>
    </row>
    <row r="410" spans="2:12">
      <c r="B410" s="152"/>
      <c r="E410" s="152"/>
      <c r="F410" s="152"/>
      <c r="G410" s="152"/>
      <c r="H410" s="207"/>
      <c r="I410" s="207"/>
      <c r="J410" s="152"/>
      <c r="K410" s="207"/>
      <c r="L410" s="152"/>
    </row>
    <row r="411" spans="2:12">
      <c r="B411" s="152"/>
      <c r="E411" s="152"/>
      <c r="F411" s="152"/>
      <c r="G411" s="152"/>
      <c r="H411" s="207"/>
      <c r="I411" s="207"/>
      <c r="J411" s="152"/>
      <c r="K411" s="207"/>
      <c r="L411" s="152"/>
    </row>
    <row r="412" spans="2:12">
      <c r="B412" s="152"/>
      <c r="E412" s="152"/>
      <c r="F412" s="152"/>
      <c r="G412" s="152"/>
      <c r="H412" s="207"/>
      <c r="I412" s="207"/>
      <c r="J412" s="152"/>
      <c r="K412" s="207"/>
      <c r="L412" s="152"/>
    </row>
    <row r="413" spans="2:12">
      <c r="B413" s="152"/>
      <c r="E413" s="152"/>
      <c r="F413" s="152"/>
      <c r="G413" s="152"/>
      <c r="H413" s="207"/>
      <c r="I413" s="207"/>
      <c r="J413" s="152"/>
      <c r="K413" s="207"/>
      <c r="L413" s="152"/>
    </row>
    <row r="414" spans="2:12">
      <c r="B414" s="152"/>
      <c r="E414" s="152"/>
      <c r="F414" s="152"/>
      <c r="G414" s="152"/>
      <c r="H414" s="207"/>
      <c r="I414" s="207"/>
      <c r="J414" s="152"/>
      <c r="K414" s="207"/>
      <c r="L414" s="152"/>
    </row>
    <row r="415" spans="2:12">
      <c r="B415" s="152"/>
      <c r="E415" s="152"/>
      <c r="F415" s="152"/>
      <c r="G415" s="152"/>
      <c r="H415" s="207"/>
      <c r="I415" s="207"/>
      <c r="J415" s="152"/>
      <c r="K415" s="207"/>
      <c r="L415" s="152"/>
    </row>
    <row r="416" spans="2:12">
      <c r="B416" s="152"/>
      <c r="E416" s="152"/>
      <c r="F416" s="152"/>
      <c r="G416" s="152"/>
      <c r="H416" s="207"/>
      <c r="I416" s="207"/>
      <c r="J416" s="152"/>
      <c r="K416" s="207"/>
      <c r="L416" s="152"/>
    </row>
    <row r="417" spans="2:12">
      <c r="B417" s="152"/>
      <c r="E417" s="152"/>
      <c r="F417" s="152"/>
      <c r="G417" s="152"/>
      <c r="H417" s="207"/>
      <c r="I417" s="207"/>
      <c r="J417" s="152"/>
      <c r="K417" s="207"/>
      <c r="L417" s="152"/>
    </row>
    <row r="418" spans="2:12">
      <c r="B418" s="152"/>
      <c r="E418" s="152"/>
      <c r="F418" s="152"/>
      <c r="G418" s="152"/>
      <c r="H418" s="207"/>
      <c r="I418" s="207"/>
      <c r="J418" s="152"/>
      <c r="K418" s="207"/>
      <c r="L418" s="152"/>
    </row>
    <row r="419" spans="2:12">
      <c r="B419" s="152"/>
      <c r="E419" s="152"/>
      <c r="F419" s="152"/>
      <c r="G419" s="152"/>
      <c r="H419" s="207"/>
      <c r="I419" s="207"/>
      <c r="J419" s="152"/>
      <c r="K419" s="207"/>
      <c r="L419" s="152"/>
    </row>
    <row r="420" spans="2:12">
      <c r="B420" s="152"/>
      <c r="E420" s="152"/>
      <c r="F420" s="152"/>
      <c r="G420" s="152"/>
      <c r="H420" s="207"/>
      <c r="I420" s="207"/>
      <c r="J420" s="152"/>
      <c r="K420" s="207"/>
      <c r="L420" s="152"/>
    </row>
    <row r="421" spans="2:12">
      <c r="B421" s="152"/>
      <c r="E421" s="152"/>
      <c r="F421" s="152"/>
      <c r="G421" s="152"/>
      <c r="H421" s="207"/>
      <c r="I421" s="207"/>
      <c r="J421" s="152"/>
      <c r="K421" s="207"/>
      <c r="L421" s="152"/>
    </row>
    <row r="422" spans="2:12">
      <c r="B422" s="152"/>
      <c r="E422" s="152"/>
      <c r="F422" s="152"/>
      <c r="G422" s="152"/>
      <c r="H422" s="207"/>
      <c r="I422" s="207"/>
      <c r="J422" s="152"/>
      <c r="K422" s="207"/>
      <c r="L422" s="152"/>
    </row>
    <row r="423" spans="2:12">
      <c r="B423" s="152"/>
      <c r="E423" s="152"/>
      <c r="F423" s="152"/>
      <c r="G423" s="152"/>
      <c r="H423" s="207"/>
      <c r="I423" s="207"/>
      <c r="J423" s="152"/>
      <c r="K423" s="207"/>
      <c r="L423" s="152"/>
    </row>
    <row r="424" spans="2:12">
      <c r="B424" s="152"/>
      <c r="E424" s="152"/>
      <c r="F424" s="152"/>
      <c r="G424" s="152"/>
      <c r="H424" s="207"/>
      <c r="I424" s="207"/>
      <c r="J424" s="152"/>
      <c r="K424" s="207"/>
      <c r="L424" s="152"/>
    </row>
    <row r="425" spans="2:12">
      <c r="B425" s="152"/>
      <c r="E425" s="152"/>
      <c r="F425" s="152"/>
      <c r="G425" s="152"/>
      <c r="H425" s="207"/>
      <c r="I425" s="207"/>
      <c r="J425" s="152"/>
      <c r="K425" s="207"/>
      <c r="L425" s="152"/>
    </row>
    <row r="426" spans="2:12">
      <c r="B426" s="152"/>
      <c r="E426" s="152"/>
      <c r="F426" s="152"/>
      <c r="G426" s="152"/>
      <c r="H426" s="207"/>
      <c r="I426" s="207"/>
      <c r="J426" s="152"/>
      <c r="K426" s="207"/>
      <c r="L426" s="152"/>
    </row>
    <row r="427" spans="2:12">
      <c r="B427" s="152"/>
      <c r="E427" s="152"/>
      <c r="F427" s="152"/>
      <c r="G427" s="152"/>
      <c r="H427" s="207"/>
      <c r="I427" s="207"/>
      <c r="J427" s="152"/>
      <c r="K427" s="207"/>
      <c r="L427" s="152"/>
    </row>
    <row r="428" spans="2:12">
      <c r="B428" s="152"/>
      <c r="E428" s="152"/>
      <c r="F428" s="152"/>
      <c r="G428" s="152"/>
      <c r="H428" s="207"/>
      <c r="I428" s="207"/>
      <c r="J428" s="152"/>
      <c r="K428" s="207"/>
      <c r="L428" s="152"/>
    </row>
    <row r="429" spans="2:12">
      <c r="B429" s="152"/>
      <c r="E429" s="152"/>
      <c r="F429" s="152"/>
      <c r="G429" s="152"/>
      <c r="H429" s="207"/>
      <c r="I429" s="207"/>
      <c r="J429" s="152"/>
      <c r="K429" s="207"/>
      <c r="L429" s="152"/>
    </row>
    <row r="430" spans="2:12">
      <c r="B430" s="152"/>
      <c r="E430" s="152"/>
      <c r="F430" s="152"/>
      <c r="G430" s="152"/>
      <c r="H430" s="207"/>
      <c r="I430" s="207"/>
      <c r="J430" s="152"/>
      <c r="K430" s="207"/>
      <c r="L430" s="152"/>
    </row>
    <row r="431" spans="2:12">
      <c r="B431" s="152"/>
      <c r="E431" s="152"/>
      <c r="F431" s="152"/>
      <c r="G431" s="152"/>
      <c r="H431" s="207"/>
      <c r="I431" s="207"/>
      <c r="J431" s="152"/>
      <c r="K431" s="207"/>
      <c r="L431" s="152"/>
    </row>
    <row r="432" spans="2:12">
      <c r="B432" s="152"/>
      <c r="E432" s="152"/>
      <c r="F432" s="152"/>
      <c r="G432" s="152"/>
      <c r="H432" s="207"/>
      <c r="I432" s="207"/>
      <c r="J432" s="152"/>
    </row>
    <row r="433" spans="2:12">
      <c r="B433" s="152"/>
      <c r="E433" s="152"/>
      <c r="F433" s="152"/>
      <c r="G433" s="152"/>
      <c r="H433" s="207"/>
      <c r="I433" s="207"/>
      <c r="J433" s="152"/>
    </row>
    <row r="434" spans="2:12">
      <c r="B434" s="152"/>
      <c r="E434" s="152"/>
      <c r="F434" s="152"/>
      <c r="G434" s="152"/>
      <c r="H434" s="207"/>
      <c r="I434" s="207"/>
      <c r="J434" s="152"/>
    </row>
    <row r="437" spans="2:12">
      <c r="B437" s="152"/>
      <c r="E437" s="152"/>
      <c r="F437" s="152"/>
      <c r="G437" s="152"/>
      <c r="H437" s="207"/>
      <c r="I437" s="207"/>
      <c r="J437" s="152"/>
      <c r="K437" s="207"/>
      <c r="L437" s="152"/>
    </row>
    <row r="438" spans="2:12">
      <c r="B438" s="152"/>
      <c r="E438" s="152"/>
      <c r="F438" s="152"/>
      <c r="G438" s="152"/>
      <c r="H438" s="207"/>
      <c r="I438" s="207"/>
      <c r="J438" s="152"/>
      <c r="K438" s="207"/>
      <c r="L438" s="152"/>
    </row>
    <row r="448" spans="2:12">
      <c r="B448" s="152"/>
      <c r="E448" s="152"/>
      <c r="F448" s="152"/>
      <c r="G448" s="152"/>
      <c r="H448" s="207"/>
      <c r="I448" s="207"/>
      <c r="J448" s="152"/>
      <c r="K448" s="207"/>
      <c r="L448" s="152"/>
    </row>
    <row r="464" spans="2:12">
      <c r="B464" s="152"/>
      <c r="E464" s="152"/>
      <c r="F464" s="152"/>
      <c r="G464" s="152"/>
      <c r="H464" s="207"/>
      <c r="I464" s="207"/>
      <c r="J464" s="152"/>
      <c r="K464" s="207"/>
      <c r="L464" s="152"/>
    </row>
    <row r="465" spans="2:12">
      <c r="B465" s="152"/>
      <c r="E465" s="152"/>
      <c r="F465" s="152"/>
      <c r="G465" s="152"/>
      <c r="H465" s="207"/>
      <c r="I465" s="207"/>
      <c r="J465" s="152"/>
      <c r="K465" s="207"/>
      <c r="L465" s="152"/>
    </row>
    <row r="481" spans="2:12">
      <c r="B481" s="152"/>
      <c r="E481" s="152"/>
      <c r="F481" s="152"/>
      <c r="G481" s="152"/>
      <c r="H481" s="207"/>
      <c r="I481" s="207"/>
      <c r="J481" s="152"/>
      <c r="K481" s="207"/>
      <c r="L481" s="152"/>
    </row>
    <row r="483" spans="2:12">
      <c r="B483" s="152"/>
      <c r="E483" s="152"/>
      <c r="F483" s="152"/>
      <c r="G483" s="152"/>
      <c r="H483" s="207"/>
      <c r="I483" s="207"/>
      <c r="J483" s="152"/>
    </row>
  </sheetData>
  <mergeCells count="47">
    <mergeCell ref="B150:C150"/>
    <mergeCell ref="B5:C5"/>
    <mergeCell ref="C21:D21"/>
    <mergeCell ref="C22:D22"/>
    <mergeCell ref="B34:C34"/>
    <mergeCell ref="C50:D50"/>
    <mergeCell ref="C51:D51"/>
    <mergeCell ref="B63:C63"/>
    <mergeCell ref="C79:D79"/>
    <mergeCell ref="C80:D80"/>
    <mergeCell ref="B92:C92"/>
    <mergeCell ref="C108:D108"/>
    <mergeCell ref="C109:D109"/>
    <mergeCell ref="B121:C121"/>
    <mergeCell ref="C137:D137"/>
    <mergeCell ref="C138:D138"/>
    <mergeCell ref="B208:C208"/>
    <mergeCell ref="C166:D166"/>
    <mergeCell ref="C167:D167"/>
    <mergeCell ref="B179:C179"/>
    <mergeCell ref="C195:D195"/>
    <mergeCell ref="K1:L1"/>
    <mergeCell ref="C363:J363"/>
    <mergeCell ref="C364:J364"/>
    <mergeCell ref="C313:D313"/>
    <mergeCell ref="B355:C355"/>
    <mergeCell ref="C312:D312"/>
    <mergeCell ref="C225:D225"/>
    <mergeCell ref="B238:C238"/>
    <mergeCell ref="C254:D254"/>
    <mergeCell ref="C255:D255"/>
    <mergeCell ref="B267:C267"/>
    <mergeCell ref="C283:D283"/>
    <mergeCell ref="C284:D284"/>
    <mergeCell ref="B296:C296"/>
    <mergeCell ref="C224:D224"/>
    <mergeCell ref="C196:D196"/>
    <mergeCell ref="C362:S362"/>
    <mergeCell ref="B326:C326"/>
    <mergeCell ref="C342:D342"/>
    <mergeCell ref="C343:D343"/>
    <mergeCell ref="C356:L356"/>
    <mergeCell ref="C357:L357"/>
    <mergeCell ref="C358:L358"/>
    <mergeCell ref="C360:L360"/>
    <mergeCell ref="C359:S359"/>
    <mergeCell ref="C361:L361"/>
  </mergeCells>
  <hyperlinks>
    <hyperlink ref="A1" location="Index!A1" display="Index"/>
  </hyperlinks>
  <pageMargins left="0.70866141732283472" right="0.70866141732283472" top="0.74803149606299213" bottom="0.74803149606299213" header="0.31496062992125984" footer="0.31496062992125984"/>
  <pageSetup paperSize="9" scale="63" orientation="portrait" r:id="rId1"/>
  <headerFooter>
    <oddHeader>&amp;C02 Regional results</oddHeader>
  </headerFooter>
  <rowBreaks count="3" manualBreakCount="3">
    <brk id="77" max="11" man="1"/>
    <brk id="149" max="11" man="1"/>
    <brk id="29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3"/>
  <sheetViews>
    <sheetView showGridLines="0" zoomScale="70" zoomScaleNormal="70" zoomScaleSheetLayoutView="85" workbookViewId="0">
      <selection activeCell="K36" sqref="K36"/>
    </sheetView>
  </sheetViews>
  <sheetFormatPr defaultColWidth="9.140625" defaultRowHeight="12.75"/>
  <cols>
    <col min="1" max="1" width="5.42578125" style="152" customWidth="1"/>
    <col min="2" max="2" width="3.5703125" style="142" customWidth="1"/>
    <col min="3" max="3" width="62.140625" style="153" customWidth="1"/>
    <col min="4" max="5" width="11.42578125" style="152" customWidth="1"/>
    <col min="6" max="27" width="9.140625" style="152" customWidth="1"/>
    <col min="28" max="237" width="11.42578125" style="152" customWidth="1"/>
    <col min="238" max="16384" width="9.140625" style="152"/>
  </cols>
  <sheetData>
    <row r="1" spans="1:5" ht="12.75" customHeight="1">
      <c r="A1" s="227" t="s">
        <v>156</v>
      </c>
      <c r="B1" s="150"/>
      <c r="C1" s="142"/>
      <c r="D1" s="151" t="s">
        <v>167</v>
      </c>
      <c r="E1" s="151" t="s">
        <v>214</v>
      </c>
    </row>
    <row r="2" spans="1:5" ht="12.75" customHeight="1">
      <c r="B2" s="150"/>
      <c r="C2" s="213"/>
      <c r="D2" s="151" t="s">
        <v>241</v>
      </c>
      <c r="E2" s="151" t="s">
        <v>241</v>
      </c>
    </row>
    <row r="3" spans="1:5" ht="12.75" customHeight="1">
      <c r="C3" s="213"/>
      <c r="D3" s="124"/>
      <c r="E3" s="124"/>
    </row>
    <row r="4" spans="1:5" ht="18" customHeight="1" thickBot="1">
      <c r="B4" s="153" t="s">
        <v>157</v>
      </c>
      <c r="D4" s="119">
        <v>49810</v>
      </c>
      <c r="E4" s="299">
        <v>47631</v>
      </c>
    </row>
    <row r="5" spans="1:5" ht="18" customHeight="1" thickTop="1">
      <c r="B5" s="153"/>
      <c r="D5" s="122"/>
      <c r="E5" s="300"/>
    </row>
    <row r="6" spans="1:5" s="10" customFormat="1" ht="18" customHeight="1">
      <c r="B6" s="236" t="s">
        <v>325</v>
      </c>
      <c r="C6" s="213"/>
      <c r="D6" s="120">
        <v>14155</v>
      </c>
      <c r="E6" s="301">
        <v>14149</v>
      </c>
    </row>
    <row r="7" spans="1:5" ht="18" customHeight="1">
      <c r="B7" s="153" t="s">
        <v>44</v>
      </c>
      <c r="D7" s="121">
        <f>ROUND(+D6/D4,3)</f>
        <v>0.28399999999999997</v>
      </c>
      <c r="E7" s="302">
        <f>ROUND(+E6/E4,3)</f>
        <v>0.29699999999999999</v>
      </c>
    </row>
    <row r="8" spans="1:5" ht="18" customHeight="1">
      <c r="B8" s="153"/>
      <c r="D8" s="124"/>
      <c r="E8" s="303"/>
    </row>
    <row r="9" spans="1:5" ht="18" customHeight="1">
      <c r="B9" s="153" t="s">
        <v>45</v>
      </c>
      <c r="D9" s="122">
        <v>-10386</v>
      </c>
      <c r="E9" s="300">
        <v>-10179</v>
      </c>
    </row>
    <row r="10" spans="1:5" ht="18" customHeight="1">
      <c r="B10" s="153" t="s">
        <v>42</v>
      </c>
      <c r="D10" s="123">
        <v>60</v>
      </c>
      <c r="E10" s="304">
        <v>164</v>
      </c>
    </row>
    <row r="11" spans="1:5" s="10" customFormat="1" ht="18" customHeight="1">
      <c r="B11" s="236" t="s">
        <v>252</v>
      </c>
      <c r="C11" s="213"/>
      <c r="D11" s="120">
        <f>+D10+D9+D6</f>
        <v>3829</v>
      </c>
      <c r="E11" s="301">
        <f>+E10+E9+E6</f>
        <v>4134</v>
      </c>
    </row>
    <row r="12" spans="1:5" ht="18" customHeight="1">
      <c r="B12" s="153" t="s">
        <v>46</v>
      </c>
      <c r="D12" s="123">
        <v>-933</v>
      </c>
      <c r="E12" s="304">
        <v>-862</v>
      </c>
    </row>
    <row r="13" spans="1:5" s="10" customFormat="1" ht="18" customHeight="1">
      <c r="B13" s="236" t="s">
        <v>47</v>
      </c>
      <c r="C13" s="213"/>
      <c r="D13" s="120">
        <f>+D12+D11</f>
        <v>2896</v>
      </c>
      <c r="E13" s="301">
        <f>+E12+E11</f>
        <v>3272</v>
      </c>
    </row>
    <row r="14" spans="1:5" ht="18" customHeight="1">
      <c r="B14" s="153" t="s">
        <v>48</v>
      </c>
      <c r="D14" s="122">
        <v>-754</v>
      </c>
      <c r="E14" s="300">
        <v>-789</v>
      </c>
    </row>
    <row r="15" spans="1:5" ht="18" customHeight="1">
      <c r="B15" s="153" t="s">
        <v>49</v>
      </c>
      <c r="D15" s="117">
        <v>-308</v>
      </c>
      <c r="E15" s="300">
        <v>-234</v>
      </c>
    </row>
    <row r="16" spans="1:5" s="10" customFormat="1" ht="18" customHeight="1" thickBot="1">
      <c r="B16" s="236" t="s">
        <v>50</v>
      </c>
      <c r="C16" s="213"/>
      <c r="D16" s="118">
        <f>+D15+D14+D13</f>
        <v>1834</v>
      </c>
      <c r="E16" s="305">
        <f>+E15+E14+E13</f>
        <v>2249</v>
      </c>
    </row>
    <row r="17" spans="2:12" ht="18" customHeight="1" thickTop="1">
      <c r="B17" s="153"/>
      <c r="D17" s="124"/>
      <c r="E17" s="303"/>
    </row>
    <row r="18" spans="2:12" ht="18" customHeight="1">
      <c r="B18" s="153" t="s">
        <v>253</v>
      </c>
      <c r="D18" s="282">
        <f>+D16/D19*100</f>
        <v>6.8709725760527505</v>
      </c>
      <c r="E18" s="306">
        <f>+E16/E19*100</f>
        <v>8.040470487290408</v>
      </c>
    </row>
    <row r="19" spans="2:12" ht="18" customHeight="1">
      <c r="B19" s="153" t="s">
        <v>51</v>
      </c>
      <c r="D19" s="124">
        <v>26692</v>
      </c>
      <c r="E19" s="300">
        <v>27971</v>
      </c>
    </row>
    <row r="20" spans="2:12" ht="18" customHeight="1">
      <c r="B20" s="153"/>
      <c r="D20" s="124"/>
      <c r="E20" s="303"/>
    </row>
    <row r="21" spans="2:12" ht="18" customHeight="1">
      <c r="B21" s="236" t="s">
        <v>52</v>
      </c>
      <c r="D21" s="242"/>
      <c r="E21" s="307"/>
    </row>
    <row r="22" spans="2:12" s="10" customFormat="1" ht="18" customHeight="1">
      <c r="B22" s="562" t="s">
        <v>53</v>
      </c>
      <c r="C22" s="562"/>
      <c r="D22" s="565">
        <f>-ROUND(+D14/(+D13-D10),3)</f>
        <v>0.26600000000000001</v>
      </c>
      <c r="E22" s="564">
        <f>-ROUND(+E14/(+E13-E10),3)</f>
        <v>0.254</v>
      </c>
      <c r="F22" s="561"/>
    </row>
    <row r="23" spans="2:12" s="10" customFormat="1" ht="18" customHeight="1">
      <c r="B23" s="142"/>
      <c r="C23" s="213"/>
      <c r="D23" s="152"/>
      <c r="E23" s="152"/>
    </row>
    <row r="24" spans="2:12" ht="18" customHeight="1"/>
    <row r="25" spans="2:12" ht="18" customHeight="1">
      <c r="B25" s="278"/>
    </row>
    <row r="26" spans="2:12" ht="18" customHeight="1"/>
    <row r="27" spans="2:12" s="10" customFormat="1" ht="18" customHeight="1">
      <c r="B27" s="142"/>
      <c r="C27" s="213"/>
      <c r="D27" s="152"/>
      <c r="E27" s="152"/>
    </row>
    <row r="28" spans="2:12" ht="18" customHeight="1">
      <c r="L28" s="196"/>
    </row>
    <row r="29" spans="2:12" ht="18" customHeight="1"/>
    <row r="30" spans="2:12" ht="18" customHeight="1"/>
    <row r="31" spans="2:12" ht="18" customHeight="1"/>
    <row r="32" spans="2:12" s="10" customFormat="1" ht="18" customHeight="1">
      <c r="B32" s="142"/>
      <c r="C32" s="213"/>
      <c r="D32" s="152"/>
      <c r="E32" s="152"/>
    </row>
    <row r="33" spans="2:6" ht="12.75" customHeight="1"/>
    <row r="34" spans="2:6" ht="12.75" customHeight="1">
      <c r="C34" s="152"/>
    </row>
    <row r="35" spans="2:6" ht="12.75" customHeight="1">
      <c r="C35" s="152"/>
    </row>
    <row r="36" spans="2:6" ht="12.75" customHeight="1">
      <c r="C36" s="152"/>
    </row>
    <row r="37" spans="2:6" s="10" customFormat="1" ht="12.75" customHeight="1">
      <c r="B37" s="142"/>
      <c r="C37" s="213"/>
      <c r="D37" s="152"/>
      <c r="E37" s="152"/>
    </row>
    <row r="38" spans="2:6" ht="12.75" customHeight="1"/>
    <row r="39" spans="2:6" s="10" customFormat="1" ht="12.75" customHeight="1">
      <c r="B39" s="142"/>
      <c r="C39" s="213"/>
      <c r="D39" s="152"/>
      <c r="E39" s="152"/>
    </row>
    <row r="40" spans="2:6" ht="12.75" customHeight="1"/>
    <row r="41" spans="2:6" ht="12.75" customHeight="1"/>
    <row r="42" spans="2:6" ht="12.75" customHeight="1">
      <c r="F42" s="155"/>
    </row>
    <row r="43" spans="2:6" ht="12.75" customHeight="1"/>
    <row r="44" spans="2:6" ht="12.75" customHeight="1"/>
    <row r="45" spans="2:6" ht="12.75" customHeight="1"/>
    <row r="46" spans="2:6" ht="15" customHeight="1"/>
    <row r="47" spans="2:6" ht="3.95" customHeight="1"/>
    <row r="48" spans="2:6" ht="12.75" customHeight="1"/>
    <row r="49" spans="2:5" s="10" customFormat="1" ht="12.75" customHeight="1">
      <c r="B49" s="142"/>
      <c r="C49" s="213"/>
      <c r="D49" s="152"/>
      <c r="E49" s="152"/>
    </row>
    <row r="50" spans="2:5" ht="12.75" customHeight="1"/>
    <row r="51" spans="2:5" ht="12.75" customHeight="1"/>
    <row r="52" spans="2:5" ht="12.75" customHeight="1"/>
    <row r="53" spans="2:5" ht="12.75" customHeight="1"/>
    <row r="54" spans="2:5" ht="12.75" customHeight="1"/>
    <row r="55" spans="2:5" ht="16.350000000000001" customHeight="1"/>
    <row r="56" spans="2:5" ht="17.100000000000001" customHeight="1"/>
    <row r="57" spans="2:5" s="10" customFormat="1" ht="12.75" customHeight="1">
      <c r="B57" s="142"/>
      <c r="C57" s="213"/>
      <c r="D57" s="152"/>
      <c r="E57" s="152"/>
    </row>
    <row r="58" spans="2:5" ht="14.25" customHeight="1"/>
    <row r="59" spans="2:5" ht="12.6" customHeight="1"/>
    <row r="60" spans="2:5" ht="14.45" customHeight="1"/>
    <row r="61" spans="2:5" ht="3.95" customHeight="1"/>
    <row r="62" spans="2:5" s="10" customFormat="1" ht="15" customHeight="1">
      <c r="B62" s="142"/>
      <c r="C62" s="213"/>
      <c r="D62" s="152"/>
      <c r="E62" s="152"/>
    </row>
    <row r="63" spans="2:5" ht="12.75" customHeight="1">
      <c r="C63" s="156"/>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scale="88" orientation="portrait" r:id="rId1"/>
  <headerFooter alignWithMargins="0">
    <oddHeader>&amp;L&amp;"Vodafone Rg,Regular"Vodafone Group Plc&amp;C&amp;"Vodafone Rg,Regular"03 Adjusted income statement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7"/>
  <sheetViews>
    <sheetView showGridLines="0" zoomScale="85" zoomScaleNormal="85" zoomScaleSheetLayoutView="75" workbookViewId="0">
      <selection activeCell="K36" sqref="K36"/>
    </sheetView>
  </sheetViews>
  <sheetFormatPr defaultColWidth="9.140625" defaultRowHeight="12.75"/>
  <cols>
    <col min="1" max="1" width="5.42578125" style="207" customWidth="1"/>
    <col min="2" max="2" width="3.5703125" style="219" customWidth="1"/>
    <col min="3" max="3" width="50.5703125" style="207" customWidth="1"/>
    <col min="4" max="9" width="9.140625" style="207" customWidth="1"/>
    <col min="10" max="239" width="11.42578125" style="207" customWidth="1"/>
    <col min="240" max="16384" width="9.140625" style="207"/>
  </cols>
  <sheetData>
    <row r="1" spans="1:5" ht="12.75" customHeight="1">
      <c r="A1" s="96" t="s">
        <v>156</v>
      </c>
      <c r="B1" s="6"/>
      <c r="C1" s="219"/>
      <c r="D1" s="127" t="s">
        <v>167</v>
      </c>
      <c r="E1" s="127" t="s">
        <v>214</v>
      </c>
    </row>
    <row r="2" spans="1:5" ht="12.75" customHeight="1">
      <c r="B2" s="134"/>
      <c r="C2" s="219"/>
      <c r="D2" s="127" t="s">
        <v>241</v>
      </c>
      <c r="E2" s="127" t="s">
        <v>241</v>
      </c>
    </row>
    <row r="3" spans="1:5" s="132" customFormat="1" ht="14.25" customHeight="1">
      <c r="B3" s="592" t="s">
        <v>285</v>
      </c>
      <c r="C3" s="593"/>
      <c r="D3" s="436">
        <v>14155</v>
      </c>
      <c r="E3" s="308">
        <v>14149</v>
      </c>
    </row>
    <row r="4" spans="1:5" s="132" customFormat="1" ht="14.25" customHeight="1">
      <c r="B4" s="216" t="s">
        <v>55</v>
      </c>
      <c r="C4" s="232"/>
      <c r="D4" s="436">
        <v>-704</v>
      </c>
      <c r="E4" s="308">
        <v>-984</v>
      </c>
    </row>
    <row r="5" spans="1:5" s="132" customFormat="1" ht="14.25" customHeight="1">
      <c r="B5" s="216" t="s">
        <v>259</v>
      </c>
      <c r="C5" s="232"/>
      <c r="D5" s="436">
        <v>-10561</v>
      </c>
      <c r="E5" s="308">
        <v>-7675</v>
      </c>
    </row>
    <row r="6" spans="1:5" ht="14.25" customHeight="1">
      <c r="B6" s="592" t="s">
        <v>56</v>
      </c>
      <c r="C6" s="592"/>
      <c r="D6" s="436">
        <v>164</v>
      </c>
      <c r="E6" s="308">
        <v>43</v>
      </c>
    </row>
    <row r="7" spans="1:5" s="132" customFormat="1" ht="14.25" customHeight="1">
      <c r="B7" s="216" t="s">
        <v>41</v>
      </c>
      <c r="C7" s="232"/>
      <c r="D7" s="438">
        <v>154</v>
      </c>
      <c r="E7" s="310">
        <v>94</v>
      </c>
    </row>
    <row r="8" spans="1:5" s="132" customFormat="1" ht="14.25" customHeight="1">
      <c r="B8" s="594" t="s">
        <v>57</v>
      </c>
      <c r="C8" s="595"/>
      <c r="D8" s="125">
        <f>SUM(D3:D7)</f>
        <v>3208</v>
      </c>
      <c r="E8" s="309">
        <f>SUM(E3:E7)</f>
        <v>5627</v>
      </c>
    </row>
    <row r="9" spans="1:5" s="132" customFormat="1" ht="14.25" customHeight="1">
      <c r="B9" s="216" t="s">
        <v>58</v>
      </c>
      <c r="C9" s="217"/>
      <c r="D9" s="436">
        <v>-738</v>
      </c>
      <c r="E9" s="308">
        <v>-761</v>
      </c>
    </row>
    <row r="10" spans="1:5" ht="14.25" customHeight="1">
      <c r="B10" s="11" t="s">
        <v>256</v>
      </c>
      <c r="C10" s="216"/>
      <c r="D10" s="436">
        <v>92</v>
      </c>
      <c r="E10" s="308">
        <v>433</v>
      </c>
    </row>
    <row r="11" spans="1:5" ht="14.25" customHeight="1">
      <c r="B11" s="11" t="s">
        <v>59</v>
      </c>
      <c r="C11" s="216"/>
      <c r="D11" s="436">
        <v>-309</v>
      </c>
      <c r="E11" s="308">
        <v>-413</v>
      </c>
    </row>
    <row r="12" spans="1:5" ht="14.25" customHeight="1">
      <c r="B12" s="11" t="s">
        <v>60</v>
      </c>
      <c r="C12" s="216"/>
      <c r="D12" s="438">
        <v>-982</v>
      </c>
      <c r="E12" s="310">
        <v>-830</v>
      </c>
    </row>
    <row r="13" spans="1:5" ht="14.25" customHeight="1">
      <c r="B13" s="12" t="s">
        <v>61</v>
      </c>
      <c r="C13" s="216"/>
      <c r="D13" s="125">
        <f>SUM(D8:D12)</f>
        <v>1271</v>
      </c>
      <c r="E13" s="309">
        <f>SUM(E8:E12)</f>
        <v>4056</v>
      </c>
    </row>
    <row r="14" spans="1:5" ht="14.25" customHeight="1">
      <c r="B14" s="13" t="s">
        <v>62</v>
      </c>
      <c r="C14" s="216"/>
      <c r="D14" s="436">
        <v>-3182</v>
      </c>
      <c r="E14" s="308">
        <v>-474</v>
      </c>
    </row>
    <row r="15" spans="1:5" ht="14.25" customHeight="1">
      <c r="B15" s="13" t="s">
        <v>231</v>
      </c>
      <c r="C15" s="216"/>
      <c r="D15" s="436">
        <v>-130</v>
      </c>
      <c r="E15" s="308">
        <v>460</v>
      </c>
    </row>
    <row r="16" spans="1:5" ht="14.25" customHeight="1">
      <c r="B16" s="13" t="s">
        <v>63</v>
      </c>
      <c r="C16" s="216"/>
      <c r="D16" s="436">
        <v>-4088</v>
      </c>
      <c r="E16" s="308">
        <v>-3714</v>
      </c>
    </row>
    <row r="17" spans="2:5" ht="14.25" customHeight="1">
      <c r="B17" s="13" t="s">
        <v>215</v>
      </c>
      <c r="C17" s="503"/>
      <c r="D17" s="436">
        <v>3548</v>
      </c>
      <c r="E17" s="308">
        <v>0</v>
      </c>
    </row>
    <row r="18" spans="2:5" ht="14.25" customHeight="1">
      <c r="B18" s="13" t="s">
        <v>64</v>
      </c>
      <c r="C18" s="503"/>
      <c r="D18" s="436">
        <v>262</v>
      </c>
      <c r="E18" s="308">
        <v>-1372</v>
      </c>
    </row>
    <row r="19" spans="2:5" ht="14.25" customHeight="1">
      <c r="B19" s="13" t="s">
        <v>41</v>
      </c>
      <c r="C19" s="216"/>
      <c r="D19" s="438">
        <v>-1428</v>
      </c>
      <c r="E19" s="310">
        <v>-1324</v>
      </c>
    </row>
    <row r="20" spans="2:5" s="132" customFormat="1" ht="14.25" customHeight="1">
      <c r="B20" s="14" t="s">
        <v>198</v>
      </c>
      <c r="C20" s="217"/>
      <c r="D20" s="125">
        <f>SUM(D13:D19)</f>
        <v>-3747</v>
      </c>
      <c r="E20" s="309">
        <f>SUM(E13:E19)</f>
        <v>-2368</v>
      </c>
    </row>
    <row r="21" spans="2:5" ht="14.25" customHeight="1">
      <c r="B21" s="15" t="s">
        <v>65</v>
      </c>
      <c r="C21" s="216"/>
      <c r="D21" s="436">
        <v>-25054</v>
      </c>
      <c r="E21" s="308">
        <v>-28801</v>
      </c>
    </row>
    <row r="22" spans="2:5" s="132" customFormat="1" ht="14.25" customHeight="1" thickBot="1">
      <c r="B22" s="14" t="s">
        <v>66</v>
      </c>
      <c r="C22" s="217"/>
      <c r="D22" s="126">
        <f>+D21+D20</f>
        <v>-28801</v>
      </c>
      <c r="E22" s="311">
        <f>+E21+E20</f>
        <v>-31169</v>
      </c>
    </row>
    <row r="23" spans="2:5" ht="12.75" customHeight="1" thickTop="1">
      <c r="C23" s="16"/>
      <c r="D23" s="87"/>
      <c r="E23" s="87"/>
    </row>
    <row r="24" spans="2:5">
      <c r="B24" s="219" t="s">
        <v>54</v>
      </c>
      <c r="C24" s="16"/>
    </row>
    <row r="25" spans="2:5">
      <c r="B25" s="17" t="s">
        <v>30</v>
      </c>
      <c r="C25" s="585" t="s">
        <v>268</v>
      </c>
      <c r="D25" s="585"/>
      <c r="E25" s="585"/>
    </row>
    <row r="26" spans="2:5">
      <c r="B26" s="17"/>
      <c r="C26" s="212"/>
    </row>
    <row r="27" spans="2:5">
      <c r="B27" s="17"/>
      <c r="C27" s="563"/>
    </row>
  </sheetData>
  <sheetProtection formatCells="0" formatColumns="0" formatRows="0" sort="0" autoFilter="0" pivotTables="0"/>
  <mergeCells count="4">
    <mergeCell ref="B3:C3"/>
    <mergeCell ref="B6:C6"/>
    <mergeCell ref="B8:C8"/>
    <mergeCell ref="C25:E25"/>
  </mergeCells>
  <hyperlinks>
    <hyperlink ref="A1" location="Index!A1" display="Index"/>
  </hyperlinks>
  <pageMargins left="0.75" right="0.75" top="1" bottom="1" header="0.5" footer="0.5"/>
  <pageSetup paperSize="9" orientation="landscape" r:id="rId1"/>
  <headerFooter alignWithMargins="0">
    <oddHeader>&amp;L&amp;"Vodafone Rg,Regular"Vodafone Group Plc&amp;C&amp;"Vodafone Rg,Regular"04 Cash flow</oddHeader>
  </headerFooter>
  <rowBreaks count="4" manualBreakCount="4">
    <brk id="31" max="16383" man="1"/>
    <brk id="101" max="16383" man="1"/>
    <brk id="199" max="16383" man="1"/>
    <brk id="2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topLeftCell="A3" zoomScale="85" zoomScaleNormal="85" zoomScaleSheetLayoutView="100" workbookViewId="0">
      <selection activeCell="B46" sqref="B46"/>
    </sheetView>
  </sheetViews>
  <sheetFormatPr defaultColWidth="9.140625" defaultRowHeight="12.75"/>
  <cols>
    <col min="1" max="1" width="7" style="23" customWidth="1"/>
    <col min="2" max="2" width="3.7109375" style="23" customWidth="1"/>
    <col min="3" max="3" width="23.140625" style="23" customWidth="1"/>
    <col min="4" max="4" width="7" style="23" customWidth="1"/>
    <col min="5" max="5" width="8.5703125" style="228" hidden="1" customWidth="1"/>
    <col min="6" max="6" width="9.28515625" style="23" customWidth="1"/>
    <col min="7" max="7" width="8.5703125" style="23" customWidth="1"/>
    <col min="8" max="8" width="10" style="159" customWidth="1"/>
    <col min="9" max="9" width="10" style="23" customWidth="1"/>
    <col min="10" max="10" width="3.140625" style="233" customWidth="1"/>
    <col min="11" max="12" width="8.5703125" style="23" customWidth="1"/>
    <col min="13" max="13" width="8.5703125" style="159" customWidth="1"/>
    <col min="14" max="14" width="8.5703125" style="23" customWidth="1"/>
    <col min="15" max="15" width="1.7109375" style="233" customWidth="1"/>
    <col min="16" max="17" width="8.5703125" style="23" customWidth="1"/>
    <col min="18" max="18" width="8.5703125" style="159" customWidth="1"/>
    <col min="19" max="19" width="8.5703125" style="23" customWidth="1"/>
    <col min="20" max="20" width="1.7109375" style="233" customWidth="1"/>
    <col min="21" max="22" width="8.5703125" style="23" customWidth="1"/>
    <col min="23" max="23" width="8.5703125" style="159" customWidth="1"/>
    <col min="24" max="24" width="8.5703125" style="23" customWidth="1"/>
    <col min="25" max="25" width="1.7109375" style="233" customWidth="1"/>
    <col min="26" max="27" width="8.5703125" style="23" customWidth="1"/>
    <col min="28" max="28" width="8.5703125" style="159" customWidth="1"/>
    <col min="29" max="29" width="8.5703125" style="23" customWidth="1"/>
    <col min="30" max="94" width="11.42578125" style="95" customWidth="1"/>
    <col min="95" max="16384" width="9.140625" style="95"/>
  </cols>
  <sheetData>
    <row r="1" spans="1:29" ht="18">
      <c r="A1" s="96" t="s">
        <v>156</v>
      </c>
      <c r="B1" s="133" t="s">
        <v>225</v>
      </c>
      <c r="C1" s="219"/>
      <c r="D1" s="18"/>
      <c r="E1" s="85"/>
      <c r="F1" s="197"/>
      <c r="G1" s="197"/>
      <c r="H1" s="197"/>
      <c r="I1" s="197"/>
      <c r="J1" s="219"/>
      <c r="K1" s="197"/>
      <c r="L1" s="197"/>
      <c r="M1" s="197"/>
      <c r="N1" s="197"/>
      <c r="O1" s="219"/>
      <c r="P1" s="197"/>
      <c r="Q1" s="197"/>
      <c r="R1" s="197"/>
      <c r="S1" s="197"/>
      <c r="T1" s="219"/>
      <c r="U1" s="197"/>
      <c r="V1" s="197"/>
      <c r="W1" s="197"/>
      <c r="X1" s="197"/>
      <c r="Y1" s="219"/>
      <c r="Z1" s="19"/>
      <c r="AA1" s="19"/>
      <c r="AB1" s="19"/>
      <c r="AC1" s="19"/>
    </row>
    <row r="2" spans="1:29" ht="13.15" customHeight="1">
      <c r="A2" s="95"/>
      <c r="B2" s="214"/>
      <c r="C2" s="20"/>
      <c r="D2" s="20"/>
      <c r="E2" s="279"/>
      <c r="F2" s="597" t="s">
        <v>9</v>
      </c>
      <c r="G2" s="597"/>
      <c r="H2" s="597"/>
      <c r="I2" s="597"/>
      <c r="J2" s="21"/>
      <c r="K2" s="597" t="s">
        <v>285</v>
      </c>
      <c r="L2" s="597"/>
      <c r="M2" s="597"/>
      <c r="N2" s="597"/>
      <c r="O2" s="21"/>
      <c r="P2" s="597" t="s">
        <v>200</v>
      </c>
      <c r="Q2" s="597"/>
      <c r="R2" s="597"/>
      <c r="S2" s="597"/>
      <c r="T2" s="21"/>
      <c r="U2" s="597" t="s">
        <v>258</v>
      </c>
      <c r="V2" s="597"/>
      <c r="W2" s="597"/>
      <c r="X2" s="597"/>
      <c r="Y2" s="21"/>
      <c r="Z2" s="597" t="s">
        <v>57</v>
      </c>
      <c r="AA2" s="597"/>
      <c r="AB2" s="597"/>
      <c r="AC2" s="597"/>
    </row>
    <row r="3" spans="1:29" ht="12.75" customHeight="1">
      <c r="A3" s="95"/>
      <c r="B3" s="219"/>
      <c r="C3" s="212"/>
      <c r="D3" s="212"/>
      <c r="E3" s="71"/>
      <c r="F3" s="71" t="s">
        <v>194</v>
      </c>
      <c r="G3" s="71" t="s">
        <v>213</v>
      </c>
      <c r="H3" s="71" t="s">
        <v>255</v>
      </c>
      <c r="I3" s="74" t="s">
        <v>280</v>
      </c>
      <c r="J3" s="22"/>
      <c r="K3" s="71" t="s">
        <v>194</v>
      </c>
      <c r="L3" s="71" t="s">
        <v>213</v>
      </c>
      <c r="M3" s="71" t="s">
        <v>255</v>
      </c>
      <c r="N3" s="74" t="s">
        <v>280</v>
      </c>
      <c r="O3" s="22"/>
      <c r="P3" s="71" t="s">
        <v>194</v>
      </c>
      <c r="Q3" s="71" t="s">
        <v>213</v>
      </c>
      <c r="R3" s="71" t="s">
        <v>255</v>
      </c>
      <c r="S3" s="74" t="s">
        <v>280</v>
      </c>
      <c r="T3" s="22"/>
      <c r="U3" s="71" t="s">
        <v>194</v>
      </c>
      <c r="V3" s="71" t="s">
        <v>213</v>
      </c>
      <c r="W3" s="71" t="s">
        <v>255</v>
      </c>
      <c r="X3" s="74" t="s">
        <v>280</v>
      </c>
      <c r="Y3" s="22"/>
      <c r="Z3" s="71" t="s">
        <v>194</v>
      </c>
      <c r="AA3" s="71" t="s">
        <v>213</v>
      </c>
      <c r="AB3" s="71" t="s">
        <v>255</v>
      </c>
      <c r="AC3" s="74" t="s">
        <v>280</v>
      </c>
    </row>
    <row r="4" spans="1:29" s="23" customFormat="1" ht="12.75" customHeight="1">
      <c r="B4" s="219"/>
      <c r="C4" s="212"/>
      <c r="D4" s="212"/>
      <c r="E4" s="312"/>
      <c r="F4" s="158" t="s">
        <v>218</v>
      </c>
      <c r="G4" s="72" t="s">
        <v>218</v>
      </c>
      <c r="H4" s="72" t="s">
        <v>218</v>
      </c>
      <c r="I4" s="75" t="s">
        <v>218</v>
      </c>
      <c r="J4" s="22"/>
      <c r="K4" s="158" t="s">
        <v>218</v>
      </c>
      <c r="L4" s="72" t="s">
        <v>218</v>
      </c>
      <c r="M4" s="72" t="s">
        <v>218</v>
      </c>
      <c r="N4" s="75" t="s">
        <v>218</v>
      </c>
      <c r="O4" s="22"/>
      <c r="P4" s="158" t="s">
        <v>218</v>
      </c>
      <c r="Q4" s="72" t="s">
        <v>218</v>
      </c>
      <c r="R4" s="72" t="s">
        <v>218</v>
      </c>
      <c r="S4" s="75" t="s">
        <v>218</v>
      </c>
      <c r="T4" s="22"/>
      <c r="U4" s="158" t="s">
        <v>218</v>
      </c>
      <c r="V4" s="158" t="s">
        <v>218</v>
      </c>
      <c r="W4" s="72" t="s">
        <v>218</v>
      </c>
      <c r="X4" s="75" t="s">
        <v>218</v>
      </c>
      <c r="Y4" s="22"/>
      <c r="Z4" s="158" t="s">
        <v>218</v>
      </c>
      <c r="AA4" s="158" t="s">
        <v>218</v>
      </c>
      <c r="AB4" s="72" t="s">
        <v>218</v>
      </c>
      <c r="AC4" s="75" t="s">
        <v>218</v>
      </c>
    </row>
    <row r="5" spans="1:29" ht="12.75" customHeight="1">
      <c r="A5" s="95"/>
      <c r="B5" s="135" t="s">
        <v>151</v>
      </c>
      <c r="C5" s="219"/>
      <c r="D5" s="219"/>
      <c r="E5" s="160"/>
      <c r="F5" s="160"/>
      <c r="G5" s="71"/>
      <c r="H5" s="71"/>
      <c r="I5" s="74"/>
      <c r="J5" s="80"/>
      <c r="K5" s="160"/>
      <c r="L5" s="71"/>
      <c r="M5" s="71"/>
      <c r="N5" s="169"/>
      <c r="O5" s="80"/>
      <c r="P5" s="160"/>
      <c r="Q5" s="71"/>
      <c r="R5" s="71"/>
      <c r="S5" s="74"/>
      <c r="T5" s="80"/>
      <c r="U5" s="160"/>
      <c r="V5" s="160"/>
      <c r="W5" s="71"/>
      <c r="X5" s="74"/>
      <c r="Y5" s="80"/>
      <c r="Z5" s="160"/>
      <c r="AA5" s="160"/>
      <c r="AB5" s="71"/>
      <c r="AC5" s="74"/>
    </row>
    <row r="6" spans="1:29" ht="3" customHeight="1">
      <c r="A6" s="95"/>
      <c r="B6" s="136"/>
      <c r="C6" s="219"/>
      <c r="D6" s="219"/>
      <c r="E6" s="160"/>
      <c r="F6" s="160"/>
      <c r="G6" s="71"/>
      <c r="H6" s="71"/>
      <c r="I6" s="74"/>
      <c r="J6" s="80"/>
      <c r="K6" s="160"/>
      <c r="L6" s="71"/>
      <c r="M6" s="71"/>
      <c r="N6" s="74"/>
      <c r="O6" s="80"/>
      <c r="P6" s="160"/>
      <c r="Q6" s="71"/>
      <c r="R6" s="71"/>
      <c r="S6" s="74"/>
      <c r="T6" s="80"/>
      <c r="U6" s="160"/>
      <c r="V6" s="160"/>
      <c r="W6" s="71"/>
      <c r="X6" s="74"/>
      <c r="Y6" s="80"/>
      <c r="Z6" s="160"/>
      <c r="AA6" s="160"/>
      <c r="AB6" s="71"/>
      <c r="AC6" s="74"/>
    </row>
    <row r="7" spans="1:29" ht="12.75" customHeight="1">
      <c r="A7" s="95"/>
      <c r="B7" s="136" t="s">
        <v>19</v>
      </c>
      <c r="C7" s="219"/>
      <c r="D7" s="219"/>
      <c r="E7" s="147"/>
      <c r="F7" s="381">
        <v>5308</v>
      </c>
      <c r="G7" s="381">
        <v>5318</v>
      </c>
      <c r="H7" s="384">
        <v>5265</v>
      </c>
      <c r="I7" s="382">
        <v>5335</v>
      </c>
      <c r="J7" s="383"/>
      <c r="K7" s="381">
        <v>1736</v>
      </c>
      <c r="L7" s="381">
        <v>1726</v>
      </c>
      <c r="M7" s="384">
        <v>1788</v>
      </c>
      <c r="N7" s="382">
        <v>1829</v>
      </c>
      <c r="O7" s="384"/>
      <c r="P7" s="381">
        <v>342</v>
      </c>
      <c r="Q7" s="381">
        <v>181</v>
      </c>
      <c r="R7" s="384">
        <v>298</v>
      </c>
      <c r="S7" s="382">
        <v>270</v>
      </c>
      <c r="T7" s="384"/>
      <c r="U7" s="381">
        <v>1159</v>
      </c>
      <c r="V7" s="381">
        <v>1203</v>
      </c>
      <c r="W7" s="384">
        <v>880</v>
      </c>
      <c r="X7" s="382">
        <v>791</v>
      </c>
      <c r="Y7" s="380"/>
      <c r="Z7" s="381">
        <v>157</v>
      </c>
      <c r="AA7" s="381">
        <v>709</v>
      </c>
      <c r="AB7" s="381">
        <v>445</v>
      </c>
      <c r="AC7" s="382">
        <v>1304</v>
      </c>
    </row>
    <row r="8" spans="1:29" s="23" customFormat="1" ht="12.75" customHeight="1">
      <c r="B8" s="219" t="s">
        <v>223</v>
      </c>
      <c r="C8" s="219"/>
      <c r="D8" s="219"/>
      <c r="E8" s="147"/>
      <c r="F8" s="381">
        <v>2934</v>
      </c>
      <c r="G8" s="381">
        <v>3074</v>
      </c>
      <c r="H8" s="380">
        <v>3006</v>
      </c>
      <c r="I8" s="385">
        <v>3095</v>
      </c>
      <c r="J8" s="384"/>
      <c r="K8" s="381">
        <v>1001</v>
      </c>
      <c r="L8" s="381">
        <v>1014</v>
      </c>
      <c r="M8" s="380">
        <v>1104</v>
      </c>
      <c r="N8" s="385">
        <v>1125</v>
      </c>
      <c r="O8" s="384"/>
      <c r="P8" s="381">
        <v>407</v>
      </c>
      <c r="Q8" s="381">
        <v>398</v>
      </c>
      <c r="R8" s="380">
        <v>474</v>
      </c>
      <c r="S8" s="385">
        <v>474</v>
      </c>
      <c r="T8" s="384"/>
      <c r="U8" s="381">
        <v>617</v>
      </c>
      <c r="V8" s="381">
        <v>899</v>
      </c>
      <c r="W8" s="380">
        <v>307</v>
      </c>
      <c r="X8" s="385">
        <v>486</v>
      </c>
      <c r="Y8" s="386"/>
      <c r="Z8" s="381">
        <v>172</v>
      </c>
      <c r="AA8" s="381">
        <v>324</v>
      </c>
      <c r="AB8" s="381">
        <v>385</v>
      </c>
      <c r="AC8" s="385">
        <v>776</v>
      </c>
    </row>
    <row r="9" spans="1:29" ht="12.75" customHeight="1">
      <c r="A9" s="95"/>
      <c r="B9" s="219" t="s">
        <v>21</v>
      </c>
      <c r="C9" s="219"/>
      <c r="D9" s="219"/>
      <c r="E9" s="147"/>
      <c r="F9" s="381">
        <v>4287</v>
      </c>
      <c r="G9" s="381">
        <v>4141</v>
      </c>
      <c r="H9" s="384">
        <v>3575</v>
      </c>
      <c r="I9" s="382">
        <v>3350</v>
      </c>
      <c r="J9" s="383"/>
      <c r="K9" s="381">
        <v>930</v>
      </c>
      <c r="L9" s="381">
        <v>826</v>
      </c>
      <c r="M9" s="384">
        <v>674</v>
      </c>
      <c r="N9" s="382">
        <v>538</v>
      </c>
      <c r="O9" s="384"/>
      <c r="P9" s="381">
        <v>-6</v>
      </c>
      <c r="Q9" s="381">
        <v>-91</v>
      </c>
      <c r="R9" s="384">
        <v>-170</v>
      </c>
      <c r="S9" s="382">
        <v>-372</v>
      </c>
      <c r="T9" s="384"/>
      <c r="U9" s="381">
        <v>520</v>
      </c>
      <c r="V9" s="381">
        <v>690</v>
      </c>
      <c r="W9" s="384">
        <v>438</v>
      </c>
      <c r="X9" s="382">
        <v>512</v>
      </c>
      <c r="Y9" s="380"/>
      <c r="Z9" s="381">
        <v>13</v>
      </c>
      <c r="AA9" s="381">
        <v>321</v>
      </c>
      <c r="AB9" s="381">
        <v>-73</v>
      </c>
      <c r="AC9" s="382">
        <v>130</v>
      </c>
    </row>
    <row r="10" spans="1:29" ht="12.75" customHeight="1">
      <c r="A10" s="95"/>
      <c r="B10" s="136" t="s">
        <v>26</v>
      </c>
      <c r="C10" s="219"/>
      <c r="D10" s="219"/>
      <c r="E10" s="147"/>
      <c r="F10" s="381">
        <v>2489</v>
      </c>
      <c r="G10" s="381">
        <v>2470</v>
      </c>
      <c r="H10" s="384">
        <v>2496</v>
      </c>
      <c r="I10" s="382">
        <v>2477</v>
      </c>
      <c r="J10" s="383"/>
      <c r="K10" s="381">
        <v>659</v>
      </c>
      <c r="L10" s="381">
        <v>591</v>
      </c>
      <c r="M10" s="384">
        <v>692</v>
      </c>
      <c r="N10" s="382">
        <v>668</v>
      </c>
      <c r="O10" s="384"/>
      <c r="P10" s="381">
        <v>85</v>
      </c>
      <c r="Q10" s="381">
        <v>-10</v>
      </c>
      <c r="R10" s="384">
        <v>108</v>
      </c>
      <c r="S10" s="382">
        <v>72</v>
      </c>
      <c r="T10" s="384"/>
      <c r="U10" s="381">
        <v>458</v>
      </c>
      <c r="V10" s="381">
        <v>720</v>
      </c>
      <c r="W10" s="384">
        <v>322</v>
      </c>
      <c r="X10" s="382">
        <v>424</v>
      </c>
      <c r="Y10" s="380"/>
      <c r="Z10" s="381">
        <v>-132</v>
      </c>
      <c r="AA10" s="381">
        <v>-17</v>
      </c>
      <c r="AB10" s="381">
        <v>14</v>
      </c>
      <c r="AC10" s="382">
        <v>330</v>
      </c>
    </row>
    <row r="11" spans="1:29">
      <c r="A11" s="95"/>
      <c r="B11" s="136"/>
      <c r="C11" s="219"/>
      <c r="D11" s="219"/>
      <c r="E11" s="147"/>
      <c r="F11" s="381"/>
      <c r="G11" s="381"/>
      <c r="H11" s="384"/>
      <c r="I11" s="382"/>
      <c r="J11" s="383"/>
      <c r="K11" s="381"/>
      <c r="L11" s="381"/>
      <c r="M11" s="384"/>
      <c r="N11" s="382"/>
      <c r="O11" s="384"/>
      <c r="P11" s="381"/>
      <c r="Q11" s="381"/>
      <c r="R11" s="384"/>
      <c r="S11" s="382"/>
      <c r="T11" s="384"/>
      <c r="U11" s="381"/>
      <c r="V11" s="381"/>
      <c r="W11" s="384"/>
      <c r="X11" s="382"/>
      <c r="Y11" s="380"/>
      <c r="Z11" s="381"/>
      <c r="AA11" s="381"/>
      <c r="AB11" s="381"/>
      <c r="AC11" s="382"/>
    </row>
    <row r="12" spans="1:29" ht="12.75" customHeight="1">
      <c r="A12" s="95"/>
      <c r="B12" s="136" t="s">
        <v>152</v>
      </c>
      <c r="C12" s="219"/>
      <c r="D12" s="219"/>
      <c r="E12" s="147"/>
      <c r="F12" s="381"/>
      <c r="G12" s="381"/>
      <c r="H12" s="384"/>
      <c r="I12" s="382"/>
      <c r="J12" s="383"/>
      <c r="K12" s="381"/>
      <c r="L12" s="381"/>
      <c r="M12" s="384"/>
      <c r="N12" s="382"/>
      <c r="O12" s="384"/>
      <c r="P12" s="381"/>
      <c r="Q12" s="381"/>
      <c r="R12" s="384"/>
      <c r="S12" s="382"/>
      <c r="T12" s="384"/>
      <c r="U12" s="381"/>
      <c r="V12" s="381"/>
      <c r="W12" s="384"/>
      <c r="X12" s="382"/>
      <c r="Y12" s="384"/>
      <c r="Z12" s="381"/>
      <c r="AA12" s="381"/>
      <c r="AB12" s="381"/>
      <c r="AC12" s="382"/>
    </row>
    <row r="13" spans="1:29" ht="12.75" customHeight="1">
      <c r="A13" s="95"/>
      <c r="B13" s="136" t="s">
        <v>296</v>
      </c>
      <c r="C13" s="219"/>
      <c r="D13" s="219"/>
      <c r="E13" s="147"/>
      <c r="F13" s="381">
        <v>963</v>
      </c>
      <c r="G13" s="381">
        <v>927</v>
      </c>
      <c r="H13" s="384">
        <v>909</v>
      </c>
      <c r="I13" s="382">
        <v>447</v>
      </c>
      <c r="J13" s="383"/>
      <c r="K13" s="381">
        <v>336</v>
      </c>
      <c r="L13" s="381">
        <v>308</v>
      </c>
      <c r="M13" s="384">
        <v>316</v>
      </c>
      <c r="N13" s="382">
        <v>147</v>
      </c>
      <c r="O13" s="384"/>
      <c r="P13" s="381">
        <v>130</v>
      </c>
      <c r="Q13" s="381">
        <v>136</v>
      </c>
      <c r="R13" s="384">
        <v>295</v>
      </c>
      <c r="S13" s="382">
        <v>90</v>
      </c>
      <c r="T13" s="384"/>
      <c r="U13" s="381">
        <v>149</v>
      </c>
      <c r="V13" s="381">
        <v>206</v>
      </c>
      <c r="W13" s="384">
        <v>121</v>
      </c>
      <c r="X13" s="382">
        <v>70</v>
      </c>
      <c r="Y13" s="380"/>
      <c r="Z13" s="381">
        <v>42</v>
      </c>
      <c r="AA13" s="381">
        <v>202</v>
      </c>
      <c r="AB13" s="381">
        <v>47</v>
      </c>
      <c r="AC13" s="382">
        <v>114</v>
      </c>
    </row>
    <row r="14" spans="1:29" ht="12.75" customHeight="1">
      <c r="A14" s="95"/>
      <c r="B14" s="136" t="s">
        <v>71</v>
      </c>
      <c r="C14" s="219"/>
      <c r="D14" s="219"/>
      <c r="E14" s="147"/>
      <c r="F14" s="381">
        <v>491</v>
      </c>
      <c r="G14" s="381">
        <v>482</v>
      </c>
      <c r="H14" s="384">
        <v>494</v>
      </c>
      <c r="I14" s="382">
        <v>491</v>
      </c>
      <c r="J14" s="383"/>
      <c r="K14" s="381">
        <v>178</v>
      </c>
      <c r="L14" s="381">
        <v>163</v>
      </c>
      <c r="M14" s="384">
        <v>172</v>
      </c>
      <c r="N14" s="382">
        <v>157</v>
      </c>
      <c r="O14" s="384"/>
      <c r="P14" s="381">
        <v>48</v>
      </c>
      <c r="Q14" s="381">
        <v>36</v>
      </c>
      <c r="R14" s="384">
        <v>28</v>
      </c>
      <c r="S14" s="382">
        <v>13</v>
      </c>
      <c r="T14" s="384"/>
      <c r="U14" s="381">
        <v>151</v>
      </c>
      <c r="V14" s="381">
        <v>199</v>
      </c>
      <c r="W14" s="384">
        <v>113</v>
      </c>
      <c r="X14" s="382">
        <v>166</v>
      </c>
      <c r="Y14" s="380"/>
      <c r="Z14" s="381">
        <v>-32</v>
      </c>
      <c r="AA14" s="381">
        <v>-8</v>
      </c>
      <c r="AB14" s="381">
        <v>6</v>
      </c>
      <c r="AC14" s="382">
        <v>0</v>
      </c>
    </row>
    <row r="15" spans="1:29" ht="12.75" customHeight="1">
      <c r="A15" s="95"/>
      <c r="B15" s="136" t="s">
        <v>70</v>
      </c>
      <c r="C15" s="219"/>
      <c r="D15" s="219"/>
      <c r="E15" s="147"/>
      <c r="F15" s="381">
        <v>433</v>
      </c>
      <c r="G15" s="381">
        <v>415</v>
      </c>
      <c r="H15" s="384">
        <v>432</v>
      </c>
      <c r="I15" s="382">
        <v>419</v>
      </c>
      <c r="J15" s="383"/>
      <c r="K15" s="381">
        <v>115</v>
      </c>
      <c r="L15" s="381">
        <v>120</v>
      </c>
      <c r="M15" s="384">
        <v>130</v>
      </c>
      <c r="N15" s="382">
        <v>120</v>
      </c>
      <c r="O15" s="384"/>
      <c r="P15" s="381">
        <v>42</v>
      </c>
      <c r="Q15" s="381">
        <v>37</v>
      </c>
      <c r="R15" s="384">
        <v>48</v>
      </c>
      <c r="S15" s="382">
        <v>27</v>
      </c>
      <c r="T15" s="384"/>
      <c r="U15" s="381">
        <v>61</v>
      </c>
      <c r="V15" s="381">
        <v>66</v>
      </c>
      <c r="W15" s="384">
        <v>59</v>
      </c>
      <c r="X15" s="382">
        <v>58</v>
      </c>
      <c r="Y15" s="380"/>
      <c r="Z15" s="381">
        <v>21</v>
      </c>
      <c r="AA15" s="381">
        <v>109</v>
      </c>
      <c r="AB15" s="381">
        <v>24</v>
      </c>
      <c r="AC15" s="382">
        <v>131</v>
      </c>
    </row>
    <row r="16" spans="1:29">
      <c r="A16" s="95"/>
      <c r="B16" s="136" t="s">
        <v>172</v>
      </c>
      <c r="C16" s="219"/>
      <c r="D16" s="219"/>
      <c r="E16" s="147"/>
      <c r="F16" s="387">
        <v>1419</v>
      </c>
      <c r="G16" s="387">
        <v>1469</v>
      </c>
      <c r="H16" s="538">
        <v>1469</v>
      </c>
      <c r="I16" s="388">
        <v>1467</v>
      </c>
      <c r="J16" s="383"/>
      <c r="K16" s="387">
        <v>390</v>
      </c>
      <c r="L16" s="387">
        <v>392</v>
      </c>
      <c r="M16" s="538">
        <v>422</v>
      </c>
      <c r="N16" s="388">
        <v>401</v>
      </c>
      <c r="O16" s="384"/>
      <c r="P16" s="387">
        <v>106</v>
      </c>
      <c r="Q16" s="387">
        <v>86</v>
      </c>
      <c r="R16" s="538">
        <v>131</v>
      </c>
      <c r="S16" s="388">
        <v>104</v>
      </c>
      <c r="T16" s="384"/>
      <c r="U16" s="387">
        <v>259</v>
      </c>
      <c r="V16" s="387">
        <v>281</v>
      </c>
      <c r="W16" s="538">
        <v>227</v>
      </c>
      <c r="X16" s="388">
        <v>255</v>
      </c>
      <c r="Y16" s="384"/>
      <c r="Z16" s="387">
        <v>10</v>
      </c>
      <c r="AA16" s="387">
        <v>202</v>
      </c>
      <c r="AB16" s="387">
        <v>53</v>
      </c>
      <c r="AC16" s="388">
        <v>244</v>
      </c>
    </row>
    <row r="17" spans="1:29" s="234" customFormat="1" ht="12.75" customHeight="1">
      <c r="B17" s="137" t="s">
        <v>13</v>
      </c>
      <c r="C17" s="134"/>
      <c r="D17" s="134"/>
      <c r="E17" s="144"/>
      <c r="F17" s="389">
        <v>3306</v>
      </c>
      <c r="G17" s="389">
        <v>3293</v>
      </c>
      <c r="H17" s="389">
        <v>3304</v>
      </c>
      <c r="I17" s="390">
        <v>2824</v>
      </c>
      <c r="J17" s="391"/>
      <c r="K17" s="389">
        <v>1019</v>
      </c>
      <c r="L17" s="389">
        <v>983</v>
      </c>
      <c r="M17" s="389">
        <v>1040</v>
      </c>
      <c r="N17" s="390">
        <v>825</v>
      </c>
      <c r="O17" s="389"/>
      <c r="P17" s="389">
        <v>326</v>
      </c>
      <c r="Q17" s="389">
        <v>295</v>
      </c>
      <c r="R17" s="389">
        <v>502</v>
      </c>
      <c r="S17" s="390">
        <v>234</v>
      </c>
      <c r="T17" s="389"/>
      <c r="U17" s="389">
        <v>620</v>
      </c>
      <c r="V17" s="389">
        <v>752</v>
      </c>
      <c r="W17" s="389">
        <v>520</v>
      </c>
      <c r="X17" s="390">
        <v>549</v>
      </c>
      <c r="Y17" s="389"/>
      <c r="Z17" s="389">
        <v>41</v>
      </c>
      <c r="AA17" s="389">
        <v>505</v>
      </c>
      <c r="AB17" s="389">
        <v>130</v>
      </c>
      <c r="AC17" s="390">
        <v>489</v>
      </c>
    </row>
    <row r="18" spans="1:29">
      <c r="A18" s="95"/>
      <c r="B18" s="136"/>
      <c r="C18" s="219"/>
      <c r="D18" s="219"/>
      <c r="E18" s="147"/>
      <c r="F18" s="381"/>
      <c r="G18" s="381"/>
      <c r="H18" s="384"/>
      <c r="I18" s="382"/>
      <c r="J18" s="383"/>
      <c r="K18" s="381"/>
      <c r="L18" s="381"/>
      <c r="M18" s="384"/>
      <c r="N18" s="382"/>
      <c r="O18" s="384"/>
      <c r="P18" s="381"/>
      <c r="Q18" s="381"/>
      <c r="R18" s="384"/>
      <c r="S18" s="382"/>
      <c r="T18" s="384"/>
      <c r="U18" s="381"/>
      <c r="V18" s="381"/>
      <c r="W18" s="384"/>
      <c r="X18" s="382"/>
      <c r="Y18" s="384"/>
      <c r="Z18" s="381"/>
      <c r="AA18" s="381"/>
      <c r="AB18" s="381"/>
      <c r="AC18" s="382"/>
    </row>
    <row r="19" spans="1:29" ht="12.75" customHeight="1">
      <c r="A19" s="95"/>
      <c r="B19" s="136" t="s">
        <v>69</v>
      </c>
      <c r="C19" s="219"/>
      <c r="D19" s="219"/>
      <c r="E19" s="147"/>
      <c r="F19" s="387">
        <v>-84</v>
      </c>
      <c r="G19" s="387">
        <v>-74</v>
      </c>
      <c r="H19" s="538">
        <v>-103</v>
      </c>
      <c r="I19" s="388">
        <v>-74</v>
      </c>
      <c r="J19" s="383"/>
      <c r="K19" s="387">
        <v>0</v>
      </c>
      <c r="L19" s="387">
        <v>0</v>
      </c>
      <c r="M19" s="538">
        <v>0</v>
      </c>
      <c r="N19" s="388">
        <v>0</v>
      </c>
      <c r="O19" s="384"/>
      <c r="P19" s="387">
        <v>0</v>
      </c>
      <c r="Q19" s="387">
        <v>0</v>
      </c>
      <c r="R19" s="538">
        <v>0</v>
      </c>
      <c r="S19" s="388">
        <v>0</v>
      </c>
      <c r="T19" s="384"/>
      <c r="U19" s="387">
        <v>0</v>
      </c>
      <c r="V19" s="387">
        <v>0</v>
      </c>
      <c r="W19" s="538">
        <v>0</v>
      </c>
      <c r="X19" s="388">
        <v>0</v>
      </c>
      <c r="Y19" s="384"/>
      <c r="Z19" s="387">
        <v>0</v>
      </c>
      <c r="AA19" s="387">
        <v>0</v>
      </c>
      <c r="AB19" s="387">
        <v>0</v>
      </c>
      <c r="AC19" s="388">
        <v>0</v>
      </c>
    </row>
    <row r="20" spans="1:29" s="234" customFormat="1" ht="12.75" customHeight="1">
      <c r="B20" s="135" t="s">
        <v>13</v>
      </c>
      <c r="C20" s="134"/>
      <c r="D20" s="134"/>
      <c r="E20" s="144"/>
      <c r="F20" s="389">
        <v>18240</v>
      </c>
      <c r="G20" s="389">
        <v>18222</v>
      </c>
      <c r="H20" s="389">
        <v>17543</v>
      </c>
      <c r="I20" s="390">
        <v>17007</v>
      </c>
      <c r="J20" s="391"/>
      <c r="K20" s="389">
        <v>5345</v>
      </c>
      <c r="L20" s="389">
        <v>5140</v>
      </c>
      <c r="M20" s="389">
        <v>5298</v>
      </c>
      <c r="N20" s="390">
        <v>4985</v>
      </c>
      <c r="O20" s="389"/>
      <c r="P20" s="389">
        <v>1154</v>
      </c>
      <c r="Q20" s="389">
        <v>773</v>
      </c>
      <c r="R20" s="389">
        <v>1212</v>
      </c>
      <c r="S20" s="390">
        <v>678</v>
      </c>
      <c r="T20" s="389"/>
      <c r="U20" s="389">
        <v>3374</v>
      </c>
      <c r="V20" s="389">
        <v>4264</v>
      </c>
      <c r="W20" s="389">
        <v>2467</v>
      </c>
      <c r="X20" s="390">
        <v>2762</v>
      </c>
      <c r="Y20" s="389"/>
      <c r="Z20" s="389">
        <v>251</v>
      </c>
      <c r="AA20" s="389">
        <v>1842</v>
      </c>
      <c r="AB20" s="389">
        <v>901</v>
      </c>
      <c r="AC20" s="390">
        <v>3029</v>
      </c>
    </row>
    <row r="21" spans="1:29" s="234" customFormat="1" ht="12.75" customHeight="1">
      <c r="B21" s="135"/>
      <c r="C21" s="134"/>
      <c r="D21" s="134"/>
      <c r="E21" s="389"/>
      <c r="F21" s="389"/>
      <c r="G21" s="389"/>
      <c r="H21" s="389"/>
      <c r="I21" s="390"/>
      <c r="J21" s="391"/>
      <c r="K21" s="389"/>
      <c r="L21" s="389"/>
      <c r="M21" s="389"/>
      <c r="N21" s="390"/>
      <c r="O21" s="389"/>
      <c r="P21" s="389"/>
      <c r="Q21" s="389"/>
      <c r="R21" s="389"/>
      <c r="S21" s="390"/>
      <c r="T21" s="389"/>
      <c r="U21" s="389"/>
      <c r="V21" s="389"/>
      <c r="W21" s="389"/>
      <c r="X21" s="390"/>
      <c r="Y21" s="389"/>
      <c r="Z21" s="389"/>
      <c r="AA21" s="389"/>
      <c r="AB21" s="389"/>
      <c r="AC21" s="390"/>
    </row>
    <row r="22" spans="1:29">
      <c r="A22" s="95"/>
      <c r="B22" s="136"/>
      <c r="C22" s="219"/>
      <c r="D22" s="219"/>
      <c r="E22" s="147"/>
      <c r="F22" s="381"/>
      <c r="G22" s="381"/>
      <c r="H22" s="384"/>
      <c r="I22" s="382"/>
      <c r="J22" s="384"/>
      <c r="K22" s="381"/>
      <c r="L22" s="381"/>
      <c r="M22" s="384"/>
      <c r="N22" s="382"/>
      <c r="O22" s="384"/>
      <c r="P22" s="381"/>
      <c r="Q22" s="381"/>
      <c r="R22" s="384"/>
      <c r="S22" s="382"/>
      <c r="T22" s="384"/>
      <c r="U22" s="381"/>
      <c r="V22" s="381"/>
      <c r="W22" s="384"/>
      <c r="X22" s="382"/>
      <c r="Y22" s="392"/>
      <c r="Z22" s="381"/>
      <c r="AA22" s="381"/>
      <c r="AB22" s="381"/>
      <c r="AC22" s="382"/>
    </row>
    <row r="23" spans="1:29">
      <c r="A23" s="95"/>
      <c r="B23" s="135" t="s">
        <v>7</v>
      </c>
      <c r="C23" s="219"/>
      <c r="D23" s="219"/>
      <c r="E23" s="147"/>
      <c r="F23" s="381"/>
      <c r="G23" s="381"/>
      <c r="H23" s="384"/>
      <c r="I23" s="382"/>
      <c r="J23" s="384"/>
      <c r="K23" s="381"/>
      <c r="L23" s="381"/>
      <c r="M23" s="384"/>
      <c r="N23" s="382"/>
      <c r="O23" s="384"/>
      <c r="P23" s="381"/>
      <c r="Q23" s="381"/>
      <c r="R23" s="384"/>
      <c r="S23" s="382"/>
      <c r="T23" s="384"/>
      <c r="U23" s="381"/>
      <c r="V23" s="381"/>
      <c r="W23" s="384"/>
      <c r="X23" s="382"/>
      <c r="Y23" s="392"/>
      <c r="Z23" s="381"/>
      <c r="AA23" s="381"/>
      <c r="AB23" s="381"/>
      <c r="AC23" s="382"/>
    </row>
    <row r="24" spans="1:29" ht="3" customHeight="1">
      <c r="A24" s="95"/>
      <c r="B24" s="136"/>
      <c r="C24" s="552"/>
      <c r="D24" s="552"/>
      <c r="E24" s="160"/>
      <c r="F24" s="160"/>
      <c r="G24" s="71"/>
      <c r="H24" s="71"/>
      <c r="I24" s="74"/>
      <c r="J24" s="80"/>
      <c r="K24" s="160"/>
      <c r="L24" s="71"/>
      <c r="M24" s="71"/>
      <c r="N24" s="74"/>
      <c r="O24" s="80"/>
      <c r="P24" s="160"/>
      <c r="Q24" s="71"/>
      <c r="R24" s="71"/>
      <c r="S24" s="74"/>
      <c r="T24" s="80"/>
      <c r="U24" s="160"/>
      <c r="V24" s="160"/>
      <c r="W24" s="71"/>
      <c r="X24" s="74"/>
      <c r="Y24" s="80"/>
      <c r="Z24" s="160"/>
      <c r="AA24" s="160"/>
      <c r="AB24" s="71"/>
      <c r="AC24" s="74"/>
    </row>
    <row r="25" spans="1:29" ht="12.75" customHeight="1">
      <c r="A25" s="95"/>
      <c r="B25" s="136" t="s">
        <v>311</v>
      </c>
      <c r="C25" s="219"/>
      <c r="D25" s="219"/>
      <c r="E25" s="147"/>
      <c r="F25" s="381">
        <v>0</v>
      </c>
      <c r="G25" s="381">
        <v>0</v>
      </c>
      <c r="H25" s="384">
        <v>0</v>
      </c>
      <c r="I25" s="382">
        <v>0</v>
      </c>
      <c r="J25" s="384"/>
      <c r="K25" s="381">
        <v>0</v>
      </c>
      <c r="L25" s="381">
        <v>0</v>
      </c>
      <c r="M25" s="384">
        <v>0</v>
      </c>
      <c r="N25" s="382">
        <v>0</v>
      </c>
      <c r="O25" s="384"/>
      <c r="P25" s="381">
        <v>43</v>
      </c>
      <c r="Q25" s="381">
        <v>58</v>
      </c>
      <c r="R25" s="384">
        <v>23</v>
      </c>
      <c r="S25" s="382">
        <v>75</v>
      </c>
      <c r="T25" s="384"/>
      <c r="U25" s="381">
        <v>0</v>
      </c>
      <c r="V25" s="381">
        <v>0</v>
      </c>
      <c r="W25" s="384">
        <v>0</v>
      </c>
      <c r="X25" s="382">
        <v>0</v>
      </c>
      <c r="Y25" s="392"/>
      <c r="Z25" s="381">
        <v>0</v>
      </c>
      <c r="AA25" s="381">
        <v>0</v>
      </c>
      <c r="AB25" s="381">
        <v>0</v>
      </c>
      <c r="AC25" s="382">
        <v>0</v>
      </c>
    </row>
    <row r="26" spans="1:29" ht="14.25" customHeight="1">
      <c r="A26" s="95"/>
      <c r="B26" s="585" t="s">
        <v>233</v>
      </c>
      <c r="C26" s="585"/>
      <c r="D26" s="219"/>
      <c r="E26" s="147"/>
      <c r="F26" s="381">
        <v>2877</v>
      </c>
      <c r="G26" s="381">
        <v>2448</v>
      </c>
      <c r="H26" s="384">
        <v>2464</v>
      </c>
      <c r="I26" s="382">
        <v>2830</v>
      </c>
      <c r="J26" s="384"/>
      <c r="K26" s="381">
        <v>1068</v>
      </c>
      <c r="L26" s="381">
        <v>960</v>
      </c>
      <c r="M26" s="384">
        <v>952</v>
      </c>
      <c r="N26" s="382">
        <v>1111</v>
      </c>
      <c r="O26" s="384"/>
      <c r="P26" s="381">
        <v>713</v>
      </c>
      <c r="Q26" s="381">
        <v>643</v>
      </c>
      <c r="R26" s="384">
        <v>642</v>
      </c>
      <c r="S26" s="382">
        <v>739</v>
      </c>
      <c r="T26" s="384"/>
      <c r="U26" s="381">
        <v>442</v>
      </c>
      <c r="V26" s="381">
        <v>405</v>
      </c>
      <c r="W26" s="384">
        <v>350</v>
      </c>
      <c r="X26" s="382">
        <v>386</v>
      </c>
      <c r="Y26" s="392"/>
      <c r="Z26" s="381">
        <v>401</v>
      </c>
      <c r="AA26" s="381">
        <v>670</v>
      </c>
      <c r="AB26" s="381">
        <v>478</v>
      </c>
      <c r="AC26" s="382">
        <v>869</v>
      </c>
    </row>
    <row r="27" spans="1:29">
      <c r="A27" s="95"/>
      <c r="B27" s="136"/>
      <c r="C27" s="219"/>
      <c r="D27" s="219"/>
      <c r="E27" s="147"/>
      <c r="F27" s="381"/>
      <c r="G27" s="381"/>
      <c r="H27" s="384"/>
      <c r="I27" s="382"/>
      <c r="J27" s="384"/>
      <c r="K27" s="381"/>
      <c r="L27" s="381"/>
      <c r="M27" s="384"/>
      <c r="N27" s="382"/>
      <c r="O27" s="384"/>
      <c r="P27" s="381"/>
      <c r="Q27" s="381"/>
      <c r="R27" s="384"/>
      <c r="S27" s="382"/>
      <c r="T27" s="384"/>
      <c r="U27" s="381"/>
      <c r="V27" s="381"/>
      <c r="W27" s="384"/>
      <c r="X27" s="382"/>
      <c r="Y27" s="392"/>
      <c r="Z27" s="381"/>
      <c r="AA27" s="381"/>
      <c r="AB27" s="381"/>
      <c r="AC27" s="382"/>
    </row>
    <row r="28" spans="1:29" ht="12.75" customHeight="1">
      <c r="A28" s="95"/>
      <c r="B28" s="136" t="s">
        <v>72</v>
      </c>
      <c r="C28" s="219"/>
      <c r="D28" s="219"/>
      <c r="E28" s="147"/>
      <c r="F28" s="381"/>
      <c r="G28" s="381"/>
      <c r="H28" s="384"/>
      <c r="I28" s="382"/>
      <c r="J28" s="384"/>
      <c r="K28" s="381"/>
      <c r="L28" s="381"/>
      <c r="M28" s="384"/>
      <c r="N28" s="382"/>
      <c r="O28" s="384"/>
      <c r="P28" s="381"/>
      <c r="Q28" s="381"/>
      <c r="R28" s="384"/>
      <c r="S28" s="382"/>
      <c r="T28" s="384"/>
      <c r="U28" s="381"/>
      <c r="V28" s="381"/>
      <c r="W28" s="384"/>
      <c r="X28" s="382"/>
      <c r="Y28" s="392"/>
      <c r="Z28" s="381"/>
      <c r="AA28" s="381"/>
      <c r="AB28" s="381"/>
      <c r="AC28" s="382"/>
    </row>
    <row r="29" spans="1:29" ht="12.75" customHeight="1">
      <c r="A29" s="95"/>
      <c r="B29" s="136" t="s">
        <v>68</v>
      </c>
      <c r="C29" s="219"/>
      <c r="D29" s="219"/>
      <c r="E29" s="147"/>
      <c r="F29" s="381">
        <v>1447</v>
      </c>
      <c r="G29" s="381">
        <v>1512</v>
      </c>
      <c r="H29" s="384">
        <v>1611</v>
      </c>
      <c r="I29" s="382">
        <v>1441</v>
      </c>
      <c r="J29" s="383"/>
      <c r="K29" s="381">
        <v>276</v>
      </c>
      <c r="L29" s="381">
        <v>277</v>
      </c>
      <c r="M29" s="384">
        <v>335</v>
      </c>
      <c r="N29" s="382">
        <v>311</v>
      </c>
      <c r="O29" s="384"/>
      <c r="P29" s="381">
        <v>98</v>
      </c>
      <c r="Q29" s="381">
        <v>89</v>
      </c>
      <c r="R29" s="384">
        <v>113</v>
      </c>
      <c r="S29" s="382">
        <v>102</v>
      </c>
      <c r="T29" s="384"/>
      <c r="U29" s="381">
        <v>191</v>
      </c>
      <c r="V29" s="381">
        <v>287</v>
      </c>
      <c r="W29" s="384">
        <v>184</v>
      </c>
      <c r="X29" s="382">
        <v>152</v>
      </c>
      <c r="Y29" s="380"/>
      <c r="Z29" s="381">
        <v>-523</v>
      </c>
      <c r="AA29" s="381">
        <v>459</v>
      </c>
      <c r="AB29" s="381">
        <v>-438</v>
      </c>
      <c r="AC29" s="382">
        <v>739</v>
      </c>
    </row>
    <row r="30" spans="1:29" ht="12.75" customHeight="1">
      <c r="A30" s="95"/>
      <c r="B30" s="136" t="s">
        <v>73</v>
      </c>
      <c r="C30" s="219"/>
      <c r="D30" s="219"/>
      <c r="E30" s="147"/>
      <c r="F30" s="381">
        <v>818</v>
      </c>
      <c r="G30" s="381">
        <v>816</v>
      </c>
      <c r="H30" s="384">
        <v>796</v>
      </c>
      <c r="I30" s="382">
        <v>533</v>
      </c>
      <c r="J30" s="384"/>
      <c r="K30" s="381">
        <v>346</v>
      </c>
      <c r="L30" s="381">
        <v>337</v>
      </c>
      <c r="M30" s="384">
        <v>356</v>
      </c>
      <c r="N30" s="382">
        <v>234</v>
      </c>
      <c r="O30" s="384"/>
      <c r="P30" s="381">
        <v>177</v>
      </c>
      <c r="Q30" s="381">
        <v>168</v>
      </c>
      <c r="R30" s="384">
        <v>205</v>
      </c>
      <c r="S30" s="382">
        <v>136</v>
      </c>
      <c r="T30" s="384"/>
      <c r="U30" s="381">
        <v>194</v>
      </c>
      <c r="V30" s="381">
        <v>211</v>
      </c>
      <c r="W30" s="384">
        <v>104</v>
      </c>
      <c r="X30" s="382">
        <v>102</v>
      </c>
      <c r="Y30" s="392"/>
      <c r="Z30" s="381">
        <v>226</v>
      </c>
      <c r="AA30" s="381">
        <v>141</v>
      </c>
      <c r="AB30" s="381">
        <v>223</v>
      </c>
      <c r="AC30" s="382">
        <v>146</v>
      </c>
    </row>
    <row r="31" spans="1:29">
      <c r="B31" s="136" t="s">
        <v>172</v>
      </c>
      <c r="C31" s="219"/>
      <c r="D31" s="219"/>
      <c r="E31" s="147"/>
      <c r="F31" s="387">
        <v>967</v>
      </c>
      <c r="G31" s="387">
        <v>1006</v>
      </c>
      <c r="H31" s="538">
        <v>1015</v>
      </c>
      <c r="I31" s="388">
        <v>1083</v>
      </c>
      <c r="J31" s="384"/>
      <c r="K31" s="387">
        <v>207</v>
      </c>
      <c r="L31" s="387">
        <v>235</v>
      </c>
      <c r="M31" s="538">
        <v>249</v>
      </c>
      <c r="N31" s="388">
        <v>306</v>
      </c>
      <c r="O31" s="384"/>
      <c r="P31" s="387">
        <v>-59</v>
      </c>
      <c r="Q31" s="387">
        <v>11</v>
      </c>
      <c r="R31" s="538">
        <v>77</v>
      </c>
      <c r="S31" s="388">
        <v>126</v>
      </c>
      <c r="T31" s="384"/>
      <c r="U31" s="387">
        <v>134</v>
      </c>
      <c r="V31" s="387">
        <v>156</v>
      </c>
      <c r="W31" s="538">
        <v>114</v>
      </c>
      <c r="X31" s="388">
        <v>139</v>
      </c>
      <c r="Y31" s="392"/>
      <c r="Z31" s="387">
        <v>84</v>
      </c>
      <c r="AA31" s="387">
        <v>116</v>
      </c>
      <c r="AB31" s="387">
        <v>99</v>
      </c>
      <c r="AC31" s="388">
        <v>178</v>
      </c>
    </row>
    <row r="32" spans="1:29" s="234" customFormat="1" ht="12.75" customHeight="1">
      <c r="B32" s="137" t="s">
        <v>13</v>
      </c>
      <c r="C32" s="137"/>
      <c r="D32" s="134"/>
      <c r="E32" s="144"/>
      <c r="F32" s="389">
        <v>3232</v>
      </c>
      <c r="G32" s="389">
        <v>3334</v>
      </c>
      <c r="H32" s="389">
        <v>3422</v>
      </c>
      <c r="I32" s="390">
        <v>3057</v>
      </c>
      <c r="J32" s="389"/>
      <c r="K32" s="389">
        <v>829</v>
      </c>
      <c r="L32" s="389">
        <v>849</v>
      </c>
      <c r="M32" s="389">
        <v>940</v>
      </c>
      <c r="N32" s="390">
        <v>851</v>
      </c>
      <c r="O32" s="389"/>
      <c r="P32" s="389">
        <v>216</v>
      </c>
      <c r="Q32" s="389">
        <v>268</v>
      </c>
      <c r="R32" s="389">
        <v>395</v>
      </c>
      <c r="S32" s="390">
        <v>364</v>
      </c>
      <c r="T32" s="389"/>
      <c r="U32" s="389">
        <v>519</v>
      </c>
      <c r="V32" s="389">
        <v>654</v>
      </c>
      <c r="W32" s="389">
        <v>402</v>
      </c>
      <c r="X32" s="390">
        <v>393</v>
      </c>
      <c r="Y32" s="386"/>
      <c r="Z32" s="389">
        <v>-213</v>
      </c>
      <c r="AA32" s="389">
        <v>716</v>
      </c>
      <c r="AB32" s="389">
        <v>-116</v>
      </c>
      <c r="AC32" s="390">
        <v>1063</v>
      </c>
    </row>
    <row r="33" spans="1:32" s="234" customFormat="1">
      <c r="B33" s="135"/>
      <c r="C33" s="134"/>
      <c r="D33" s="134"/>
      <c r="E33" s="148"/>
      <c r="F33" s="393"/>
      <c r="G33" s="393"/>
      <c r="H33" s="384"/>
      <c r="I33" s="382"/>
      <c r="J33" s="389"/>
      <c r="K33" s="393"/>
      <c r="L33" s="393"/>
      <c r="M33" s="384"/>
      <c r="N33" s="382"/>
      <c r="O33" s="389"/>
      <c r="P33" s="393"/>
      <c r="Q33" s="393"/>
      <c r="R33" s="384"/>
      <c r="S33" s="382"/>
      <c r="T33" s="389"/>
      <c r="U33" s="393"/>
      <c r="V33" s="393"/>
      <c r="W33" s="384"/>
      <c r="X33" s="382"/>
      <c r="Y33" s="386"/>
      <c r="Z33" s="393"/>
      <c r="AA33" s="393"/>
      <c r="AB33" s="393"/>
      <c r="AC33" s="382"/>
    </row>
    <row r="34" spans="1:32" ht="12.75" customHeight="1">
      <c r="B34" s="136" t="s">
        <v>69</v>
      </c>
      <c r="C34" s="219"/>
      <c r="D34" s="219"/>
      <c r="E34" s="147"/>
      <c r="F34" s="387">
        <v>0</v>
      </c>
      <c r="G34" s="387">
        <v>0</v>
      </c>
      <c r="H34" s="538">
        <v>0</v>
      </c>
      <c r="I34" s="388">
        <v>0</v>
      </c>
      <c r="J34" s="384"/>
      <c r="K34" s="387">
        <v>0</v>
      </c>
      <c r="L34" s="387">
        <v>0</v>
      </c>
      <c r="M34" s="538">
        <v>0</v>
      </c>
      <c r="N34" s="388">
        <v>0</v>
      </c>
      <c r="O34" s="384"/>
      <c r="P34" s="387">
        <v>0</v>
      </c>
      <c r="Q34" s="387">
        <v>0</v>
      </c>
      <c r="R34" s="538">
        <v>0</v>
      </c>
      <c r="S34" s="388">
        <v>0</v>
      </c>
      <c r="T34" s="384"/>
      <c r="U34" s="387">
        <v>0</v>
      </c>
      <c r="V34" s="387">
        <v>0</v>
      </c>
      <c r="W34" s="538">
        <v>0</v>
      </c>
      <c r="X34" s="388">
        <v>0</v>
      </c>
      <c r="Y34" s="392"/>
      <c r="Z34" s="387">
        <v>0</v>
      </c>
      <c r="AA34" s="387">
        <v>0</v>
      </c>
      <c r="AB34" s="387">
        <v>0</v>
      </c>
      <c r="AC34" s="388">
        <v>0</v>
      </c>
    </row>
    <row r="35" spans="1:32" s="234" customFormat="1" ht="12.75" customHeight="1">
      <c r="B35" s="135" t="s">
        <v>13</v>
      </c>
      <c r="C35" s="134"/>
      <c r="D35" s="134"/>
      <c r="E35" s="144"/>
      <c r="F35" s="389">
        <v>6109</v>
      </c>
      <c r="G35" s="389">
        <v>5782</v>
      </c>
      <c r="H35" s="389">
        <v>5886</v>
      </c>
      <c r="I35" s="390">
        <v>5887</v>
      </c>
      <c r="J35" s="389"/>
      <c r="K35" s="389">
        <v>1897</v>
      </c>
      <c r="L35" s="389">
        <v>1809</v>
      </c>
      <c r="M35" s="389">
        <v>1892</v>
      </c>
      <c r="N35" s="390">
        <v>1962</v>
      </c>
      <c r="O35" s="389"/>
      <c r="P35" s="389">
        <v>972</v>
      </c>
      <c r="Q35" s="389">
        <v>969</v>
      </c>
      <c r="R35" s="389">
        <v>1060</v>
      </c>
      <c r="S35" s="390">
        <v>1178</v>
      </c>
      <c r="T35" s="389"/>
      <c r="U35" s="389">
        <v>961</v>
      </c>
      <c r="V35" s="389">
        <v>1059</v>
      </c>
      <c r="W35" s="389">
        <v>752</v>
      </c>
      <c r="X35" s="390">
        <v>779</v>
      </c>
      <c r="Y35" s="386"/>
      <c r="Z35" s="389">
        <v>188</v>
      </c>
      <c r="AA35" s="389">
        <v>1386</v>
      </c>
      <c r="AB35" s="389">
        <v>362</v>
      </c>
      <c r="AC35" s="390">
        <v>1932</v>
      </c>
    </row>
    <row r="36" spans="1:32" s="234" customFormat="1">
      <c r="B36" s="135"/>
      <c r="C36" s="134"/>
      <c r="D36" s="134"/>
      <c r="E36" s="148"/>
      <c r="F36" s="393"/>
      <c r="G36" s="393"/>
      <c r="H36" s="389"/>
      <c r="I36" s="390"/>
      <c r="J36" s="389"/>
      <c r="K36" s="393"/>
      <c r="L36" s="393"/>
      <c r="M36" s="389"/>
      <c r="N36" s="390"/>
      <c r="O36" s="389"/>
      <c r="P36" s="393"/>
      <c r="Q36" s="393"/>
      <c r="R36" s="389"/>
      <c r="S36" s="390"/>
      <c r="T36" s="389"/>
      <c r="U36" s="393"/>
      <c r="V36" s="393"/>
      <c r="W36" s="389"/>
      <c r="X36" s="390"/>
      <c r="Y36" s="386"/>
      <c r="Z36" s="393"/>
      <c r="AA36" s="393"/>
      <c r="AB36" s="393"/>
      <c r="AC36" s="390"/>
    </row>
    <row r="37" spans="1:32" s="234" customFormat="1" ht="12.75" customHeight="1">
      <c r="B37" s="135"/>
      <c r="C37" s="134"/>
      <c r="D37" s="134"/>
      <c r="E37" s="147"/>
      <c r="F37" s="381"/>
      <c r="G37" s="381"/>
      <c r="H37" s="384"/>
      <c r="I37" s="382"/>
      <c r="J37" s="389"/>
      <c r="K37" s="381"/>
      <c r="L37" s="381"/>
      <c r="M37" s="384"/>
      <c r="N37" s="382"/>
      <c r="O37" s="384"/>
      <c r="P37" s="381"/>
      <c r="Q37" s="381"/>
      <c r="R37" s="384"/>
      <c r="S37" s="382"/>
      <c r="T37" s="384"/>
      <c r="U37" s="381"/>
      <c r="V37" s="381"/>
      <c r="W37" s="384"/>
      <c r="X37" s="382"/>
      <c r="Y37" s="386"/>
      <c r="Z37" s="381"/>
      <c r="AA37" s="381"/>
      <c r="AB37" s="381"/>
      <c r="AC37" s="382"/>
    </row>
    <row r="38" spans="1:32" ht="12.75" customHeight="1">
      <c r="A38" s="95"/>
      <c r="B38" s="136" t="s">
        <v>41</v>
      </c>
      <c r="C38" s="219"/>
      <c r="D38" s="219"/>
      <c r="E38" s="147"/>
      <c r="F38" s="381">
        <v>779</v>
      </c>
      <c r="G38" s="381">
        <v>788</v>
      </c>
      <c r="H38" s="384">
        <v>664</v>
      </c>
      <c r="I38" s="382">
        <v>726</v>
      </c>
      <c r="J38" s="383"/>
      <c r="K38" s="381">
        <v>-57</v>
      </c>
      <c r="L38" s="381">
        <v>21</v>
      </c>
      <c r="M38" s="384">
        <v>-100</v>
      </c>
      <c r="N38" s="382">
        <v>112</v>
      </c>
      <c r="O38" s="384"/>
      <c r="P38" s="381">
        <v>-73</v>
      </c>
      <c r="Q38" s="381">
        <v>34</v>
      </c>
      <c r="R38" s="384">
        <v>-149</v>
      </c>
      <c r="S38" s="382">
        <v>155</v>
      </c>
      <c r="T38" s="384"/>
      <c r="U38" s="381">
        <v>308</v>
      </c>
      <c r="V38" s="381">
        <v>595</v>
      </c>
      <c r="W38" s="384">
        <v>307</v>
      </c>
      <c r="X38" s="382">
        <v>608</v>
      </c>
      <c r="Y38" s="380"/>
      <c r="Z38" s="381">
        <v>-255</v>
      </c>
      <c r="AA38" s="381">
        <v>-204</v>
      </c>
      <c r="AB38" s="381">
        <v>-567</v>
      </c>
      <c r="AC38" s="382">
        <v>-30</v>
      </c>
    </row>
    <row r="39" spans="1:32" ht="12.75" customHeight="1">
      <c r="B39" s="136" t="s">
        <v>74</v>
      </c>
      <c r="C39" s="219"/>
      <c r="D39" s="219"/>
      <c r="E39" s="147"/>
      <c r="F39" s="381">
        <v>-46</v>
      </c>
      <c r="G39" s="381">
        <v>-64</v>
      </c>
      <c r="H39" s="384">
        <v>-42</v>
      </c>
      <c r="I39" s="382">
        <v>-40</v>
      </c>
      <c r="J39" s="384"/>
      <c r="K39" s="381">
        <v>0</v>
      </c>
      <c r="L39" s="381">
        <v>0</v>
      </c>
      <c r="M39" s="384">
        <v>0</v>
      </c>
      <c r="N39" s="382">
        <v>0</v>
      </c>
      <c r="O39" s="384"/>
      <c r="P39" s="381">
        <v>0</v>
      </c>
      <c r="Q39" s="381">
        <v>0</v>
      </c>
      <c r="R39" s="384">
        <v>0</v>
      </c>
      <c r="S39" s="382">
        <v>0</v>
      </c>
      <c r="T39" s="384"/>
      <c r="U39" s="381">
        <v>0</v>
      </c>
      <c r="V39" s="381">
        <v>0</v>
      </c>
      <c r="W39" s="384">
        <v>0</v>
      </c>
      <c r="X39" s="382">
        <v>0</v>
      </c>
      <c r="Y39" s="392"/>
      <c r="Z39" s="381">
        <v>0</v>
      </c>
      <c r="AA39" s="381">
        <v>0</v>
      </c>
      <c r="AB39" s="381">
        <v>0</v>
      </c>
      <c r="AC39" s="382">
        <v>0</v>
      </c>
    </row>
    <row r="40" spans="1:32">
      <c r="B40" s="136"/>
      <c r="C40" s="219"/>
      <c r="D40" s="219"/>
      <c r="E40" s="147"/>
      <c r="F40" s="381"/>
      <c r="G40" s="381"/>
      <c r="H40" s="384"/>
      <c r="I40" s="382"/>
      <c r="J40" s="384"/>
      <c r="K40" s="381"/>
      <c r="L40" s="381"/>
      <c r="M40" s="384"/>
      <c r="N40" s="382"/>
      <c r="O40" s="384"/>
      <c r="P40" s="381"/>
      <c r="Q40" s="381"/>
      <c r="R40" s="384"/>
      <c r="S40" s="382"/>
      <c r="T40" s="384"/>
      <c r="U40" s="381"/>
      <c r="V40" s="381"/>
      <c r="W40" s="384"/>
      <c r="X40" s="382"/>
      <c r="Y40" s="392"/>
      <c r="Z40" s="381"/>
      <c r="AA40" s="381"/>
      <c r="AB40" s="381"/>
      <c r="AC40" s="382"/>
    </row>
    <row r="41" spans="1:32" s="234" customFormat="1" ht="13.5" thickBot="1">
      <c r="B41" s="135" t="s">
        <v>75</v>
      </c>
      <c r="C41" s="134"/>
      <c r="D41" s="134"/>
      <c r="E41" s="144"/>
      <c r="F41" s="394">
        <v>25082</v>
      </c>
      <c r="G41" s="394">
        <v>24728</v>
      </c>
      <c r="H41" s="394">
        <v>24051</v>
      </c>
      <c r="I41" s="395">
        <v>23580</v>
      </c>
      <c r="J41" s="389"/>
      <c r="K41" s="394">
        <v>7185</v>
      </c>
      <c r="L41" s="394">
        <v>6970</v>
      </c>
      <c r="M41" s="394">
        <v>7090</v>
      </c>
      <c r="N41" s="395">
        <v>7059</v>
      </c>
      <c r="O41" s="389"/>
      <c r="P41" s="394">
        <v>2053</v>
      </c>
      <c r="Q41" s="394">
        <v>1776</v>
      </c>
      <c r="R41" s="394">
        <v>2123</v>
      </c>
      <c r="S41" s="395">
        <v>2011</v>
      </c>
      <c r="T41" s="389"/>
      <c r="U41" s="394">
        <v>4643</v>
      </c>
      <c r="V41" s="394">
        <v>5918</v>
      </c>
      <c r="W41" s="394">
        <v>3526</v>
      </c>
      <c r="X41" s="395">
        <v>4149</v>
      </c>
      <c r="Y41" s="386"/>
      <c r="Z41" s="394">
        <v>184</v>
      </c>
      <c r="AA41" s="394">
        <v>3024</v>
      </c>
      <c r="AB41" s="394">
        <v>696</v>
      </c>
      <c r="AC41" s="395">
        <v>4931</v>
      </c>
    </row>
    <row r="42" spans="1:32" s="235" customFormat="1" ht="12.75" customHeight="1" thickTop="1">
      <c r="B42" s="24"/>
      <c r="C42" s="131"/>
      <c r="D42" s="131"/>
      <c r="E42" s="88"/>
      <c r="F42" s="148"/>
      <c r="G42" s="148"/>
      <c r="H42" s="144"/>
      <c r="I42" s="148"/>
      <c r="J42" s="87"/>
      <c r="K42" s="87"/>
      <c r="L42" s="87"/>
      <c r="M42" s="87"/>
      <c r="N42" s="87"/>
      <c r="O42" s="145"/>
      <c r="P42" s="87"/>
      <c r="Q42" s="87"/>
      <c r="R42" s="87"/>
      <c r="S42" s="87"/>
      <c r="T42" s="145"/>
      <c r="U42" s="144"/>
      <c r="V42" s="144"/>
      <c r="W42" s="389"/>
      <c r="X42" s="144"/>
      <c r="Y42" s="143"/>
      <c r="Z42" s="87"/>
      <c r="AA42" s="87"/>
      <c r="AB42" s="87"/>
      <c r="AC42" s="87"/>
    </row>
    <row r="43" spans="1:32" s="235" customFormat="1" ht="12.75" customHeight="1">
      <c r="B43" s="132" t="s">
        <v>304</v>
      </c>
      <c r="C43" s="131"/>
      <c r="D43" s="131"/>
      <c r="E43" s="88"/>
      <c r="F43" s="393"/>
      <c r="G43" s="393"/>
      <c r="H43" s="389"/>
      <c r="I43" s="393"/>
      <c r="J43" s="87"/>
      <c r="K43" s="87"/>
      <c r="L43" s="87"/>
      <c r="M43" s="87"/>
      <c r="N43" s="87"/>
      <c r="O43" s="391"/>
      <c r="P43" s="87"/>
      <c r="Q43" s="87"/>
      <c r="R43" s="87"/>
      <c r="S43" s="87"/>
      <c r="T43" s="391"/>
      <c r="U43" s="389"/>
      <c r="V43" s="389"/>
      <c r="W43" s="389"/>
      <c r="X43" s="389"/>
      <c r="Y43" s="386"/>
      <c r="Z43" s="87"/>
      <c r="AA43" s="87"/>
      <c r="AB43" s="87"/>
      <c r="AC43" s="87"/>
    </row>
    <row r="44" spans="1:32" ht="12.75" customHeight="1">
      <c r="A44" s="95"/>
      <c r="B44" s="585" t="s">
        <v>314</v>
      </c>
      <c r="C44" s="585"/>
      <c r="D44" s="552"/>
      <c r="E44" s="381"/>
      <c r="F44" s="381">
        <v>3086</v>
      </c>
      <c r="G44" s="381">
        <v>3075</v>
      </c>
      <c r="H44" s="384">
        <v>3015</v>
      </c>
      <c r="I44" s="382">
        <v>2838</v>
      </c>
      <c r="J44" s="384"/>
      <c r="K44" s="381">
        <v>917</v>
      </c>
      <c r="L44" s="381">
        <v>898</v>
      </c>
      <c r="M44" s="384">
        <v>892</v>
      </c>
      <c r="N44" s="382">
        <v>704</v>
      </c>
      <c r="O44" s="384"/>
      <c r="P44" s="381">
        <v>282</v>
      </c>
      <c r="Q44" s="381">
        <v>256</v>
      </c>
      <c r="R44" s="384">
        <v>223</v>
      </c>
      <c r="S44" s="382">
        <v>256</v>
      </c>
      <c r="T44" s="384"/>
      <c r="U44" s="381">
        <v>506</v>
      </c>
      <c r="V44" s="381">
        <v>596</v>
      </c>
      <c r="W44" s="384">
        <v>447</v>
      </c>
      <c r="X44" s="382">
        <v>692</v>
      </c>
      <c r="Y44" s="392"/>
      <c r="Z44" s="381">
        <v>407</v>
      </c>
      <c r="AA44" s="381">
        <v>330</v>
      </c>
      <c r="AB44" s="381">
        <v>438</v>
      </c>
      <c r="AC44" s="382">
        <v>-41</v>
      </c>
    </row>
    <row r="45" spans="1:32" s="235" customFormat="1" ht="12.75" customHeight="1">
      <c r="B45" s="24"/>
      <c r="C45" s="131"/>
      <c r="D45" s="131"/>
      <c r="E45" s="88"/>
      <c r="F45" s="393"/>
      <c r="G45" s="393"/>
      <c r="H45" s="389"/>
      <c r="I45" s="393"/>
      <c r="J45" s="87"/>
      <c r="K45" s="87"/>
      <c r="L45" s="87"/>
      <c r="M45" s="87"/>
      <c r="N45" s="87"/>
      <c r="O45" s="391"/>
      <c r="P45" s="87"/>
      <c r="Q45" s="87"/>
      <c r="R45" s="87"/>
      <c r="S45" s="87"/>
      <c r="T45" s="391"/>
      <c r="U45" s="389"/>
      <c r="V45" s="389"/>
      <c r="W45" s="389"/>
      <c r="X45" s="389"/>
      <c r="Y45" s="386"/>
      <c r="Z45" s="87"/>
      <c r="AA45" s="87"/>
      <c r="AB45" s="87"/>
      <c r="AC45" s="87"/>
    </row>
    <row r="46" spans="1:32" s="233" customFormat="1" ht="12.75" customHeight="1">
      <c r="A46" s="159"/>
      <c r="B46" s="219" t="s">
        <v>29</v>
      </c>
      <c r="C46" s="25"/>
      <c r="D46" s="25"/>
      <c r="E46" s="26"/>
      <c r="F46" s="26"/>
      <c r="G46" s="26"/>
      <c r="H46" s="146"/>
      <c r="I46" s="146"/>
      <c r="J46" s="26"/>
      <c r="K46" s="26"/>
      <c r="L46" s="26"/>
      <c r="M46" s="87"/>
      <c r="N46" s="87"/>
      <c r="O46" s="87"/>
      <c r="P46" s="146"/>
      <c r="Q46" s="26"/>
      <c r="R46" s="26"/>
      <c r="S46" s="26"/>
      <c r="T46" s="26"/>
      <c r="U46" s="27"/>
      <c r="V46" s="27"/>
      <c r="W46" s="27"/>
      <c r="X46" s="27"/>
      <c r="Y46" s="27"/>
    </row>
    <row r="47" spans="1:32" ht="12.75" customHeight="1">
      <c r="A47" s="95"/>
      <c r="B47" s="210" t="s">
        <v>30</v>
      </c>
      <c r="C47" s="577" t="s">
        <v>323</v>
      </c>
      <c r="D47" s="577"/>
      <c r="E47" s="577"/>
      <c r="F47" s="577"/>
      <c r="G47" s="577"/>
      <c r="H47" s="577"/>
      <c r="I47" s="577"/>
      <c r="J47" s="577"/>
      <c r="K47" s="577"/>
      <c r="L47" s="577"/>
      <c r="M47" s="577"/>
      <c r="N47" s="577"/>
      <c r="O47" s="577"/>
      <c r="P47" s="577"/>
      <c r="Q47" s="577"/>
      <c r="R47" s="577"/>
      <c r="S47" s="577"/>
      <c r="T47" s="136"/>
      <c r="U47" s="136"/>
      <c r="V47" s="136"/>
      <c r="W47" s="136"/>
      <c r="X47" s="136"/>
      <c r="Y47" s="136"/>
      <c r="Z47" s="136"/>
      <c r="AA47" s="136"/>
      <c r="AB47" s="136"/>
      <c r="AC47" s="136"/>
    </row>
    <row r="48" spans="1:32" ht="12.75" customHeight="1">
      <c r="A48" s="95"/>
      <c r="B48" s="210" t="s">
        <v>31</v>
      </c>
      <c r="C48" s="585" t="s">
        <v>32</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233"/>
    </row>
    <row r="49" spans="1:29">
      <c r="A49" s="95"/>
      <c r="B49" s="210" t="s">
        <v>67</v>
      </c>
      <c r="C49" s="596" t="s">
        <v>309</v>
      </c>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218"/>
      <c r="AB49" s="285"/>
      <c r="AC49" s="285"/>
    </row>
    <row r="53" spans="1:29">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row>
  </sheetData>
  <mergeCells count="10">
    <mergeCell ref="C48:AE48"/>
    <mergeCell ref="C49:Z49"/>
    <mergeCell ref="U2:X2"/>
    <mergeCell ref="B26:C26"/>
    <mergeCell ref="F2:I2"/>
    <mergeCell ref="K2:N2"/>
    <mergeCell ref="P2:S2"/>
    <mergeCell ref="Z2:AC2"/>
    <mergeCell ref="C47:S47"/>
    <mergeCell ref="B44:C44"/>
  </mergeCells>
  <hyperlinks>
    <hyperlink ref="A1" location="Index!A1" display="Index"/>
  </hyperlinks>
  <pageMargins left="0.70866141732283472" right="0.70866141732283472" top="0.74803149606299213" bottom="0.74803149606299213" header="0.31496062992125984" footer="0.31496062992125984"/>
  <pageSetup paperSize="9" scale="59" orientation="landscape" r:id="rId1"/>
  <headerFooter>
    <oddHeader>&amp;C05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9"/>
  <sheetViews>
    <sheetView showGridLines="0" zoomScale="85" zoomScaleNormal="85" zoomScaleSheetLayoutView="84" workbookViewId="0">
      <pane xSplit="3" ySplit="3" topLeftCell="AK15" activePane="bottomRight" state="frozen"/>
      <selection activeCell="K36" sqref="K36"/>
      <selection pane="topRight" activeCell="K36" sqref="K36"/>
      <selection pane="bottomLeft" activeCell="K36" sqref="K36"/>
      <selection pane="bottomRight" activeCell="K36" sqref="K36"/>
    </sheetView>
  </sheetViews>
  <sheetFormatPr defaultColWidth="9.140625" defaultRowHeight="12.75"/>
  <cols>
    <col min="1" max="1" width="5.42578125" style="207" customWidth="1"/>
    <col min="2" max="2" width="4.42578125" style="134" customWidth="1"/>
    <col min="3" max="3" width="46.42578125" style="207" customWidth="1"/>
    <col min="4" max="12" width="10.42578125" style="132" customWidth="1"/>
    <col min="13" max="13" width="3.42578125" style="131" customWidth="1"/>
    <col min="14" max="22" width="8.42578125" style="207" customWidth="1"/>
    <col min="23" max="23" width="2" style="551" customWidth="1"/>
    <col min="24" max="32" width="8.42578125" style="207" customWidth="1"/>
    <col min="33" max="33" width="4.42578125" style="551" customWidth="1"/>
    <col min="34" max="42" width="8.42578125" style="207" customWidth="1"/>
    <col min="43" max="43" width="2.5703125" style="207" customWidth="1"/>
    <col min="44" max="44" width="8.42578125" style="207" customWidth="1"/>
    <col min="45" max="45" width="10.5703125" style="207" customWidth="1"/>
    <col min="46" max="48" width="8.42578125" style="207" customWidth="1"/>
    <col min="49" max="52" width="8.140625" style="207" customWidth="1"/>
    <col min="53" max="85" width="9.140625" style="207" customWidth="1"/>
    <col min="86" max="272" width="11.42578125" style="207" customWidth="1"/>
    <col min="273" max="16384" width="9.140625" style="207"/>
  </cols>
  <sheetData>
    <row r="1" spans="1:53" ht="12.75" customHeight="1">
      <c r="A1" s="96" t="s">
        <v>156</v>
      </c>
      <c r="B1" s="6"/>
      <c r="D1" s="598" t="s">
        <v>203</v>
      </c>
      <c r="E1" s="598"/>
      <c r="F1" s="598"/>
      <c r="G1" s="598"/>
      <c r="H1" s="598"/>
      <c r="I1" s="598"/>
      <c r="J1" s="598"/>
      <c r="K1" s="598"/>
      <c r="L1" s="598"/>
      <c r="M1" s="551"/>
      <c r="N1" s="598" t="s">
        <v>204</v>
      </c>
      <c r="O1" s="598"/>
      <c r="P1" s="598"/>
      <c r="Q1" s="598"/>
      <c r="R1" s="598"/>
      <c r="S1" s="598"/>
      <c r="T1" s="598"/>
      <c r="U1" s="598"/>
      <c r="V1" s="598"/>
      <c r="W1" s="314"/>
      <c r="X1" s="598" t="s">
        <v>205</v>
      </c>
      <c r="Y1" s="598"/>
      <c r="Z1" s="598"/>
      <c r="AA1" s="598"/>
      <c r="AB1" s="598"/>
      <c r="AC1" s="598"/>
      <c r="AD1" s="598"/>
      <c r="AE1" s="598"/>
      <c r="AF1" s="598"/>
      <c r="AH1" s="598" t="s">
        <v>206</v>
      </c>
      <c r="AI1" s="598"/>
      <c r="AJ1" s="598"/>
      <c r="AK1" s="598"/>
      <c r="AL1" s="598"/>
      <c r="AM1" s="598"/>
      <c r="AN1" s="598"/>
      <c r="AO1" s="598"/>
      <c r="AP1" s="598"/>
      <c r="AR1" s="598" t="s">
        <v>207</v>
      </c>
      <c r="AS1" s="598"/>
      <c r="AT1" s="598"/>
      <c r="AU1" s="598"/>
      <c r="AV1" s="598"/>
      <c r="AW1" s="598"/>
      <c r="AX1" s="598"/>
      <c r="AY1" s="598"/>
      <c r="AZ1" s="598"/>
    </row>
    <row r="2" spans="1:53" s="29" customFormat="1" ht="12.75" customHeight="1">
      <c r="B2" s="30"/>
      <c r="D2" s="101" t="s">
        <v>166</v>
      </c>
      <c r="E2" s="101" t="s">
        <v>176</v>
      </c>
      <c r="F2" s="101" t="s">
        <v>193</v>
      </c>
      <c r="G2" s="101" t="s">
        <v>202</v>
      </c>
      <c r="H2" s="101" t="s">
        <v>212</v>
      </c>
      <c r="I2" s="101" t="s">
        <v>219</v>
      </c>
      <c r="J2" s="101" t="s">
        <v>254</v>
      </c>
      <c r="K2" s="101" t="s">
        <v>260</v>
      </c>
      <c r="L2" s="396" t="s">
        <v>279</v>
      </c>
      <c r="M2" s="102"/>
      <c r="N2" s="101" t="s">
        <v>166</v>
      </c>
      <c r="O2" s="101" t="s">
        <v>176</v>
      </c>
      <c r="P2" s="101" t="s">
        <v>193</v>
      </c>
      <c r="Q2" s="101" t="s">
        <v>202</v>
      </c>
      <c r="R2" s="101" t="s">
        <v>212</v>
      </c>
      <c r="S2" s="101" t="s">
        <v>219</v>
      </c>
      <c r="T2" s="101" t="s">
        <v>254</v>
      </c>
      <c r="U2" s="101" t="s">
        <v>260</v>
      </c>
      <c r="V2" s="103" t="s">
        <v>279</v>
      </c>
      <c r="W2" s="104"/>
      <c r="X2" s="100" t="s">
        <v>166</v>
      </c>
      <c r="Y2" s="101" t="s">
        <v>176</v>
      </c>
      <c r="Z2" s="101" t="s">
        <v>193</v>
      </c>
      <c r="AA2" s="101" t="s">
        <v>202</v>
      </c>
      <c r="AB2" s="101" t="s">
        <v>212</v>
      </c>
      <c r="AC2" s="101" t="s">
        <v>219</v>
      </c>
      <c r="AD2" s="101" t="s">
        <v>254</v>
      </c>
      <c r="AE2" s="101" t="s">
        <v>260</v>
      </c>
      <c r="AF2" s="396" t="s">
        <v>279</v>
      </c>
      <c r="AG2" s="99"/>
      <c r="AH2" s="100" t="s">
        <v>166</v>
      </c>
      <c r="AI2" s="101" t="s">
        <v>176</v>
      </c>
      <c r="AJ2" s="101" t="s">
        <v>193</v>
      </c>
      <c r="AK2" s="101" t="s">
        <v>202</v>
      </c>
      <c r="AL2" s="101" t="s">
        <v>212</v>
      </c>
      <c r="AM2" s="101" t="s">
        <v>219</v>
      </c>
      <c r="AN2" s="101" t="s">
        <v>254</v>
      </c>
      <c r="AO2" s="101" t="s">
        <v>260</v>
      </c>
      <c r="AP2" s="396" t="s">
        <v>279</v>
      </c>
      <c r="AQ2" s="31"/>
      <c r="AR2" s="100" t="s">
        <v>166</v>
      </c>
      <c r="AS2" s="101" t="s">
        <v>176</v>
      </c>
      <c r="AT2" s="101" t="s">
        <v>193</v>
      </c>
      <c r="AU2" s="101" t="s">
        <v>202</v>
      </c>
      <c r="AV2" s="101" t="s">
        <v>212</v>
      </c>
      <c r="AW2" s="101" t="s">
        <v>219</v>
      </c>
      <c r="AX2" s="101" t="s">
        <v>254</v>
      </c>
      <c r="AY2" s="101" t="s">
        <v>260</v>
      </c>
      <c r="AZ2" s="396" t="s">
        <v>279</v>
      </c>
    </row>
    <row r="3" spans="1:53" ht="14.25" customHeight="1">
      <c r="B3" s="134" t="s">
        <v>158</v>
      </c>
      <c r="D3" s="106"/>
      <c r="E3" s="106"/>
      <c r="F3" s="106"/>
      <c r="G3" s="106"/>
      <c r="H3" s="106"/>
      <c r="I3" s="106"/>
      <c r="J3" s="106"/>
      <c r="K3" s="106"/>
      <c r="L3" s="397"/>
      <c r="M3" s="108"/>
      <c r="V3" s="90"/>
      <c r="X3" s="107"/>
      <c r="Y3" s="98"/>
      <c r="Z3" s="98"/>
      <c r="AA3" s="98"/>
      <c r="AB3" s="98"/>
      <c r="AC3" s="98"/>
      <c r="AD3" s="98"/>
      <c r="AE3" s="106"/>
      <c r="AF3" s="397"/>
      <c r="AG3" s="109"/>
      <c r="AH3" s="105"/>
      <c r="AI3" s="106"/>
      <c r="AJ3" s="106"/>
      <c r="AK3" s="106"/>
      <c r="AL3" s="106"/>
      <c r="AM3" s="106"/>
      <c r="AN3" s="106"/>
      <c r="AO3" s="106"/>
      <c r="AP3" s="397"/>
      <c r="AR3" s="105"/>
      <c r="AS3" s="106"/>
      <c r="AT3" s="106"/>
      <c r="AU3" s="106"/>
      <c r="AV3" s="106"/>
      <c r="AW3" s="106"/>
      <c r="AX3" s="106"/>
      <c r="AY3" s="106"/>
      <c r="AZ3" s="397"/>
    </row>
    <row r="4" spans="1:53" ht="3.95" customHeight="1">
      <c r="B4" s="132"/>
      <c r="D4" s="106"/>
      <c r="E4" s="106"/>
      <c r="F4" s="106"/>
      <c r="G4" s="106"/>
      <c r="H4" s="106"/>
      <c r="I4" s="106"/>
      <c r="J4" s="106"/>
      <c r="K4" s="106"/>
      <c r="L4" s="397"/>
      <c r="M4" s="108"/>
      <c r="V4" s="90"/>
      <c r="X4" s="107"/>
      <c r="Y4" s="98"/>
      <c r="Z4" s="98"/>
      <c r="AA4" s="98"/>
      <c r="AB4" s="98"/>
      <c r="AC4" s="98"/>
      <c r="AD4" s="98"/>
      <c r="AE4" s="106"/>
      <c r="AF4" s="397"/>
      <c r="AG4" s="109"/>
      <c r="AH4" s="105"/>
      <c r="AI4" s="106"/>
      <c r="AJ4" s="106"/>
      <c r="AK4" s="106"/>
      <c r="AL4" s="106"/>
      <c r="AM4" s="106"/>
      <c r="AN4" s="106"/>
      <c r="AO4" s="106"/>
      <c r="AP4" s="397"/>
      <c r="AR4" s="105"/>
      <c r="AS4" s="106"/>
      <c r="AT4" s="106"/>
      <c r="AU4" s="106"/>
      <c r="AV4" s="106"/>
      <c r="AW4" s="106"/>
      <c r="AX4" s="106"/>
      <c r="AY4" s="106"/>
      <c r="AZ4" s="397"/>
    </row>
    <row r="5" spans="1:53" ht="15" customHeight="1">
      <c r="B5" s="132" t="s">
        <v>151</v>
      </c>
      <c r="D5" s="106"/>
      <c r="E5" s="106"/>
      <c r="F5" s="106"/>
      <c r="G5" s="106"/>
      <c r="H5" s="106"/>
      <c r="I5" s="106"/>
      <c r="J5" s="106"/>
      <c r="K5" s="106"/>
      <c r="L5" s="397"/>
      <c r="M5" s="108"/>
      <c r="V5" s="90"/>
      <c r="W5" s="568"/>
      <c r="X5" s="107"/>
      <c r="Y5" s="98"/>
      <c r="Z5" s="98"/>
      <c r="AA5" s="98"/>
      <c r="AB5" s="98"/>
      <c r="AC5" s="98"/>
      <c r="AD5" s="98"/>
      <c r="AE5" s="106"/>
      <c r="AF5" s="397"/>
      <c r="AG5" s="109"/>
      <c r="AH5" s="105"/>
      <c r="AI5" s="106"/>
      <c r="AJ5" s="106"/>
      <c r="AK5" s="106"/>
      <c r="AL5" s="106"/>
      <c r="AM5" s="106"/>
      <c r="AN5" s="106"/>
      <c r="AO5" s="106"/>
      <c r="AP5" s="397"/>
      <c r="AR5" s="105"/>
      <c r="AS5" s="106"/>
      <c r="AT5" s="106"/>
      <c r="AU5" s="106"/>
      <c r="AV5" s="106"/>
      <c r="AW5" s="106"/>
      <c r="AX5" s="106"/>
      <c r="AY5" s="106"/>
      <c r="AZ5" s="397"/>
    </row>
    <row r="6" spans="1:53" ht="15" customHeight="1">
      <c r="B6" s="132"/>
      <c r="C6" s="207" t="s">
        <v>19</v>
      </c>
      <c r="D6" s="480">
        <v>30943</v>
      </c>
      <c r="E6" s="444">
        <v>30315</v>
      </c>
      <c r="F6" s="444">
        <v>30216</v>
      </c>
      <c r="G6" s="444">
        <v>30389</v>
      </c>
      <c r="H6" s="444">
        <v>30334</v>
      </c>
      <c r="I6" s="444">
        <v>30270</v>
      </c>
      <c r="J6" s="444">
        <v>30508</v>
      </c>
      <c r="K6" s="444">
        <v>30615</v>
      </c>
      <c r="L6" s="479">
        <v>30720</v>
      </c>
      <c r="M6" s="434"/>
      <c r="N6" s="482">
        <v>0.52486830624050673</v>
      </c>
      <c r="O6" s="482">
        <v>0.53917202704931555</v>
      </c>
      <c r="P6" s="469">
        <v>0.5409716706380725</v>
      </c>
      <c r="Q6" s="469">
        <v>0.5443417025897529</v>
      </c>
      <c r="R6" s="469">
        <v>0.54694402320828117</v>
      </c>
      <c r="S6" s="469">
        <v>0.54836471754212091</v>
      </c>
      <c r="T6" s="469">
        <v>0.54474236265897469</v>
      </c>
      <c r="U6" s="469">
        <v>0.54483096521313079</v>
      </c>
      <c r="V6" s="468">
        <v>0.54697265625000002</v>
      </c>
      <c r="W6" s="482"/>
      <c r="X6" s="444">
        <v>137</v>
      </c>
      <c r="Y6" s="444">
        <v>104</v>
      </c>
      <c r="Z6" s="444">
        <v>245</v>
      </c>
      <c r="AA6" s="444">
        <v>196</v>
      </c>
      <c r="AB6" s="444">
        <v>49</v>
      </c>
      <c r="AC6" s="444">
        <v>8</v>
      </c>
      <c r="AD6" s="444">
        <v>20</v>
      </c>
      <c r="AE6" s="444">
        <v>61</v>
      </c>
      <c r="AF6" s="496">
        <v>123</v>
      </c>
      <c r="AG6" s="435"/>
      <c r="AH6" s="443">
        <v>-709</v>
      </c>
      <c r="AI6" s="444">
        <v>-732</v>
      </c>
      <c r="AJ6" s="444">
        <v>-344</v>
      </c>
      <c r="AK6" s="444">
        <v>-23</v>
      </c>
      <c r="AL6" s="444">
        <v>-104</v>
      </c>
      <c r="AM6" s="444">
        <v>-72</v>
      </c>
      <c r="AN6" s="444">
        <v>218</v>
      </c>
      <c r="AO6" s="444">
        <v>46</v>
      </c>
      <c r="AP6" s="479">
        <v>-18</v>
      </c>
      <c r="AQ6" s="433"/>
      <c r="AR6" s="443">
        <v>0</v>
      </c>
      <c r="AS6" s="444">
        <v>0</v>
      </c>
      <c r="AT6" s="444">
        <v>0</v>
      </c>
      <c r="AU6" s="444">
        <v>0</v>
      </c>
      <c r="AV6" s="444">
        <v>0</v>
      </c>
      <c r="AW6" s="444">
        <v>0</v>
      </c>
      <c r="AX6" s="444">
        <v>0</v>
      </c>
      <c r="AY6" s="444">
        <v>0</v>
      </c>
      <c r="AZ6" s="479">
        <v>0</v>
      </c>
      <c r="BA6" s="433"/>
    </row>
    <row r="7" spans="1:53" ht="15" customHeight="1">
      <c r="B7" s="132"/>
      <c r="C7" s="207" t="s">
        <v>223</v>
      </c>
      <c r="D7" s="480">
        <v>25170</v>
      </c>
      <c r="E7" s="444">
        <v>24877</v>
      </c>
      <c r="F7" s="444">
        <v>24670</v>
      </c>
      <c r="G7" s="444">
        <v>24404</v>
      </c>
      <c r="H7" s="444">
        <v>24143</v>
      </c>
      <c r="I7" s="444">
        <v>23825</v>
      </c>
      <c r="J7" s="444">
        <v>23536</v>
      </c>
      <c r="K7" s="444">
        <v>23192</v>
      </c>
      <c r="L7" s="479">
        <v>22959</v>
      </c>
      <c r="M7" s="434"/>
      <c r="N7" s="482">
        <v>0.18382995629717919</v>
      </c>
      <c r="O7" s="482">
        <v>0.18294006512039232</v>
      </c>
      <c r="P7" s="469">
        <v>0.18301580867450346</v>
      </c>
      <c r="Q7" s="469">
        <v>0.18439600065563022</v>
      </c>
      <c r="R7" s="469">
        <v>0.1865965290146212</v>
      </c>
      <c r="S7" s="469">
        <v>0.18908709338929697</v>
      </c>
      <c r="T7" s="469">
        <v>0.19106900067980964</v>
      </c>
      <c r="U7" s="469">
        <v>0.19398930665746808</v>
      </c>
      <c r="V7" s="468">
        <v>0.19530467354849951</v>
      </c>
      <c r="W7" s="482"/>
      <c r="X7" s="444">
        <v>-99</v>
      </c>
      <c r="Y7" s="444">
        <v>-76</v>
      </c>
      <c r="Z7" s="444">
        <v>-36</v>
      </c>
      <c r="AA7" s="444">
        <v>-15</v>
      </c>
      <c r="AB7" s="444">
        <v>5</v>
      </c>
      <c r="AC7" s="444">
        <v>0</v>
      </c>
      <c r="AD7" s="444">
        <v>-8</v>
      </c>
      <c r="AE7" s="444">
        <v>2</v>
      </c>
      <c r="AF7" s="496">
        <v>-15</v>
      </c>
      <c r="AG7" s="435"/>
      <c r="AH7" s="443">
        <v>-238</v>
      </c>
      <c r="AI7" s="444">
        <v>-217</v>
      </c>
      <c r="AJ7" s="444">
        <v>-171</v>
      </c>
      <c r="AK7" s="444">
        <v>-251</v>
      </c>
      <c r="AL7" s="444">
        <v>-266</v>
      </c>
      <c r="AM7" s="444">
        <v>-318</v>
      </c>
      <c r="AN7" s="444">
        <v>-281</v>
      </c>
      <c r="AO7" s="444">
        <v>-346</v>
      </c>
      <c r="AP7" s="479">
        <v>-218</v>
      </c>
      <c r="AQ7" s="433"/>
      <c r="AR7" s="443">
        <v>0</v>
      </c>
      <c r="AS7" s="444">
        <v>0</v>
      </c>
      <c r="AT7" s="444">
        <v>0</v>
      </c>
      <c r="AU7" s="444">
        <v>0</v>
      </c>
      <c r="AV7" s="444">
        <v>0</v>
      </c>
      <c r="AW7" s="444">
        <v>0</v>
      </c>
      <c r="AX7" s="444">
        <v>0</v>
      </c>
      <c r="AY7" s="444">
        <v>0</v>
      </c>
      <c r="AZ7" s="479">
        <v>0</v>
      </c>
      <c r="BA7" s="433"/>
    </row>
    <row r="8" spans="1:53" ht="15" customHeight="1">
      <c r="B8" s="132"/>
      <c r="C8" s="207" t="s">
        <v>21</v>
      </c>
      <c r="D8" s="480">
        <v>18415</v>
      </c>
      <c r="E8" s="444">
        <v>18317</v>
      </c>
      <c r="F8" s="444">
        <v>18333</v>
      </c>
      <c r="G8" s="444">
        <v>18395</v>
      </c>
      <c r="H8" s="444">
        <v>18197</v>
      </c>
      <c r="I8" s="444">
        <v>17974</v>
      </c>
      <c r="J8" s="444">
        <v>18010</v>
      </c>
      <c r="K8" s="444">
        <v>17960</v>
      </c>
      <c r="L8" s="479">
        <v>17886</v>
      </c>
      <c r="M8" s="434"/>
      <c r="N8" s="482">
        <v>0.64784143361390167</v>
      </c>
      <c r="O8" s="482">
        <v>0.65583883823770273</v>
      </c>
      <c r="P8" s="469">
        <v>0.65881197839960726</v>
      </c>
      <c r="Q8" s="469">
        <v>0.66170154933405811</v>
      </c>
      <c r="R8" s="469">
        <v>0.66895642138814093</v>
      </c>
      <c r="S8" s="469">
        <v>0.67870257037943693</v>
      </c>
      <c r="T8" s="469">
        <v>0.68245419211549141</v>
      </c>
      <c r="U8" s="469">
        <v>0.68290645879732736</v>
      </c>
      <c r="V8" s="468">
        <v>0.68601140556860118</v>
      </c>
      <c r="W8" s="482"/>
      <c r="X8" s="444">
        <v>49</v>
      </c>
      <c r="Y8" s="444">
        <v>83</v>
      </c>
      <c r="Z8" s="444">
        <v>90</v>
      </c>
      <c r="AA8" s="444">
        <v>94</v>
      </c>
      <c r="AB8" s="444">
        <v>1</v>
      </c>
      <c r="AC8" s="444">
        <v>26</v>
      </c>
      <c r="AD8" s="444">
        <v>92</v>
      </c>
      <c r="AE8" s="444">
        <v>-26</v>
      </c>
      <c r="AF8" s="496">
        <v>5</v>
      </c>
      <c r="AG8" s="435"/>
      <c r="AH8" s="443">
        <v>213</v>
      </c>
      <c r="AI8" s="444">
        <v>-181</v>
      </c>
      <c r="AJ8" s="444">
        <v>-49</v>
      </c>
      <c r="AK8" s="444">
        <v>-32</v>
      </c>
      <c r="AL8" s="444">
        <v>-199</v>
      </c>
      <c r="AM8" s="444">
        <v>-249</v>
      </c>
      <c r="AN8" s="444">
        <v>-56</v>
      </c>
      <c r="AO8" s="444">
        <v>-24</v>
      </c>
      <c r="AP8" s="479">
        <v>-79</v>
      </c>
      <c r="AQ8" s="433"/>
      <c r="AR8" s="443">
        <v>-1700</v>
      </c>
      <c r="AS8" s="444">
        <v>0</v>
      </c>
      <c r="AT8" s="444">
        <v>-25</v>
      </c>
      <c r="AU8" s="444">
        <v>0</v>
      </c>
      <c r="AV8" s="444">
        <v>0</v>
      </c>
      <c r="AW8" s="444">
        <v>0</v>
      </c>
      <c r="AX8" s="444">
        <v>0</v>
      </c>
      <c r="AY8" s="444">
        <v>0</v>
      </c>
      <c r="AZ8" s="479">
        <v>0</v>
      </c>
      <c r="BA8" s="433"/>
    </row>
    <row r="9" spans="1:53" s="568" customFormat="1" ht="15" customHeight="1">
      <c r="B9" s="134"/>
      <c r="C9" s="568" t="s">
        <v>26</v>
      </c>
      <c r="D9" s="438">
        <v>14179</v>
      </c>
      <c r="E9" s="448">
        <v>14101</v>
      </c>
      <c r="F9" s="448">
        <v>14186</v>
      </c>
      <c r="G9" s="448">
        <v>14255</v>
      </c>
      <c r="H9" s="448">
        <v>14319</v>
      </c>
      <c r="I9" s="448">
        <v>14346</v>
      </c>
      <c r="J9" s="448">
        <v>14511</v>
      </c>
      <c r="K9" s="448">
        <v>14521</v>
      </c>
      <c r="L9" s="449">
        <v>14412</v>
      </c>
      <c r="M9" s="434"/>
      <c r="N9" s="483">
        <v>0.77142252627124619</v>
      </c>
      <c r="O9" s="483">
        <v>0.77951918303666412</v>
      </c>
      <c r="P9" s="470">
        <v>0.78133370929085011</v>
      </c>
      <c r="Q9" s="470">
        <v>0.78337425464749211</v>
      </c>
      <c r="R9" s="470">
        <v>0.78720581046162441</v>
      </c>
      <c r="S9" s="470">
        <v>0.78941865328314509</v>
      </c>
      <c r="T9" s="470">
        <v>0.7867135276686652</v>
      </c>
      <c r="U9" s="470">
        <v>0.79285173197438197</v>
      </c>
      <c r="V9" s="487">
        <v>0.79968082153760756</v>
      </c>
      <c r="W9" s="482"/>
      <c r="X9" s="448">
        <v>14</v>
      </c>
      <c r="Y9" s="448">
        <v>54</v>
      </c>
      <c r="Z9" s="448">
        <v>92</v>
      </c>
      <c r="AA9" s="448">
        <v>83</v>
      </c>
      <c r="AB9" s="448">
        <v>105</v>
      </c>
      <c r="AC9" s="448">
        <v>53</v>
      </c>
      <c r="AD9" s="448">
        <v>91</v>
      </c>
      <c r="AE9" s="448">
        <v>97</v>
      </c>
      <c r="AF9" s="497">
        <v>96</v>
      </c>
      <c r="AG9" s="435"/>
      <c r="AH9" s="447">
        <v>-46</v>
      </c>
      <c r="AI9" s="448">
        <v>-82</v>
      </c>
      <c r="AJ9" s="448">
        <v>-7</v>
      </c>
      <c r="AK9" s="448">
        <v>-14</v>
      </c>
      <c r="AL9" s="448">
        <v>-41</v>
      </c>
      <c r="AM9" s="448">
        <v>-26</v>
      </c>
      <c r="AN9" s="448">
        <v>74</v>
      </c>
      <c r="AO9" s="448">
        <v>-87</v>
      </c>
      <c r="AP9" s="449">
        <v>-121</v>
      </c>
      <c r="AQ9" s="433"/>
      <c r="AR9" s="447">
        <v>-600</v>
      </c>
      <c r="AS9" s="448">
        <v>-50</v>
      </c>
      <c r="AT9" s="448">
        <v>0</v>
      </c>
      <c r="AU9" s="448">
        <v>0</v>
      </c>
      <c r="AV9" s="448">
        <v>0</v>
      </c>
      <c r="AW9" s="448">
        <v>0</v>
      </c>
      <c r="AX9" s="448">
        <v>0</v>
      </c>
      <c r="AY9" s="448">
        <v>0</v>
      </c>
      <c r="AZ9" s="449">
        <v>-84</v>
      </c>
      <c r="BA9" s="433"/>
    </row>
    <row r="10" spans="1:53" s="9" customFormat="1" ht="15" customHeight="1">
      <c r="C10" s="9" t="s">
        <v>13</v>
      </c>
      <c r="D10" s="439">
        <v>88707</v>
      </c>
      <c r="E10" s="451">
        <v>87610</v>
      </c>
      <c r="F10" s="451">
        <v>87405</v>
      </c>
      <c r="G10" s="451">
        <v>87443</v>
      </c>
      <c r="H10" s="451">
        <v>86993</v>
      </c>
      <c r="I10" s="451">
        <v>86415</v>
      </c>
      <c r="J10" s="451">
        <v>86565</v>
      </c>
      <c r="K10" s="451">
        <v>86288</v>
      </c>
      <c r="L10" s="452">
        <v>85977</v>
      </c>
      <c r="M10" s="434"/>
      <c r="N10" s="484">
        <v>0.49303888080985719</v>
      </c>
      <c r="O10" s="484">
        <v>0.50109576532359323</v>
      </c>
      <c r="P10" s="471">
        <v>0.50366683828156289</v>
      </c>
      <c r="Q10" s="471">
        <v>0.50754205596788771</v>
      </c>
      <c r="R10" s="471">
        <v>0.51200671318381941</v>
      </c>
      <c r="S10" s="471">
        <v>0.51643811838222531</v>
      </c>
      <c r="T10" s="471">
        <v>0.51779587593138099</v>
      </c>
      <c r="U10" s="471">
        <v>0.52101103282032268</v>
      </c>
      <c r="V10" s="488">
        <v>0.52434953534084694</v>
      </c>
      <c r="W10" s="482"/>
      <c r="X10" s="450">
        <v>101</v>
      </c>
      <c r="Y10" s="451">
        <v>165</v>
      </c>
      <c r="Z10" s="451">
        <v>391</v>
      </c>
      <c r="AA10" s="451">
        <v>358</v>
      </c>
      <c r="AB10" s="451">
        <v>160</v>
      </c>
      <c r="AC10" s="451">
        <v>87</v>
      </c>
      <c r="AD10" s="451">
        <v>195</v>
      </c>
      <c r="AE10" s="451">
        <v>134</v>
      </c>
      <c r="AF10" s="498">
        <v>209</v>
      </c>
      <c r="AG10" s="435"/>
      <c r="AH10" s="450">
        <v>-780</v>
      </c>
      <c r="AI10" s="451">
        <v>-1212</v>
      </c>
      <c r="AJ10" s="451">
        <v>-571</v>
      </c>
      <c r="AK10" s="451">
        <v>-320</v>
      </c>
      <c r="AL10" s="451">
        <v>-610</v>
      </c>
      <c r="AM10" s="451">
        <v>-665</v>
      </c>
      <c r="AN10" s="451">
        <v>-45</v>
      </c>
      <c r="AO10" s="451">
        <v>-411</v>
      </c>
      <c r="AP10" s="452">
        <v>-436</v>
      </c>
      <c r="AQ10" s="433"/>
      <c r="AR10" s="450">
        <v>-2300</v>
      </c>
      <c r="AS10" s="451">
        <v>-50</v>
      </c>
      <c r="AT10" s="451">
        <v>-25</v>
      </c>
      <c r="AU10" s="451">
        <v>0</v>
      </c>
      <c r="AV10" s="451">
        <v>0</v>
      </c>
      <c r="AW10" s="451">
        <v>0</v>
      </c>
      <c r="AX10" s="451">
        <v>0</v>
      </c>
      <c r="AY10" s="451">
        <v>0</v>
      </c>
      <c r="AZ10" s="452">
        <v>-84</v>
      </c>
      <c r="BA10" s="433"/>
    </row>
    <row r="11" spans="1:53" ht="9.6" customHeight="1">
      <c r="B11" s="132"/>
      <c r="D11" s="480"/>
      <c r="E11" s="445"/>
      <c r="F11" s="445"/>
      <c r="G11" s="445"/>
      <c r="H11" s="445"/>
      <c r="I11" s="445"/>
      <c r="J11" s="445"/>
      <c r="K11" s="445"/>
      <c r="L11" s="453"/>
      <c r="M11" s="434"/>
      <c r="N11" s="484"/>
      <c r="O11" s="484"/>
      <c r="P11" s="472"/>
      <c r="Q11" s="472"/>
      <c r="R11" s="472"/>
      <c r="S11" s="472"/>
      <c r="T11" s="472"/>
      <c r="U11" s="472"/>
      <c r="V11" s="489"/>
      <c r="W11" s="482"/>
      <c r="X11" s="445"/>
      <c r="Y11" s="445"/>
      <c r="Z11" s="445"/>
      <c r="AA11" s="445"/>
      <c r="AB11" s="445"/>
      <c r="AC11" s="445"/>
      <c r="AD11" s="445"/>
      <c r="AE11" s="445"/>
      <c r="AF11" s="499"/>
      <c r="AG11" s="435"/>
      <c r="AH11" s="443"/>
      <c r="AI11" s="445"/>
      <c r="AJ11" s="445"/>
      <c r="AK11" s="445"/>
      <c r="AL11" s="445"/>
      <c r="AM11" s="445"/>
      <c r="AN11" s="445"/>
      <c r="AO11" s="445"/>
      <c r="AP11" s="453"/>
      <c r="AQ11" s="433"/>
      <c r="AR11" s="443"/>
      <c r="AS11" s="445"/>
      <c r="AT11" s="445"/>
      <c r="AU11" s="445"/>
      <c r="AV11" s="445"/>
      <c r="AW11" s="445"/>
      <c r="AX11" s="445"/>
      <c r="AY11" s="445"/>
      <c r="AZ11" s="453"/>
      <c r="BA11" s="433"/>
    </row>
    <row r="12" spans="1:53" ht="15" customHeight="1">
      <c r="B12" s="132" t="s">
        <v>152</v>
      </c>
      <c r="D12" s="480"/>
      <c r="E12" s="445"/>
      <c r="F12" s="445"/>
      <c r="G12" s="445"/>
      <c r="H12" s="445"/>
      <c r="I12" s="445"/>
      <c r="J12" s="445"/>
      <c r="K12" s="445"/>
      <c r="L12" s="453"/>
      <c r="M12" s="434"/>
      <c r="N12" s="482"/>
      <c r="O12" s="482"/>
      <c r="P12" s="472"/>
      <c r="Q12" s="472"/>
      <c r="R12" s="472"/>
      <c r="S12" s="472"/>
      <c r="T12" s="472"/>
      <c r="U12" s="472"/>
      <c r="V12" s="489"/>
      <c r="W12" s="482"/>
      <c r="X12" s="445"/>
      <c r="Y12" s="445"/>
      <c r="Z12" s="445"/>
      <c r="AA12" s="445"/>
      <c r="AB12" s="445"/>
      <c r="AC12" s="445"/>
      <c r="AD12" s="445"/>
      <c r="AE12" s="445"/>
      <c r="AF12" s="499"/>
      <c r="AG12" s="435"/>
      <c r="AH12" s="443"/>
      <c r="AI12" s="445"/>
      <c r="AJ12" s="445"/>
      <c r="AK12" s="445"/>
      <c r="AL12" s="445"/>
      <c r="AM12" s="445"/>
      <c r="AN12" s="445"/>
      <c r="AO12" s="445"/>
      <c r="AP12" s="453"/>
      <c r="AQ12" s="433"/>
      <c r="AR12" s="443"/>
      <c r="AS12" s="445"/>
      <c r="AT12" s="445"/>
      <c r="AU12" s="445"/>
      <c r="AV12" s="445"/>
      <c r="AW12" s="445"/>
      <c r="AX12" s="445"/>
      <c r="AY12" s="445"/>
      <c r="AZ12" s="453"/>
      <c r="BA12" s="433"/>
    </row>
    <row r="13" spans="1:53" ht="15" customHeight="1">
      <c r="B13" s="132"/>
      <c r="C13" s="207" t="s">
        <v>273</v>
      </c>
      <c r="D13" s="480">
        <v>5160</v>
      </c>
      <c r="E13" s="444">
        <v>5173</v>
      </c>
      <c r="F13" s="444">
        <v>5132</v>
      </c>
      <c r="G13" s="444">
        <v>5064</v>
      </c>
      <c r="H13" s="444">
        <v>5030</v>
      </c>
      <c r="I13" s="444">
        <v>5031</v>
      </c>
      <c r="J13" s="444">
        <v>4963</v>
      </c>
      <c r="K13" s="444">
        <v>0</v>
      </c>
      <c r="L13" s="479">
        <v>0</v>
      </c>
      <c r="M13" s="434"/>
      <c r="N13" s="482">
        <v>0.75174418604651161</v>
      </c>
      <c r="O13" s="482">
        <v>0.75159481925381788</v>
      </c>
      <c r="P13" s="469">
        <v>0.75506625097427904</v>
      </c>
      <c r="Q13" s="469">
        <v>0.76303317535545023</v>
      </c>
      <c r="R13" s="469">
        <v>0.76719681908548709</v>
      </c>
      <c r="S13" s="469">
        <v>0.76366527529318229</v>
      </c>
      <c r="T13" s="469">
        <v>0.77171065887568002</v>
      </c>
      <c r="U13" s="558" t="s">
        <v>322</v>
      </c>
      <c r="V13" s="570" t="s">
        <v>322</v>
      </c>
      <c r="W13" s="482"/>
      <c r="X13" s="444">
        <v>9</v>
      </c>
      <c r="Y13" s="444">
        <v>9</v>
      </c>
      <c r="Z13" s="444">
        <v>-13</v>
      </c>
      <c r="AA13" s="444">
        <v>-11</v>
      </c>
      <c r="AB13" s="444">
        <v>-5</v>
      </c>
      <c r="AC13" s="444">
        <v>-17</v>
      </c>
      <c r="AD13" s="444">
        <v>-12</v>
      </c>
      <c r="AE13" s="444">
        <v>-25</v>
      </c>
      <c r="AF13" s="496">
        <v>0</v>
      </c>
      <c r="AG13" s="435"/>
      <c r="AH13" s="443">
        <v>-29</v>
      </c>
      <c r="AI13" s="444">
        <v>4</v>
      </c>
      <c r="AJ13" s="444">
        <v>-28</v>
      </c>
      <c r="AK13" s="444">
        <v>-57</v>
      </c>
      <c r="AL13" s="444">
        <v>-29</v>
      </c>
      <c r="AM13" s="444">
        <v>18</v>
      </c>
      <c r="AN13" s="444">
        <v>-56</v>
      </c>
      <c r="AO13" s="444">
        <v>-67</v>
      </c>
      <c r="AP13" s="479">
        <v>0</v>
      </c>
      <c r="AQ13" s="433"/>
      <c r="AR13" s="443">
        <v>0</v>
      </c>
      <c r="AS13" s="444">
        <v>0</v>
      </c>
      <c r="AT13" s="444">
        <v>0</v>
      </c>
      <c r="AU13" s="444">
        <v>0</v>
      </c>
      <c r="AV13" s="444">
        <v>0</v>
      </c>
      <c r="AW13" s="444">
        <v>0</v>
      </c>
      <c r="AX13" s="444">
        <v>0</v>
      </c>
      <c r="AY13" s="444">
        <v>-4871</v>
      </c>
      <c r="AZ13" s="479">
        <v>0</v>
      </c>
      <c r="BA13" s="433"/>
    </row>
    <row r="14" spans="1:53" ht="15" customHeight="1">
      <c r="B14" s="132"/>
      <c r="C14" s="207" t="s">
        <v>81</v>
      </c>
      <c r="D14" s="480">
        <v>2011</v>
      </c>
      <c r="E14" s="444">
        <v>2013</v>
      </c>
      <c r="F14" s="444">
        <v>2020</v>
      </c>
      <c r="G14" s="444">
        <v>2033</v>
      </c>
      <c r="H14" s="444">
        <v>1986</v>
      </c>
      <c r="I14" s="444">
        <v>1967</v>
      </c>
      <c r="J14" s="444">
        <v>1965</v>
      </c>
      <c r="K14" s="444">
        <v>1974</v>
      </c>
      <c r="L14" s="479">
        <v>1950</v>
      </c>
      <c r="M14" s="434"/>
      <c r="N14" s="482">
        <v>0.4699154649428145</v>
      </c>
      <c r="O14" s="482">
        <v>0.4783904619970194</v>
      </c>
      <c r="P14" s="469">
        <v>0.48415841584158414</v>
      </c>
      <c r="Q14" s="469">
        <v>0.48942449581898673</v>
      </c>
      <c r="R14" s="469">
        <v>0.49697885196374625</v>
      </c>
      <c r="S14" s="469">
        <v>0.50737163192679202</v>
      </c>
      <c r="T14" s="469">
        <v>0.51501272264631048</v>
      </c>
      <c r="U14" s="469">
        <v>0.51823708206686925</v>
      </c>
      <c r="V14" s="468">
        <v>0.53076923076923077</v>
      </c>
      <c r="W14" s="482"/>
      <c r="X14" s="444">
        <v>9</v>
      </c>
      <c r="Y14" s="444">
        <v>18</v>
      </c>
      <c r="Z14" s="444">
        <v>15</v>
      </c>
      <c r="AA14" s="444">
        <v>17</v>
      </c>
      <c r="AB14" s="444">
        <v>-8</v>
      </c>
      <c r="AC14" s="444">
        <v>11</v>
      </c>
      <c r="AD14" s="444">
        <v>14</v>
      </c>
      <c r="AE14" s="444">
        <v>11</v>
      </c>
      <c r="AF14" s="496">
        <v>12</v>
      </c>
      <c r="AG14" s="435"/>
      <c r="AH14" s="443">
        <v>-46</v>
      </c>
      <c r="AI14" s="444">
        <v>-16</v>
      </c>
      <c r="AJ14" s="444">
        <v>-8</v>
      </c>
      <c r="AK14" s="444">
        <v>-4</v>
      </c>
      <c r="AL14" s="444">
        <v>-39</v>
      </c>
      <c r="AM14" s="444">
        <v>-30</v>
      </c>
      <c r="AN14" s="444">
        <v>-16</v>
      </c>
      <c r="AO14" s="444">
        <v>-2</v>
      </c>
      <c r="AP14" s="479">
        <v>-36</v>
      </c>
      <c r="AQ14" s="433"/>
      <c r="AR14" s="443">
        <v>0</v>
      </c>
      <c r="AS14" s="444">
        <v>0</v>
      </c>
      <c r="AT14" s="444">
        <v>0</v>
      </c>
      <c r="AU14" s="444">
        <v>0</v>
      </c>
      <c r="AV14" s="444">
        <v>0</v>
      </c>
      <c r="AW14" s="444">
        <v>0</v>
      </c>
      <c r="AX14" s="444">
        <v>0</v>
      </c>
      <c r="AY14" s="444">
        <v>0</v>
      </c>
      <c r="AZ14" s="479">
        <v>0</v>
      </c>
      <c r="BA14" s="433"/>
    </row>
    <row r="15" spans="1:53" s="568" customFormat="1" ht="15" customHeight="1">
      <c r="B15" s="134"/>
      <c r="C15" s="568" t="s">
        <v>84</v>
      </c>
      <c r="D15" s="436">
        <v>5043</v>
      </c>
      <c r="E15" s="446">
        <v>4928</v>
      </c>
      <c r="F15" s="446">
        <v>4972</v>
      </c>
      <c r="G15" s="446">
        <v>4908</v>
      </c>
      <c r="H15" s="446">
        <v>4850</v>
      </c>
      <c r="I15" s="446">
        <v>4788</v>
      </c>
      <c r="J15" s="446">
        <v>4831</v>
      </c>
      <c r="K15" s="446">
        <v>4778</v>
      </c>
      <c r="L15" s="454">
        <v>4716</v>
      </c>
      <c r="M15" s="434"/>
      <c r="N15" s="482">
        <v>0.31350386674598452</v>
      </c>
      <c r="O15" s="482">
        <v>0.3457792207792208</v>
      </c>
      <c r="P15" s="473">
        <v>0.35941271118262269</v>
      </c>
      <c r="Q15" s="473">
        <v>0.37489812550937246</v>
      </c>
      <c r="R15" s="473">
        <v>0.38783505154639175</v>
      </c>
      <c r="S15" s="473">
        <v>0.39578111946533001</v>
      </c>
      <c r="T15" s="473">
        <v>0.39267232457048229</v>
      </c>
      <c r="U15" s="473">
        <v>0.39807450816241108</v>
      </c>
      <c r="V15" s="490">
        <v>0.40288379983036471</v>
      </c>
      <c r="W15" s="482"/>
      <c r="X15" s="446">
        <v>123</v>
      </c>
      <c r="Y15" s="446">
        <v>123</v>
      </c>
      <c r="Z15" s="446">
        <v>83</v>
      </c>
      <c r="AA15" s="446">
        <v>53</v>
      </c>
      <c r="AB15" s="446">
        <v>41</v>
      </c>
      <c r="AC15" s="446">
        <v>14</v>
      </c>
      <c r="AD15" s="446">
        <v>2</v>
      </c>
      <c r="AE15" s="446">
        <v>5</v>
      </c>
      <c r="AF15" s="500">
        <v>-2</v>
      </c>
      <c r="AG15" s="435"/>
      <c r="AH15" s="435">
        <v>-287</v>
      </c>
      <c r="AI15" s="446">
        <v>-238</v>
      </c>
      <c r="AJ15" s="446">
        <v>-39</v>
      </c>
      <c r="AK15" s="446">
        <v>-117</v>
      </c>
      <c r="AL15" s="446">
        <v>-99</v>
      </c>
      <c r="AM15" s="446">
        <v>-76</v>
      </c>
      <c r="AN15" s="446">
        <v>41</v>
      </c>
      <c r="AO15" s="446">
        <v>-58</v>
      </c>
      <c r="AP15" s="454">
        <v>-60</v>
      </c>
      <c r="AQ15" s="433"/>
      <c r="AR15" s="435">
        <v>0</v>
      </c>
      <c r="AS15" s="446">
        <v>0</v>
      </c>
      <c r="AT15" s="446">
        <v>0</v>
      </c>
      <c r="AU15" s="446">
        <v>0</v>
      </c>
      <c r="AV15" s="446">
        <v>0</v>
      </c>
      <c r="AW15" s="446">
        <v>0</v>
      </c>
      <c r="AX15" s="446">
        <v>0</v>
      </c>
      <c r="AY15" s="446">
        <v>0</v>
      </c>
      <c r="AZ15" s="454">
        <v>0</v>
      </c>
      <c r="BA15" s="433"/>
    </row>
    <row r="16" spans="1:53" s="568" customFormat="1" ht="15" customHeight="1">
      <c r="B16" s="134"/>
      <c r="C16" s="568" t="s">
        <v>82</v>
      </c>
      <c r="D16" s="436">
        <v>8056</v>
      </c>
      <c r="E16" s="446">
        <v>8190</v>
      </c>
      <c r="F16" s="446">
        <v>8433</v>
      </c>
      <c r="G16" s="446">
        <v>8463</v>
      </c>
      <c r="H16" s="446">
        <v>8461</v>
      </c>
      <c r="I16" s="446">
        <v>8488</v>
      </c>
      <c r="J16" s="446">
        <v>8683</v>
      </c>
      <c r="K16" s="446">
        <v>8763</v>
      </c>
      <c r="L16" s="454">
        <v>8744</v>
      </c>
      <c r="M16" s="434"/>
      <c r="N16" s="482">
        <v>0.4185700099304866</v>
      </c>
      <c r="O16" s="482">
        <v>0.41416361416361419</v>
      </c>
      <c r="P16" s="473">
        <v>0.4064982805644492</v>
      </c>
      <c r="Q16" s="473">
        <v>0.41002008743944229</v>
      </c>
      <c r="R16" s="473">
        <v>0.41082614348185792</v>
      </c>
      <c r="S16" s="473">
        <v>0.41364278982092367</v>
      </c>
      <c r="T16" s="473">
        <v>0.40792352873430843</v>
      </c>
      <c r="U16" s="473">
        <v>0.4085358895355472</v>
      </c>
      <c r="V16" s="490">
        <v>0.40850869167429094</v>
      </c>
      <c r="W16" s="482"/>
      <c r="X16" s="446">
        <v>-6</v>
      </c>
      <c r="Y16" s="446">
        <v>20</v>
      </c>
      <c r="Z16" s="446">
        <v>36</v>
      </c>
      <c r="AA16" s="446">
        <v>42</v>
      </c>
      <c r="AB16" s="446">
        <v>6</v>
      </c>
      <c r="AC16" s="446">
        <v>35</v>
      </c>
      <c r="AD16" s="446">
        <v>31</v>
      </c>
      <c r="AE16" s="446">
        <v>38</v>
      </c>
      <c r="AF16" s="500">
        <v>-8</v>
      </c>
      <c r="AG16" s="435"/>
      <c r="AH16" s="435">
        <v>46</v>
      </c>
      <c r="AI16" s="446">
        <v>114</v>
      </c>
      <c r="AJ16" s="446">
        <v>207</v>
      </c>
      <c r="AK16" s="446">
        <v>-12</v>
      </c>
      <c r="AL16" s="446">
        <v>-8</v>
      </c>
      <c r="AM16" s="446">
        <v>-8</v>
      </c>
      <c r="AN16" s="446">
        <v>164</v>
      </c>
      <c r="AO16" s="446">
        <v>42</v>
      </c>
      <c r="AP16" s="454">
        <v>-11</v>
      </c>
      <c r="AQ16" s="433"/>
      <c r="AR16" s="435">
        <v>0</v>
      </c>
      <c r="AS16" s="446">
        <v>0</v>
      </c>
      <c r="AT16" s="446">
        <v>0</v>
      </c>
      <c r="AU16" s="446">
        <v>0</v>
      </c>
      <c r="AV16" s="446">
        <v>0</v>
      </c>
      <c r="AW16" s="446">
        <v>0</v>
      </c>
      <c r="AX16" s="446">
        <v>0</v>
      </c>
      <c r="AY16" s="446">
        <v>0</v>
      </c>
      <c r="AZ16" s="454">
        <v>0</v>
      </c>
      <c r="BA16" s="433"/>
    </row>
    <row r="17" spans="1:53" s="568" customFormat="1" ht="15" customHeight="1">
      <c r="B17" s="134"/>
      <c r="C17" s="568" t="s">
        <v>83</v>
      </c>
      <c r="D17" s="436">
        <v>5118</v>
      </c>
      <c r="E17" s="446">
        <v>5245</v>
      </c>
      <c r="F17" s="446">
        <v>5321</v>
      </c>
      <c r="G17" s="446">
        <v>5768</v>
      </c>
      <c r="H17" s="446">
        <v>5732</v>
      </c>
      <c r="I17" s="446">
        <v>5790</v>
      </c>
      <c r="J17" s="446">
        <v>5869</v>
      </c>
      <c r="K17" s="446">
        <v>5396</v>
      </c>
      <c r="L17" s="454">
        <v>5427</v>
      </c>
      <c r="M17" s="434"/>
      <c r="N17" s="482">
        <v>0.31359906213364597</v>
      </c>
      <c r="O17" s="482">
        <v>0.31267874165872261</v>
      </c>
      <c r="P17" s="473">
        <v>0.30877654576207481</v>
      </c>
      <c r="Q17" s="473">
        <v>0.27704576976421635</v>
      </c>
      <c r="R17" s="473">
        <v>0.27843684577808792</v>
      </c>
      <c r="S17" s="473">
        <v>0.27478411053540586</v>
      </c>
      <c r="T17" s="473">
        <v>0.27227807122167319</v>
      </c>
      <c r="U17" s="473">
        <v>0.29688658265381762</v>
      </c>
      <c r="V17" s="490">
        <v>0.29500644923530495</v>
      </c>
      <c r="W17" s="482"/>
      <c r="X17" s="446">
        <v>39</v>
      </c>
      <c r="Y17" s="446">
        <v>35</v>
      </c>
      <c r="Z17" s="446">
        <v>3</v>
      </c>
      <c r="AA17" s="446">
        <v>-45</v>
      </c>
      <c r="AB17" s="446">
        <v>-2</v>
      </c>
      <c r="AC17" s="446">
        <v>-5</v>
      </c>
      <c r="AD17" s="446">
        <v>7</v>
      </c>
      <c r="AE17" s="446">
        <v>4</v>
      </c>
      <c r="AF17" s="500">
        <v>-1</v>
      </c>
      <c r="AG17" s="435"/>
      <c r="AH17" s="435">
        <v>29</v>
      </c>
      <c r="AI17" s="446">
        <v>92</v>
      </c>
      <c r="AJ17" s="446">
        <v>73</v>
      </c>
      <c r="AK17" s="446">
        <v>492</v>
      </c>
      <c r="AL17" s="446">
        <v>-34</v>
      </c>
      <c r="AM17" s="446">
        <v>63</v>
      </c>
      <c r="AN17" s="446">
        <v>72</v>
      </c>
      <c r="AO17" s="446">
        <v>-477</v>
      </c>
      <c r="AP17" s="454">
        <v>32</v>
      </c>
      <c r="AQ17" s="433"/>
      <c r="AR17" s="435">
        <v>0</v>
      </c>
      <c r="AS17" s="446">
        <v>0</v>
      </c>
      <c r="AT17" s="446">
        <v>0</v>
      </c>
      <c r="AU17" s="446">
        <v>0</v>
      </c>
      <c r="AV17" s="446">
        <v>0</v>
      </c>
      <c r="AW17" s="446">
        <v>0</v>
      </c>
      <c r="AX17" s="446">
        <v>0</v>
      </c>
      <c r="AY17" s="446">
        <v>0</v>
      </c>
      <c r="AZ17" s="454">
        <v>0</v>
      </c>
      <c r="BA17" s="433"/>
    </row>
    <row r="18" spans="1:53" s="568" customFormat="1" ht="15" customHeight="1">
      <c r="B18" s="134"/>
      <c r="C18" s="568" t="s">
        <v>107</v>
      </c>
      <c r="D18" s="436">
        <v>3267</v>
      </c>
      <c r="E18" s="446">
        <v>3328</v>
      </c>
      <c r="F18" s="446">
        <v>3398</v>
      </c>
      <c r="G18" s="446">
        <v>3426</v>
      </c>
      <c r="H18" s="446">
        <v>3424</v>
      </c>
      <c r="I18" s="446">
        <v>3467</v>
      </c>
      <c r="J18" s="446">
        <v>3544</v>
      </c>
      <c r="K18" s="446">
        <v>3590</v>
      </c>
      <c r="L18" s="454">
        <v>3617</v>
      </c>
      <c r="M18" s="434"/>
      <c r="N18" s="482">
        <v>0.64432200795837158</v>
      </c>
      <c r="O18" s="482">
        <v>0.64993990384615385</v>
      </c>
      <c r="P18" s="473">
        <v>0.65155974102413183</v>
      </c>
      <c r="Q18" s="473">
        <v>0.66082895504962058</v>
      </c>
      <c r="R18" s="473">
        <v>0.66910046728971961</v>
      </c>
      <c r="S18" s="473">
        <v>0.67493510239400056</v>
      </c>
      <c r="T18" s="473">
        <v>0.67212189616252827</v>
      </c>
      <c r="U18" s="473">
        <v>0.67688022284122562</v>
      </c>
      <c r="V18" s="490">
        <v>0.68620403649433237</v>
      </c>
      <c r="W18" s="482"/>
      <c r="X18" s="446">
        <v>64</v>
      </c>
      <c r="Y18" s="446">
        <v>58</v>
      </c>
      <c r="Z18" s="446">
        <v>51</v>
      </c>
      <c r="AA18" s="446">
        <v>50</v>
      </c>
      <c r="AB18" s="446">
        <v>27</v>
      </c>
      <c r="AC18" s="446">
        <v>49</v>
      </c>
      <c r="AD18" s="446">
        <v>42</v>
      </c>
      <c r="AE18" s="446">
        <v>48</v>
      </c>
      <c r="AF18" s="500">
        <v>52</v>
      </c>
      <c r="AG18" s="435"/>
      <c r="AH18" s="435">
        <v>-35</v>
      </c>
      <c r="AI18" s="446">
        <v>3</v>
      </c>
      <c r="AJ18" s="446">
        <v>19</v>
      </c>
      <c r="AK18" s="446">
        <v>-22</v>
      </c>
      <c r="AL18" s="446">
        <v>-29</v>
      </c>
      <c r="AM18" s="446">
        <v>-6</v>
      </c>
      <c r="AN18" s="446">
        <v>35</v>
      </c>
      <c r="AO18" s="446">
        <v>-2</v>
      </c>
      <c r="AP18" s="454">
        <v>-25</v>
      </c>
      <c r="AQ18" s="433"/>
      <c r="AR18" s="435">
        <v>0</v>
      </c>
      <c r="AS18" s="446">
        <v>0</v>
      </c>
      <c r="AT18" s="446">
        <v>0</v>
      </c>
      <c r="AU18" s="446">
        <v>0</v>
      </c>
      <c r="AV18" s="446">
        <v>0</v>
      </c>
      <c r="AW18" s="446">
        <v>0</v>
      </c>
      <c r="AX18" s="446">
        <v>0</v>
      </c>
      <c r="AY18" s="446">
        <v>0</v>
      </c>
      <c r="AZ18" s="454">
        <v>0</v>
      </c>
      <c r="BA18" s="433"/>
    </row>
    <row r="19" spans="1:53" ht="15" customHeight="1">
      <c r="B19" s="132"/>
      <c r="C19" s="207" t="s">
        <v>274</v>
      </c>
      <c r="D19" s="480">
        <v>2741</v>
      </c>
      <c r="E19" s="444">
        <v>2758</v>
      </c>
      <c r="F19" s="444">
        <v>2793</v>
      </c>
      <c r="G19" s="444">
        <v>2810</v>
      </c>
      <c r="H19" s="444">
        <v>2807</v>
      </c>
      <c r="I19" s="444">
        <v>2798</v>
      </c>
      <c r="J19" s="444">
        <v>2832</v>
      </c>
      <c r="K19" s="444">
        <v>2872</v>
      </c>
      <c r="L19" s="479">
        <v>2878</v>
      </c>
      <c r="M19" s="434"/>
      <c r="N19" s="482">
        <v>0.55308281649033197</v>
      </c>
      <c r="O19" s="482">
        <v>0.56345177664974622</v>
      </c>
      <c r="P19" s="469">
        <v>0.57178660938059434</v>
      </c>
      <c r="Q19" s="469">
        <v>0.58398576512455513</v>
      </c>
      <c r="R19" s="469">
        <v>0.59529747060919136</v>
      </c>
      <c r="S19" s="469">
        <v>0.60650464617583988</v>
      </c>
      <c r="T19" s="469">
        <v>0.61264124293785316</v>
      </c>
      <c r="U19" s="469">
        <v>0.61699164345403901</v>
      </c>
      <c r="V19" s="468">
        <v>0.61987491313412091</v>
      </c>
      <c r="W19" s="482"/>
      <c r="X19" s="444">
        <v>27</v>
      </c>
      <c r="Y19" s="444">
        <v>38</v>
      </c>
      <c r="Z19" s="444">
        <v>43</v>
      </c>
      <c r="AA19" s="444">
        <v>44</v>
      </c>
      <c r="AB19" s="444">
        <v>30</v>
      </c>
      <c r="AC19" s="444">
        <v>26</v>
      </c>
      <c r="AD19" s="444">
        <v>38</v>
      </c>
      <c r="AE19" s="444">
        <v>37</v>
      </c>
      <c r="AF19" s="496">
        <v>12</v>
      </c>
      <c r="AG19" s="435"/>
      <c r="AH19" s="443">
        <v>-22</v>
      </c>
      <c r="AI19" s="444">
        <v>-21</v>
      </c>
      <c r="AJ19" s="444">
        <v>-8</v>
      </c>
      <c r="AK19" s="444">
        <v>-27</v>
      </c>
      <c r="AL19" s="444">
        <v>-33</v>
      </c>
      <c r="AM19" s="444">
        <v>-35</v>
      </c>
      <c r="AN19" s="444">
        <v>-4</v>
      </c>
      <c r="AO19" s="444">
        <v>3</v>
      </c>
      <c r="AP19" s="479">
        <v>-6</v>
      </c>
      <c r="AQ19" s="433"/>
      <c r="AR19" s="443">
        <v>66</v>
      </c>
      <c r="AS19" s="444">
        <v>0</v>
      </c>
      <c r="AT19" s="444">
        <v>0</v>
      </c>
      <c r="AU19" s="444">
        <v>0</v>
      </c>
      <c r="AV19" s="444">
        <v>0</v>
      </c>
      <c r="AW19" s="444">
        <v>0</v>
      </c>
      <c r="AX19" s="444">
        <v>0</v>
      </c>
      <c r="AY19" s="444">
        <v>0</v>
      </c>
      <c r="AZ19" s="479">
        <v>0</v>
      </c>
      <c r="BA19" s="433"/>
    </row>
    <row r="20" spans="1:53" ht="15" customHeight="1">
      <c r="B20" s="132"/>
      <c r="C20" s="207" t="s">
        <v>85</v>
      </c>
      <c r="D20" s="480">
        <v>1700</v>
      </c>
      <c r="E20" s="444">
        <v>1625</v>
      </c>
      <c r="F20" s="444">
        <v>1756</v>
      </c>
      <c r="G20" s="444">
        <v>1822</v>
      </c>
      <c r="H20" s="444">
        <v>1842</v>
      </c>
      <c r="I20" s="444">
        <v>1855</v>
      </c>
      <c r="J20" s="444">
        <v>2102</v>
      </c>
      <c r="K20" s="444">
        <v>2107</v>
      </c>
      <c r="L20" s="479">
        <v>2025</v>
      </c>
      <c r="M20" s="434"/>
      <c r="N20" s="482">
        <v>5.2352941176470588E-2</v>
      </c>
      <c r="O20" s="482">
        <v>5.4153846153846157E-2</v>
      </c>
      <c r="P20" s="469">
        <v>4.9544419134396354E-2</v>
      </c>
      <c r="Q20" s="469">
        <v>4.6103183315038418E-2</v>
      </c>
      <c r="R20" s="469">
        <v>4.2345276872964167E-2</v>
      </c>
      <c r="S20" s="469">
        <v>4.2587601078167114E-2</v>
      </c>
      <c r="T20" s="469">
        <v>3.6631779257849668E-2</v>
      </c>
      <c r="U20" s="469">
        <v>3.6544850498338874E-2</v>
      </c>
      <c r="V20" s="468">
        <v>3.8518518518518521E-2</v>
      </c>
      <c r="W20" s="482"/>
      <c r="X20" s="444">
        <v>-17</v>
      </c>
      <c r="Y20" s="444">
        <v>-1</v>
      </c>
      <c r="Z20" s="444">
        <v>-1</v>
      </c>
      <c r="AA20" s="444">
        <v>-3</v>
      </c>
      <c r="AB20" s="444">
        <v>-6</v>
      </c>
      <c r="AC20" s="444">
        <v>1</v>
      </c>
      <c r="AD20" s="444">
        <v>-2</v>
      </c>
      <c r="AE20" s="444">
        <v>0</v>
      </c>
      <c r="AF20" s="496">
        <v>1</v>
      </c>
      <c r="AG20" s="435"/>
      <c r="AH20" s="443">
        <v>-13</v>
      </c>
      <c r="AI20" s="444">
        <v>-74</v>
      </c>
      <c r="AJ20" s="444">
        <v>132</v>
      </c>
      <c r="AK20" s="444">
        <v>69</v>
      </c>
      <c r="AL20" s="444">
        <v>26</v>
      </c>
      <c r="AM20" s="444">
        <v>12</v>
      </c>
      <c r="AN20" s="444">
        <v>249</v>
      </c>
      <c r="AO20" s="444">
        <v>5</v>
      </c>
      <c r="AP20" s="479">
        <v>-83</v>
      </c>
      <c r="AQ20" s="433"/>
      <c r="AR20" s="443">
        <v>-238</v>
      </c>
      <c r="AS20" s="444">
        <v>0</v>
      </c>
      <c r="AT20" s="444">
        <v>0</v>
      </c>
      <c r="AU20" s="444">
        <v>0</v>
      </c>
      <c r="AV20" s="444">
        <v>0</v>
      </c>
      <c r="AW20" s="444">
        <v>0</v>
      </c>
      <c r="AX20" s="444">
        <v>0</v>
      </c>
      <c r="AY20" s="444">
        <v>0</v>
      </c>
      <c r="AZ20" s="479">
        <v>0</v>
      </c>
      <c r="BA20" s="433"/>
    </row>
    <row r="21" spans="1:53" s="568" customFormat="1" ht="15" customHeight="1">
      <c r="A21" s="207"/>
      <c r="B21" s="134"/>
      <c r="C21" s="568" t="s">
        <v>86</v>
      </c>
      <c r="D21" s="438">
        <v>311</v>
      </c>
      <c r="E21" s="448">
        <v>313</v>
      </c>
      <c r="F21" s="448">
        <v>314</v>
      </c>
      <c r="G21" s="448">
        <v>314</v>
      </c>
      <c r="H21" s="448">
        <v>307</v>
      </c>
      <c r="I21" s="448">
        <v>308</v>
      </c>
      <c r="J21" s="448">
        <v>304</v>
      </c>
      <c r="K21" s="448">
        <v>305</v>
      </c>
      <c r="L21" s="455">
        <v>307</v>
      </c>
      <c r="M21" s="434"/>
      <c r="N21" s="483">
        <v>0.18971061093247588</v>
      </c>
      <c r="O21" s="483">
        <v>0.19488817891373802</v>
      </c>
      <c r="P21" s="470">
        <v>0.19426751592356689</v>
      </c>
      <c r="Q21" s="470">
        <v>0.19745222929936307</v>
      </c>
      <c r="R21" s="470">
        <v>0.20846905537459284</v>
      </c>
      <c r="S21" s="470">
        <v>0.21103896103896103</v>
      </c>
      <c r="T21" s="470">
        <v>0.22039473684210525</v>
      </c>
      <c r="U21" s="470">
        <v>0.22295081967213115</v>
      </c>
      <c r="V21" s="487">
        <v>0.22149837133550487</v>
      </c>
      <c r="W21" s="482"/>
      <c r="X21" s="448">
        <v>2</v>
      </c>
      <c r="Y21" s="448">
        <v>2</v>
      </c>
      <c r="Z21" s="448">
        <v>0</v>
      </c>
      <c r="AA21" s="448">
        <v>1</v>
      </c>
      <c r="AB21" s="448">
        <v>2</v>
      </c>
      <c r="AC21" s="448">
        <v>1</v>
      </c>
      <c r="AD21" s="448">
        <v>2</v>
      </c>
      <c r="AE21" s="448">
        <v>1</v>
      </c>
      <c r="AF21" s="497">
        <v>0</v>
      </c>
      <c r="AG21" s="435"/>
      <c r="AH21" s="447">
        <v>0</v>
      </c>
      <c r="AI21" s="448">
        <v>0</v>
      </c>
      <c r="AJ21" s="448">
        <v>1</v>
      </c>
      <c r="AK21" s="448">
        <v>-1</v>
      </c>
      <c r="AL21" s="448">
        <v>-9</v>
      </c>
      <c r="AM21" s="448">
        <v>0</v>
      </c>
      <c r="AN21" s="448">
        <v>-6</v>
      </c>
      <c r="AO21" s="448">
        <v>0</v>
      </c>
      <c r="AP21" s="455">
        <v>2</v>
      </c>
      <c r="AQ21" s="433"/>
      <c r="AR21" s="447">
        <v>0</v>
      </c>
      <c r="AS21" s="448">
        <v>0</v>
      </c>
      <c r="AT21" s="448">
        <v>0</v>
      </c>
      <c r="AU21" s="448">
        <v>0</v>
      </c>
      <c r="AV21" s="448">
        <v>0</v>
      </c>
      <c r="AW21" s="448">
        <v>0</v>
      </c>
      <c r="AX21" s="448">
        <v>0</v>
      </c>
      <c r="AY21" s="448">
        <v>0</v>
      </c>
      <c r="AZ21" s="455">
        <v>0</v>
      </c>
      <c r="BA21" s="433"/>
    </row>
    <row r="22" spans="1:53" ht="15" customHeight="1">
      <c r="B22" s="132"/>
      <c r="C22" s="9" t="s">
        <v>13</v>
      </c>
      <c r="D22" s="439">
        <v>33407</v>
      </c>
      <c r="E22" s="451">
        <v>33573</v>
      </c>
      <c r="F22" s="451">
        <v>34139</v>
      </c>
      <c r="G22" s="451">
        <v>34608</v>
      </c>
      <c r="H22" s="451">
        <v>34439</v>
      </c>
      <c r="I22" s="451">
        <v>34492</v>
      </c>
      <c r="J22" s="451">
        <v>35093</v>
      </c>
      <c r="K22" s="451">
        <v>29785</v>
      </c>
      <c r="L22" s="452">
        <v>29664</v>
      </c>
      <c r="M22" s="434"/>
      <c r="N22" s="484">
        <v>0.45352770377465801</v>
      </c>
      <c r="O22" s="484">
        <v>0.46028058261102672</v>
      </c>
      <c r="P22" s="474">
        <v>0.45900582911040161</v>
      </c>
      <c r="Q22" s="474">
        <v>0.45706195099398983</v>
      </c>
      <c r="R22" s="474">
        <v>0.46177298992421384</v>
      </c>
      <c r="S22" s="474">
        <v>0.46439754145888901</v>
      </c>
      <c r="T22" s="474">
        <v>0.45992078192232067</v>
      </c>
      <c r="U22" s="474">
        <v>0.41812993117340941</v>
      </c>
      <c r="V22" s="491">
        <v>0.42206040992448757</v>
      </c>
      <c r="W22" s="482"/>
      <c r="X22" s="450">
        <v>250</v>
      </c>
      <c r="Y22" s="451">
        <v>302</v>
      </c>
      <c r="Z22" s="451">
        <v>217</v>
      </c>
      <c r="AA22" s="451">
        <v>148</v>
      </c>
      <c r="AB22" s="451">
        <v>85</v>
      </c>
      <c r="AC22" s="451">
        <v>115</v>
      </c>
      <c r="AD22" s="451">
        <v>122</v>
      </c>
      <c r="AE22" s="451">
        <v>119</v>
      </c>
      <c r="AF22" s="498">
        <v>66</v>
      </c>
      <c r="AG22" s="435"/>
      <c r="AH22" s="450">
        <v>-357</v>
      </c>
      <c r="AI22" s="451">
        <v>-136</v>
      </c>
      <c r="AJ22" s="451">
        <v>349</v>
      </c>
      <c r="AK22" s="451">
        <v>321</v>
      </c>
      <c r="AL22" s="451">
        <v>-254</v>
      </c>
      <c r="AM22" s="451">
        <v>-62</v>
      </c>
      <c r="AN22" s="451">
        <v>479</v>
      </c>
      <c r="AO22" s="451">
        <v>-556</v>
      </c>
      <c r="AP22" s="452">
        <v>-187</v>
      </c>
      <c r="AQ22" s="433"/>
      <c r="AR22" s="450">
        <v>-172</v>
      </c>
      <c r="AS22" s="451">
        <v>0</v>
      </c>
      <c r="AT22" s="451">
        <v>0</v>
      </c>
      <c r="AU22" s="451">
        <v>0</v>
      </c>
      <c r="AV22" s="451">
        <v>0</v>
      </c>
      <c r="AW22" s="451">
        <v>0</v>
      </c>
      <c r="AX22" s="451">
        <v>0</v>
      </c>
      <c r="AY22" s="451">
        <v>-4871</v>
      </c>
      <c r="AZ22" s="452">
        <v>0</v>
      </c>
      <c r="BA22" s="433"/>
    </row>
    <row r="23" spans="1:53" ht="5.25" customHeight="1">
      <c r="B23" s="132"/>
      <c r="D23" s="480"/>
      <c r="E23" s="445"/>
      <c r="F23" s="445"/>
      <c r="G23" s="445"/>
      <c r="H23" s="445"/>
      <c r="I23" s="445"/>
      <c r="J23" s="445"/>
      <c r="K23" s="445"/>
      <c r="L23" s="453"/>
      <c r="M23" s="434"/>
      <c r="N23" s="484"/>
      <c r="O23" s="484"/>
      <c r="P23" s="472"/>
      <c r="Q23" s="472"/>
      <c r="R23" s="472"/>
      <c r="S23" s="472"/>
      <c r="T23" s="472"/>
      <c r="U23" s="472"/>
      <c r="V23" s="489"/>
      <c r="W23" s="482"/>
      <c r="X23" s="445"/>
      <c r="Y23" s="445"/>
      <c r="Z23" s="445"/>
      <c r="AA23" s="445"/>
      <c r="AB23" s="445"/>
      <c r="AC23" s="445"/>
      <c r="AD23" s="445"/>
      <c r="AE23" s="445"/>
      <c r="AF23" s="499"/>
      <c r="AG23" s="435"/>
      <c r="AH23" s="443"/>
      <c r="AI23" s="445"/>
      <c r="AJ23" s="445"/>
      <c r="AK23" s="445"/>
      <c r="AL23" s="445"/>
      <c r="AM23" s="445"/>
      <c r="AN23" s="445"/>
      <c r="AO23" s="445"/>
      <c r="AP23" s="453"/>
      <c r="AQ23" s="433"/>
      <c r="AR23" s="443"/>
      <c r="AS23" s="445"/>
      <c r="AT23" s="445"/>
      <c r="AU23" s="445"/>
      <c r="AV23" s="445"/>
      <c r="AW23" s="445"/>
      <c r="AX23" s="445"/>
      <c r="AY23" s="445"/>
      <c r="AZ23" s="453"/>
      <c r="BA23" s="433"/>
    </row>
    <row r="24" spans="1:53" s="132" customFormat="1" ht="15.75" customHeight="1">
      <c r="B24" s="132" t="s">
        <v>151</v>
      </c>
      <c r="D24" s="440">
        <v>122114</v>
      </c>
      <c r="E24" s="458">
        <v>121183</v>
      </c>
      <c r="F24" s="458">
        <v>121544</v>
      </c>
      <c r="G24" s="458">
        <v>122051</v>
      </c>
      <c r="H24" s="458">
        <v>121432</v>
      </c>
      <c r="I24" s="458">
        <v>120907</v>
      </c>
      <c r="J24" s="458">
        <v>121658</v>
      </c>
      <c r="K24" s="458">
        <v>116073</v>
      </c>
      <c r="L24" s="459">
        <v>115641</v>
      </c>
      <c r="M24" s="434"/>
      <c r="N24" s="485">
        <v>0.48222971977005091</v>
      </c>
      <c r="O24" s="485">
        <v>0.48978817160822885</v>
      </c>
      <c r="P24" s="475">
        <v>0.49112255644046598</v>
      </c>
      <c r="Q24" s="475">
        <v>0.4932282406534973</v>
      </c>
      <c r="R24" s="475">
        <v>0.49776006324527305</v>
      </c>
      <c r="S24" s="475">
        <v>0.50159213279628145</v>
      </c>
      <c r="T24" s="475">
        <v>0.50110144832234627</v>
      </c>
      <c r="U24" s="475">
        <v>0.49461114987981702</v>
      </c>
      <c r="V24" s="492">
        <v>0.49811053173182523</v>
      </c>
      <c r="W24" s="482"/>
      <c r="X24" s="457">
        <v>351</v>
      </c>
      <c r="Y24" s="458">
        <v>467</v>
      </c>
      <c r="Z24" s="458">
        <v>608</v>
      </c>
      <c r="AA24" s="458">
        <v>506</v>
      </c>
      <c r="AB24" s="458">
        <v>245</v>
      </c>
      <c r="AC24" s="458">
        <v>202</v>
      </c>
      <c r="AD24" s="458">
        <v>317</v>
      </c>
      <c r="AE24" s="458">
        <v>253</v>
      </c>
      <c r="AF24" s="501">
        <v>275</v>
      </c>
      <c r="AG24" s="435"/>
      <c r="AH24" s="457">
        <v>-1137</v>
      </c>
      <c r="AI24" s="458">
        <v>-1348</v>
      </c>
      <c r="AJ24" s="458">
        <v>-222</v>
      </c>
      <c r="AK24" s="458">
        <v>1</v>
      </c>
      <c r="AL24" s="458">
        <v>-864</v>
      </c>
      <c r="AM24" s="458">
        <v>-727</v>
      </c>
      <c r="AN24" s="458">
        <v>434</v>
      </c>
      <c r="AO24" s="458">
        <v>-967</v>
      </c>
      <c r="AP24" s="459">
        <v>-623</v>
      </c>
      <c r="AQ24" s="433"/>
      <c r="AR24" s="457">
        <v>-2472</v>
      </c>
      <c r="AS24" s="458">
        <v>-50</v>
      </c>
      <c r="AT24" s="458">
        <v>-25</v>
      </c>
      <c r="AU24" s="458">
        <v>0</v>
      </c>
      <c r="AV24" s="458">
        <v>0</v>
      </c>
      <c r="AW24" s="458">
        <v>0</v>
      </c>
      <c r="AX24" s="458">
        <v>0</v>
      </c>
      <c r="AY24" s="458">
        <v>-4871</v>
      </c>
      <c r="AZ24" s="459">
        <v>-84</v>
      </c>
      <c r="BA24" s="433"/>
    </row>
    <row r="25" spans="1:53" ht="3.75" customHeight="1">
      <c r="B25" s="132"/>
      <c r="D25" s="480"/>
      <c r="E25" s="445"/>
      <c r="F25" s="445"/>
      <c r="G25" s="445"/>
      <c r="H25" s="445"/>
      <c r="I25" s="445"/>
      <c r="J25" s="445"/>
      <c r="K25" s="445"/>
      <c r="L25" s="453"/>
      <c r="M25" s="434"/>
      <c r="N25" s="484"/>
      <c r="O25" s="484"/>
      <c r="P25" s="472"/>
      <c r="Q25" s="472"/>
      <c r="R25" s="472"/>
      <c r="S25" s="472"/>
      <c r="T25" s="472"/>
      <c r="U25" s="472"/>
      <c r="V25" s="489"/>
      <c r="W25" s="482"/>
      <c r="X25" s="445"/>
      <c r="Y25" s="445"/>
      <c r="Z25" s="445"/>
      <c r="AA25" s="445"/>
      <c r="AB25" s="445"/>
      <c r="AC25" s="445"/>
      <c r="AD25" s="445"/>
      <c r="AE25" s="445"/>
      <c r="AF25" s="499"/>
      <c r="AG25" s="435"/>
      <c r="AH25" s="443"/>
      <c r="AI25" s="445"/>
      <c r="AJ25" s="445"/>
      <c r="AK25" s="445"/>
      <c r="AL25" s="445"/>
      <c r="AM25" s="445"/>
      <c r="AN25" s="445"/>
      <c r="AO25" s="445"/>
      <c r="AP25" s="453"/>
      <c r="AQ25" s="433"/>
      <c r="AR25" s="443"/>
      <c r="AS25" s="445"/>
      <c r="AT25" s="445"/>
      <c r="AU25" s="445"/>
      <c r="AV25" s="445"/>
      <c r="AW25" s="445"/>
      <c r="AX25" s="445"/>
      <c r="AY25" s="445"/>
      <c r="AZ25" s="453"/>
      <c r="BA25" s="433"/>
    </row>
    <row r="26" spans="1:53" ht="15.75" customHeight="1">
      <c r="B26" s="280"/>
      <c r="D26" s="480"/>
      <c r="E26" s="445"/>
      <c r="F26" s="445"/>
      <c r="G26" s="445"/>
      <c r="H26" s="445"/>
      <c r="I26" s="445"/>
      <c r="J26" s="445"/>
      <c r="K26" s="445"/>
      <c r="L26" s="453"/>
      <c r="M26" s="434"/>
      <c r="N26" s="482"/>
      <c r="O26" s="482"/>
      <c r="P26" s="472"/>
      <c r="Q26" s="472"/>
      <c r="R26" s="472"/>
      <c r="S26" s="472"/>
      <c r="T26" s="472"/>
      <c r="U26" s="472"/>
      <c r="V26" s="489"/>
      <c r="W26" s="482"/>
      <c r="X26" s="445"/>
      <c r="Y26" s="445"/>
      <c r="Z26" s="445"/>
      <c r="AA26" s="445"/>
      <c r="AB26" s="445"/>
      <c r="AC26" s="445"/>
      <c r="AD26" s="445"/>
      <c r="AE26" s="445"/>
      <c r="AF26" s="499"/>
      <c r="AG26" s="435"/>
      <c r="AH26" s="443"/>
      <c r="AI26" s="445"/>
      <c r="AJ26" s="445"/>
      <c r="AK26" s="445"/>
      <c r="AL26" s="445"/>
      <c r="AM26" s="445"/>
      <c r="AN26" s="445"/>
      <c r="AO26" s="445"/>
      <c r="AP26" s="453"/>
      <c r="AQ26" s="433"/>
      <c r="AR26" s="443"/>
      <c r="AS26" s="445"/>
      <c r="AT26" s="445"/>
      <c r="AU26" s="445"/>
      <c r="AV26" s="445"/>
      <c r="AW26" s="445"/>
      <c r="AX26" s="445"/>
      <c r="AY26" s="445"/>
      <c r="AZ26" s="453"/>
      <c r="BA26" s="433"/>
    </row>
    <row r="27" spans="1:53" ht="15.75" customHeight="1">
      <c r="B27" s="132"/>
      <c r="C27" s="568" t="s">
        <v>275</v>
      </c>
      <c r="D27" s="438">
        <v>68508</v>
      </c>
      <c r="E27" s="448">
        <v>71366</v>
      </c>
      <c r="F27" s="448">
        <v>73395</v>
      </c>
      <c r="G27" s="448">
        <v>73656</v>
      </c>
      <c r="H27" s="448">
        <v>70397</v>
      </c>
      <c r="I27" s="448">
        <v>70934</v>
      </c>
      <c r="J27" s="448">
        <v>73130</v>
      </c>
      <c r="K27" s="448">
        <v>74365</v>
      </c>
      <c r="L27" s="455">
        <v>76375</v>
      </c>
      <c r="M27" s="434"/>
      <c r="N27" s="483">
        <v>7.5305073859987151E-2</v>
      </c>
      <c r="O27" s="483">
        <v>7.2695681416921218E-2</v>
      </c>
      <c r="P27" s="470">
        <v>7.0563389876694596E-2</v>
      </c>
      <c r="Q27" s="470">
        <v>7.0001086130118392E-2</v>
      </c>
      <c r="R27" s="470">
        <v>7.3326988365981505E-2</v>
      </c>
      <c r="S27" s="470">
        <v>7.3645924380409955E-2</v>
      </c>
      <c r="T27" s="470">
        <v>7.2747162587173522E-2</v>
      </c>
      <c r="U27" s="470">
        <v>7.3717474618436099E-2</v>
      </c>
      <c r="V27" s="487">
        <v>7.1201309328968898E-2</v>
      </c>
      <c r="W27" s="482"/>
      <c r="X27" s="448">
        <v>2</v>
      </c>
      <c r="Y27" s="448">
        <v>29</v>
      </c>
      <c r="Z27" s="448">
        <v>-9</v>
      </c>
      <c r="AA27" s="448">
        <v>-23</v>
      </c>
      <c r="AB27" s="448">
        <v>6</v>
      </c>
      <c r="AC27" s="448">
        <v>62</v>
      </c>
      <c r="AD27" s="448">
        <v>96</v>
      </c>
      <c r="AE27" s="448">
        <v>162</v>
      </c>
      <c r="AF27" s="497">
        <v>-44</v>
      </c>
      <c r="AG27" s="435"/>
      <c r="AH27" s="447">
        <v>-447</v>
      </c>
      <c r="AI27" s="448">
        <v>2829</v>
      </c>
      <c r="AJ27" s="448">
        <v>2038</v>
      </c>
      <c r="AK27" s="448">
        <v>284</v>
      </c>
      <c r="AL27" s="448">
        <v>-3265</v>
      </c>
      <c r="AM27" s="448">
        <v>475</v>
      </c>
      <c r="AN27" s="448">
        <v>2100</v>
      </c>
      <c r="AO27" s="448">
        <v>1073</v>
      </c>
      <c r="AP27" s="455">
        <v>2054</v>
      </c>
      <c r="AQ27" s="433"/>
      <c r="AR27" s="447">
        <v>0</v>
      </c>
      <c r="AS27" s="448">
        <v>0</v>
      </c>
      <c r="AT27" s="448">
        <v>0</v>
      </c>
      <c r="AU27" s="448">
        <v>0</v>
      </c>
      <c r="AV27" s="448">
        <v>0</v>
      </c>
      <c r="AW27" s="448">
        <v>0</v>
      </c>
      <c r="AX27" s="448">
        <v>0</v>
      </c>
      <c r="AY27" s="448">
        <v>0</v>
      </c>
      <c r="AZ27" s="455">
        <v>0</v>
      </c>
      <c r="BA27" s="433"/>
    </row>
    <row r="28" spans="1:53" ht="15.75" customHeight="1">
      <c r="B28" s="132"/>
      <c r="C28" s="9" t="s">
        <v>13</v>
      </c>
      <c r="D28" s="439">
        <v>68508</v>
      </c>
      <c r="E28" s="451">
        <v>71366</v>
      </c>
      <c r="F28" s="451">
        <v>73395</v>
      </c>
      <c r="G28" s="451">
        <v>73656</v>
      </c>
      <c r="H28" s="451">
        <v>70397</v>
      </c>
      <c r="I28" s="451">
        <v>70934</v>
      </c>
      <c r="J28" s="451">
        <v>73130</v>
      </c>
      <c r="K28" s="451">
        <v>74365</v>
      </c>
      <c r="L28" s="452">
        <v>76375</v>
      </c>
      <c r="M28" s="434"/>
      <c r="N28" s="484">
        <v>7.5305073859987151E-2</v>
      </c>
      <c r="O28" s="484">
        <v>7.2695681416921218E-2</v>
      </c>
      <c r="P28" s="474">
        <v>7.0563389876694596E-2</v>
      </c>
      <c r="Q28" s="474">
        <v>7.0001086130118392E-2</v>
      </c>
      <c r="R28" s="474">
        <v>7.3326988365981505E-2</v>
      </c>
      <c r="S28" s="474">
        <v>7.3645924380409955E-2</v>
      </c>
      <c r="T28" s="474">
        <v>7.2747162587173522E-2</v>
      </c>
      <c r="U28" s="474">
        <v>7.3717474618436099E-2</v>
      </c>
      <c r="V28" s="491">
        <v>7.1201309328968898E-2</v>
      </c>
      <c r="W28" s="482"/>
      <c r="X28" s="450">
        <v>2</v>
      </c>
      <c r="Y28" s="451">
        <v>29</v>
      </c>
      <c r="Z28" s="451">
        <v>-9</v>
      </c>
      <c r="AA28" s="451">
        <v>-23</v>
      </c>
      <c r="AB28" s="451">
        <v>6</v>
      </c>
      <c r="AC28" s="451">
        <v>62</v>
      </c>
      <c r="AD28" s="451">
        <v>96</v>
      </c>
      <c r="AE28" s="451">
        <v>162</v>
      </c>
      <c r="AF28" s="498">
        <v>-44</v>
      </c>
      <c r="AG28" s="435"/>
      <c r="AH28" s="450">
        <v>-447</v>
      </c>
      <c r="AI28" s="451">
        <v>2829</v>
      </c>
      <c r="AJ28" s="451">
        <v>2038</v>
      </c>
      <c r="AK28" s="451">
        <v>284</v>
      </c>
      <c r="AL28" s="451">
        <v>-3265</v>
      </c>
      <c r="AM28" s="451">
        <v>475</v>
      </c>
      <c r="AN28" s="451">
        <v>2100</v>
      </c>
      <c r="AO28" s="451">
        <v>1073</v>
      </c>
      <c r="AP28" s="452">
        <v>2054</v>
      </c>
      <c r="AQ28" s="433"/>
      <c r="AR28" s="450">
        <v>0</v>
      </c>
      <c r="AS28" s="451">
        <v>0</v>
      </c>
      <c r="AT28" s="451">
        <v>0</v>
      </c>
      <c r="AU28" s="451">
        <v>0</v>
      </c>
      <c r="AV28" s="451">
        <v>0</v>
      </c>
      <c r="AW28" s="451">
        <v>0</v>
      </c>
      <c r="AX28" s="451">
        <v>0</v>
      </c>
      <c r="AY28" s="451">
        <v>0</v>
      </c>
      <c r="AZ28" s="452">
        <v>0</v>
      </c>
      <c r="BA28" s="433"/>
    </row>
    <row r="29" spans="1:53" ht="3.75" customHeight="1">
      <c r="B29" s="132"/>
      <c r="D29" s="480"/>
      <c r="E29" s="445"/>
      <c r="F29" s="445"/>
      <c r="G29" s="445"/>
      <c r="H29" s="445"/>
      <c r="I29" s="445"/>
      <c r="J29" s="445"/>
      <c r="K29" s="445"/>
      <c r="L29" s="453"/>
      <c r="M29" s="434"/>
      <c r="N29" s="484"/>
      <c r="O29" s="484"/>
      <c r="P29" s="472"/>
      <c r="Q29" s="472"/>
      <c r="R29" s="472"/>
      <c r="S29" s="472"/>
      <c r="T29" s="472"/>
      <c r="U29" s="472"/>
      <c r="V29" s="489"/>
      <c r="W29" s="482"/>
      <c r="X29" s="445"/>
      <c r="Y29" s="445"/>
      <c r="Z29" s="445"/>
      <c r="AA29" s="445"/>
      <c r="AB29" s="445"/>
      <c r="AC29" s="445"/>
      <c r="AD29" s="445"/>
      <c r="AE29" s="445"/>
      <c r="AF29" s="499"/>
      <c r="AG29" s="435"/>
      <c r="AH29" s="443"/>
      <c r="AI29" s="445"/>
      <c r="AJ29" s="445"/>
      <c r="AK29" s="445"/>
      <c r="AL29" s="445"/>
      <c r="AM29" s="445"/>
      <c r="AN29" s="445"/>
      <c r="AO29" s="445"/>
      <c r="AP29" s="453"/>
      <c r="AQ29" s="433"/>
      <c r="AR29" s="443"/>
      <c r="AS29" s="445"/>
      <c r="AT29" s="445"/>
      <c r="AU29" s="445"/>
      <c r="AV29" s="445"/>
      <c r="AW29" s="445"/>
      <c r="AX29" s="445"/>
      <c r="AY29" s="445"/>
      <c r="AZ29" s="453"/>
      <c r="BA29" s="433"/>
    </row>
    <row r="30" spans="1:53" ht="15.75" customHeight="1">
      <c r="B30" s="132" t="s">
        <v>87</v>
      </c>
      <c r="D30" s="480"/>
      <c r="E30" s="445"/>
      <c r="F30" s="445"/>
      <c r="G30" s="445"/>
      <c r="H30" s="445"/>
      <c r="I30" s="445"/>
      <c r="J30" s="445"/>
      <c r="K30" s="445"/>
      <c r="L30" s="453"/>
      <c r="M30" s="434"/>
      <c r="N30" s="484"/>
      <c r="O30" s="484"/>
      <c r="P30" s="472"/>
      <c r="Q30" s="472"/>
      <c r="R30" s="472"/>
      <c r="S30" s="472"/>
      <c r="T30" s="472"/>
      <c r="U30" s="472"/>
      <c r="V30" s="489"/>
      <c r="W30" s="482"/>
      <c r="X30" s="445"/>
      <c r="Y30" s="445"/>
      <c r="Z30" s="445"/>
      <c r="AA30" s="445"/>
      <c r="AB30" s="445"/>
      <c r="AC30" s="445"/>
      <c r="AD30" s="445"/>
      <c r="AE30" s="445"/>
      <c r="AF30" s="499"/>
      <c r="AG30" s="435"/>
      <c r="AH30" s="443"/>
      <c r="AI30" s="445"/>
      <c r="AJ30" s="445"/>
      <c r="AK30" s="445"/>
      <c r="AL30" s="445"/>
      <c r="AM30" s="445"/>
      <c r="AN30" s="445"/>
      <c r="AO30" s="445"/>
      <c r="AP30" s="453"/>
      <c r="AQ30" s="433"/>
      <c r="AR30" s="443"/>
      <c r="AS30" s="445"/>
      <c r="AT30" s="445"/>
      <c r="AU30" s="445"/>
      <c r="AV30" s="445"/>
      <c r="AW30" s="445"/>
      <c r="AX30" s="445"/>
      <c r="AY30" s="445"/>
      <c r="AZ30" s="453"/>
      <c r="BA30" s="433"/>
    </row>
    <row r="31" spans="1:53" s="568" customFormat="1" ht="15.75" customHeight="1">
      <c r="B31" s="134"/>
      <c r="C31" s="568" t="s">
        <v>79</v>
      </c>
      <c r="D31" s="436">
        <v>20747</v>
      </c>
      <c r="E31" s="446">
        <v>21048</v>
      </c>
      <c r="F31" s="446">
        <v>21561</v>
      </c>
      <c r="G31" s="446">
        <v>21868</v>
      </c>
      <c r="H31" s="446">
        <v>22161</v>
      </c>
      <c r="I31" s="446">
        <v>22375</v>
      </c>
      <c r="J31" s="446">
        <v>22581</v>
      </c>
      <c r="K31" s="446">
        <v>22640</v>
      </c>
      <c r="L31" s="454">
        <v>22777</v>
      </c>
      <c r="M31" s="434"/>
      <c r="N31" s="482">
        <v>0.41408396394659469</v>
      </c>
      <c r="O31" s="482">
        <v>0.42289053591790193</v>
      </c>
      <c r="P31" s="473">
        <v>0.42632530958675385</v>
      </c>
      <c r="Q31" s="473">
        <v>0.43488201938906162</v>
      </c>
      <c r="R31" s="473">
        <v>0.4437976625603538</v>
      </c>
      <c r="S31" s="473">
        <v>0.45497206703910614</v>
      </c>
      <c r="T31" s="473">
        <v>0.45967849076657369</v>
      </c>
      <c r="U31" s="473">
        <v>0.4677120141342756</v>
      </c>
      <c r="V31" s="490">
        <v>0.47394301268823813</v>
      </c>
      <c r="W31" s="482"/>
      <c r="X31" s="446">
        <v>256</v>
      </c>
      <c r="Y31" s="446">
        <v>310</v>
      </c>
      <c r="Z31" s="446">
        <v>291</v>
      </c>
      <c r="AA31" s="446">
        <v>318</v>
      </c>
      <c r="AB31" s="446">
        <v>325</v>
      </c>
      <c r="AC31" s="446">
        <v>345</v>
      </c>
      <c r="AD31" s="446">
        <v>200</v>
      </c>
      <c r="AE31" s="446">
        <v>209</v>
      </c>
      <c r="AF31" s="500">
        <v>206</v>
      </c>
      <c r="AG31" s="435"/>
      <c r="AH31" s="435">
        <v>-56</v>
      </c>
      <c r="AI31" s="446">
        <v>-9</v>
      </c>
      <c r="AJ31" s="446">
        <v>222</v>
      </c>
      <c r="AK31" s="446">
        <v>-11</v>
      </c>
      <c r="AL31" s="446">
        <v>-32</v>
      </c>
      <c r="AM31" s="446">
        <v>-131</v>
      </c>
      <c r="AN31" s="446">
        <v>6</v>
      </c>
      <c r="AO31" s="446">
        <v>-150</v>
      </c>
      <c r="AP31" s="454">
        <v>-69</v>
      </c>
      <c r="AQ31" s="433"/>
      <c r="AR31" s="435">
        <v>0</v>
      </c>
      <c r="AS31" s="446">
        <v>0</v>
      </c>
      <c r="AT31" s="446">
        <v>0</v>
      </c>
      <c r="AU31" s="446">
        <v>0</v>
      </c>
      <c r="AV31" s="446">
        <v>0</v>
      </c>
      <c r="AW31" s="446">
        <v>0</v>
      </c>
      <c r="AX31" s="446">
        <v>0</v>
      </c>
      <c r="AY31" s="446">
        <v>0</v>
      </c>
      <c r="AZ31" s="454">
        <v>0</v>
      </c>
      <c r="BA31" s="433"/>
    </row>
    <row r="32" spans="1:53" ht="15.75" customHeight="1">
      <c r="B32" s="132"/>
      <c r="C32" s="207" t="s">
        <v>88</v>
      </c>
      <c r="D32" s="436">
        <v>39717</v>
      </c>
      <c r="E32" s="444">
        <v>39164</v>
      </c>
      <c r="F32" s="444">
        <v>38336</v>
      </c>
      <c r="G32" s="444">
        <v>38354</v>
      </c>
      <c r="H32" s="444">
        <v>38505</v>
      </c>
      <c r="I32" s="444">
        <v>39043</v>
      </c>
      <c r="J32" s="444">
        <v>39666</v>
      </c>
      <c r="K32" s="444">
        <v>39622</v>
      </c>
      <c r="L32" s="479">
        <v>40932</v>
      </c>
      <c r="M32" s="434"/>
      <c r="N32" s="482">
        <v>6.2064103532492386E-2</v>
      </c>
      <c r="O32" s="482">
        <v>6.3374527627412927E-2</v>
      </c>
      <c r="P32" s="469">
        <v>6.4717237061769614E-2</v>
      </c>
      <c r="Q32" s="469">
        <v>6.531261406893675E-2</v>
      </c>
      <c r="R32" s="469">
        <v>6.604337099078042E-2</v>
      </c>
      <c r="S32" s="469">
        <v>6.5619957482775396E-2</v>
      </c>
      <c r="T32" s="469">
        <v>6.6505319417133058E-2</v>
      </c>
      <c r="U32" s="469">
        <v>6.9834940184745842E-2</v>
      </c>
      <c r="V32" s="468">
        <v>7.0556044170819898E-2</v>
      </c>
      <c r="W32" s="482"/>
      <c r="X32" s="444">
        <v>-15</v>
      </c>
      <c r="Y32" s="444">
        <v>17</v>
      </c>
      <c r="Z32" s="444">
        <v>-1</v>
      </c>
      <c r="AA32" s="444">
        <v>24</v>
      </c>
      <c r="AB32" s="444">
        <v>38</v>
      </c>
      <c r="AC32" s="444">
        <v>19</v>
      </c>
      <c r="AD32" s="444">
        <v>76</v>
      </c>
      <c r="AE32" s="444">
        <v>129</v>
      </c>
      <c r="AF32" s="496">
        <v>121</v>
      </c>
      <c r="AG32" s="435"/>
      <c r="AH32" s="443">
        <v>523</v>
      </c>
      <c r="AI32" s="444">
        <v>-570</v>
      </c>
      <c r="AJ32" s="444">
        <v>-827</v>
      </c>
      <c r="AK32" s="444">
        <v>-6</v>
      </c>
      <c r="AL32" s="444">
        <v>113</v>
      </c>
      <c r="AM32" s="444">
        <v>519</v>
      </c>
      <c r="AN32" s="444">
        <v>547</v>
      </c>
      <c r="AO32" s="444">
        <v>-173</v>
      </c>
      <c r="AP32" s="479">
        <v>1189</v>
      </c>
      <c r="AQ32" s="433"/>
      <c r="AR32" s="443">
        <v>0</v>
      </c>
      <c r="AS32" s="444">
        <v>0</v>
      </c>
      <c r="AT32" s="444">
        <v>0</v>
      </c>
      <c r="AU32" s="444">
        <v>0</v>
      </c>
      <c r="AV32" s="444">
        <v>0</v>
      </c>
      <c r="AW32" s="444">
        <v>0</v>
      </c>
      <c r="AX32" s="444">
        <v>0</v>
      </c>
      <c r="AY32" s="444">
        <v>0</v>
      </c>
      <c r="AZ32" s="479">
        <v>0</v>
      </c>
      <c r="BA32" s="433"/>
    </row>
    <row r="33" spans="2:53" ht="15.75" customHeight="1">
      <c r="B33" s="132"/>
      <c r="C33" s="207" t="s">
        <v>90</v>
      </c>
      <c r="D33" s="480">
        <v>2362</v>
      </c>
      <c r="E33" s="444">
        <v>2346</v>
      </c>
      <c r="F33" s="444">
        <v>2325</v>
      </c>
      <c r="G33" s="444">
        <v>2358</v>
      </c>
      <c r="H33" s="444">
        <v>2402</v>
      </c>
      <c r="I33" s="444">
        <v>2401</v>
      </c>
      <c r="J33" s="444">
        <v>2379</v>
      </c>
      <c r="K33" s="444">
        <v>2429</v>
      </c>
      <c r="L33" s="479">
        <v>2480</v>
      </c>
      <c r="M33" s="434"/>
      <c r="N33" s="482">
        <v>0.36452159187129551</v>
      </c>
      <c r="O33" s="482">
        <v>0.37297527706734868</v>
      </c>
      <c r="P33" s="469">
        <v>0.38623655913978494</v>
      </c>
      <c r="Q33" s="469">
        <v>0.38846480067854111</v>
      </c>
      <c r="R33" s="469">
        <v>0.38759367194004996</v>
      </c>
      <c r="S33" s="469">
        <v>0.39525197834235737</v>
      </c>
      <c r="T33" s="469">
        <v>0.40605296343001263</v>
      </c>
      <c r="U33" s="469">
        <v>0.40510498147385754</v>
      </c>
      <c r="V33" s="468">
        <v>0.4028225806451613</v>
      </c>
      <c r="W33" s="482"/>
      <c r="X33" s="444">
        <v>7</v>
      </c>
      <c r="Y33" s="444">
        <v>14</v>
      </c>
      <c r="Z33" s="444">
        <v>23</v>
      </c>
      <c r="AA33" s="444">
        <v>18</v>
      </c>
      <c r="AB33" s="444">
        <v>15</v>
      </c>
      <c r="AC33" s="444">
        <v>18</v>
      </c>
      <c r="AD33" s="444">
        <v>17</v>
      </c>
      <c r="AE33" s="444">
        <v>18</v>
      </c>
      <c r="AF33" s="496">
        <v>15</v>
      </c>
      <c r="AG33" s="435"/>
      <c r="AH33" s="443">
        <v>25</v>
      </c>
      <c r="AI33" s="444">
        <v>-30</v>
      </c>
      <c r="AJ33" s="444">
        <v>-44</v>
      </c>
      <c r="AK33" s="444">
        <v>15</v>
      </c>
      <c r="AL33" s="444">
        <v>29</v>
      </c>
      <c r="AM33" s="444">
        <v>-19</v>
      </c>
      <c r="AN33" s="444">
        <v>-39</v>
      </c>
      <c r="AO33" s="444">
        <v>32</v>
      </c>
      <c r="AP33" s="479">
        <v>36</v>
      </c>
      <c r="AQ33" s="433"/>
      <c r="AR33" s="443">
        <v>0</v>
      </c>
      <c r="AS33" s="444">
        <v>0</v>
      </c>
      <c r="AT33" s="444">
        <v>0</v>
      </c>
      <c r="AU33" s="444">
        <v>0</v>
      </c>
      <c r="AV33" s="444">
        <v>0</v>
      </c>
      <c r="AW33" s="444">
        <v>0</v>
      </c>
      <c r="AX33" s="444">
        <v>0</v>
      </c>
      <c r="AY33" s="444">
        <v>0</v>
      </c>
      <c r="AZ33" s="479">
        <v>0</v>
      </c>
      <c r="BA33" s="433"/>
    </row>
    <row r="34" spans="2:53" ht="15.75" customHeight="1">
      <c r="B34" s="132"/>
      <c r="C34" s="207" t="s">
        <v>108</v>
      </c>
      <c r="D34" s="480">
        <v>1444</v>
      </c>
      <c r="E34" s="444">
        <v>1420</v>
      </c>
      <c r="F34" s="444">
        <v>1486</v>
      </c>
      <c r="G34" s="444">
        <v>1501</v>
      </c>
      <c r="H34" s="444">
        <v>1548</v>
      </c>
      <c r="I34" s="444">
        <v>1458</v>
      </c>
      <c r="J34" s="444">
        <v>1457</v>
      </c>
      <c r="K34" s="444">
        <v>1472</v>
      </c>
      <c r="L34" s="479">
        <v>1501</v>
      </c>
      <c r="M34" s="434"/>
      <c r="N34" s="482">
        <v>0.11149584487534626</v>
      </c>
      <c r="O34" s="482">
        <v>0.12042253521126761</v>
      </c>
      <c r="P34" s="469">
        <v>0.12786002691790041</v>
      </c>
      <c r="Q34" s="469">
        <v>0.14656895403064624</v>
      </c>
      <c r="R34" s="469">
        <v>0.15310077519379844</v>
      </c>
      <c r="S34" s="469">
        <v>0.16186556927297668</v>
      </c>
      <c r="T34" s="469">
        <v>0.16678105696636925</v>
      </c>
      <c r="U34" s="469">
        <v>0.17391304347826086</v>
      </c>
      <c r="V34" s="468">
        <v>0.18121252498334445</v>
      </c>
      <c r="W34" s="482"/>
      <c r="X34" s="481">
        <v>24</v>
      </c>
      <c r="Y34" s="444">
        <v>10</v>
      </c>
      <c r="Z34" s="444">
        <v>19</v>
      </c>
      <c r="AA34" s="444">
        <v>30</v>
      </c>
      <c r="AB34" s="444">
        <v>17</v>
      </c>
      <c r="AC34" s="444">
        <v>-1</v>
      </c>
      <c r="AD34" s="444">
        <v>7</v>
      </c>
      <c r="AE34" s="444">
        <v>13</v>
      </c>
      <c r="AF34" s="496">
        <v>16</v>
      </c>
      <c r="AG34" s="435"/>
      <c r="AH34" s="443">
        <v>6</v>
      </c>
      <c r="AI34" s="444">
        <v>-34</v>
      </c>
      <c r="AJ34" s="444">
        <v>47</v>
      </c>
      <c r="AK34" s="444">
        <v>-15</v>
      </c>
      <c r="AL34" s="444">
        <v>30</v>
      </c>
      <c r="AM34" s="444">
        <v>-89</v>
      </c>
      <c r="AN34" s="444">
        <v>-8</v>
      </c>
      <c r="AO34" s="444">
        <v>2</v>
      </c>
      <c r="AP34" s="479">
        <v>13</v>
      </c>
      <c r="AQ34" s="433"/>
      <c r="AR34" s="443">
        <v>0</v>
      </c>
      <c r="AS34" s="444">
        <v>0</v>
      </c>
      <c r="AT34" s="444">
        <v>0</v>
      </c>
      <c r="AU34" s="444">
        <v>0</v>
      </c>
      <c r="AV34" s="444">
        <v>0</v>
      </c>
      <c r="AW34" s="444">
        <v>0</v>
      </c>
      <c r="AX34" s="444">
        <v>0</v>
      </c>
      <c r="AY34" s="444">
        <v>0</v>
      </c>
      <c r="AZ34" s="479">
        <v>0</v>
      </c>
      <c r="BA34" s="433"/>
    </row>
    <row r="35" spans="2:53" ht="15.75" customHeight="1">
      <c r="B35" s="132"/>
      <c r="C35" s="568" t="s">
        <v>89</v>
      </c>
      <c r="D35" s="438">
        <v>7141</v>
      </c>
      <c r="E35" s="448">
        <v>7282</v>
      </c>
      <c r="F35" s="448">
        <v>7388</v>
      </c>
      <c r="G35" s="448">
        <v>7603</v>
      </c>
      <c r="H35" s="448">
        <v>7892</v>
      </c>
      <c r="I35" s="448">
        <v>8084</v>
      </c>
      <c r="J35" s="448">
        <v>8148</v>
      </c>
      <c r="K35" s="448">
        <v>8280</v>
      </c>
      <c r="L35" s="455">
        <v>8564</v>
      </c>
      <c r="M35" s="434"/>
      <c r="N35" s="483">
        <v>3.2208374177286093E-3</v>
      </c>
      <c r="O35" s="483">
        <v>3.1584729469925845E-3</v>
      </c>
      <c r="P35" s="470">
        <v>4.4667027612344343E-3</v>
      </c>
      <c r="Q35" s="470">
        <v>3.6827568065237407E-3</v>
      </c>
      <c r="R35" s="470">
        <v>3.2944754181449569E-3</v>
      </c>
      <c r="S35" s="470">
        <v>1.8926274121721921E-2</v>
      </c>
      <c r="T35" s="470">
        <v>2.000490918016691E-2</v>
      </c>
      <c r="U35" s="470">
        <v>1.8719806763285024E-2</v>
      </c>
      <c r="V35" s="487">
        <v>1.6581036898645492E-2</v>
      </c>
      <c r="W35" s="482"/>
      <c r="X35" s="437">
        <v>1</v>
      </c>
      <c r="Y35" s="448">
        <v>0</v>
      </c>
      <c r="Z35" s="448">
        <v>10</v>
      </c>
      <c r="AA35" s="448">
        <v>-5</v>
      </c>
      <c r="AB35" s="448">
        <v>-2</v>
      </c>
      <c r="AC35" s="448">
        <v>127</v>
      </c>
      <c r="AD35" s="448">
        <v>10</v>
      </c>
      <c r="AE35" s="448">
        <v>-8</v>
      </c>
      <c r="AF35" s="497">
        <v>-13</v>
      </c>
      <c r="AG35" s="435"/>
      <c r="AH35" s="447">
        <v>89</v>
      </c>
      <c r="AI35" s="448">
        <v>141</v>
      </c>
      <c r="AJ35" s="448">
        <v>96</v>
      </c>
      <c r="AK35" s="448">
        <v>220</v>
      </c>
      <c r="AL35" s="448">
        <v>291</v>
      </c>
      <c r="AM35" s="448">
        <v>65</v>
      </c>
      <c r="AN35" s="448">
        <v>54</v>
      </c>
      <c r="AO35" s="448">
        <v>140</v>
      </c>
      <c r="AP35" s="455">
        <v>297</v>
      </c>
      <c r="AQ35" s="433"/>
      <c r="AR35" s="447">
        <v>0</v>
      </c>
      <c r="AS35" s="448">
        <v>0</v>
      </c>
      <c r="AT35" s="448">
        <v>0</v>
      </c>
      <c r="AU35" s="448">
        <v>0</v>
      </c>
      <c r="AV35" s="448">
        <v>0</v>
      </c>
      <c r="AW35" s="448">
        <v>0</v>
      </c>
      <c r="AX35" s="448">
        <v>0</v>
      </c>
      <c r="AY35" s="448">
        <v>0</v>
      </c>
      <c r="AZ35" s="455">
        <v>0</v>
      </c>
      <c r="BA35" s="433"/>
    </row>
    <row r="36" spans="2:53" ht="15.75" customHeight="1">
      <c r="B36" s="132"/>
      <c r="C36" s="9" t="s">
        <v>13</v>
      </c>
      <c r="D36" s="439">
        <v>71411</v>
      </c>
      <c r="E36" s="451">
        <v>71260</v>
      </c>
      <c r="F36" s="451">
        <v>71096</v>
      </c>
      <c r="G36" s="451">
        <v>71684</v>
      </c>
      <c r="H36" s="451">
        <v>72508</v>
      </c>
      <c r="I36" s="451">
        <v>73361</v>
      </c>
      <c r="J36" s="451">
        <v>74231</v>
      </c>
      <c r="K36" s="451">
        <v>74443</v>
      </c>
      <c r="L36" s="452">
        <v>76254</v>
      </c>
      <c r="M36" s="434"/>
      <c r="N36" s="484">
        <v>0.16945568609878031</v>
      </c>
      <c r="O36" s="484">
        <v>0.17474038731406119</v>
      </c>
      <c r="P36" s="474">
        <v>0.17995386519635423</v>
      </c>
      <c r="Q36" s="474">
        <v>0.18384855755817198</v>
      </c>
      <c r="R36" s="474">
        <v>0.18717934572736802</v>
      </c>
      <c r="S36" s="474">
        <v>0.19192759095432177</v>
      </c>
      <c r="T36" s="474">
        <v>0.19385431962387681</v>
      </c>
      <c r="U36" s="474">
        <v>0.19815160592668216</v>
      </c>
      <c r="V36" s="491">
        <v>0.19796994256039027</v>
      </c>
      <c r="W36" s="482"/>
      <c r="X36" s="450">
        <v>273</v>
      </c>
      <c r="Y36" s="451">
        <v>351</v>
      </c>
      <c r="Z36" s="451">
        <v>342</v>
      </c>
      <c r="AA36" s="451">
        <v>385</v>
      </c>
      <c r="AB36" s="451">
        <v>393</v>
      </c>
      <c r="AC36" s="451">
        <v>508</v>
      </c>
      <c r="AD36" s="451">
        <v>310</v>
      </c>
      <c r="AE36" s="451">
        <v>361</v>
      </c>
      <c r="AF36" s="498">
        <v>345</v>
      </c>
      <c r="AG36" s="435"/>
      <c r="AH36" s="450">
        <v>587</v>
      </c>
      <c r="AI36" s="451">
        <v>-502</v>
      </c>
      <c r="AJ36" s="451">
        <v>-506</v>
      </c>
      <c r="AK36" s="451">
        <v>203</v>
      </c>
      <c r="AL36" s="451">
        <v>431</v>
      </c>
      <c r="AM36" s="451">
        <v>345</v>
      </c>
      <c r="AN36" s="451">
        <v>560</v>
      </c>
      <c r="AO36" s="451">
        <v>-149</v>
      </c>
      <c r="AP36" s="452">
        <v>1466</v>
      </c>
      <c r="AQ36" s="433"/>
      <c r="AR36" s="450">
        <v>0</v>
      </c>
      <c r="AS36" s="451">
        <v>0</v>
      </c>
      <c r="AT36" s="451">
        <v>0</v>
      </c>
      <c r="AU36" s="451">
        <v>0</v>
      </c>
      <c r="AV36" s="451">
        <v>0</v>
      </c>
      <c r="AW36" s="451">
        <v>0</v>
      </c>
      <c r="AX36" s="451">
        <v>0</v>
      </c>
      <c r="AY36" s="451">
        <v>0</v>
      </c>
      <c r="AZ36" s="452">
        <v>0</v>
      </c>
      <c r="BA36" s="433"/>
    </row>
    <row r="37" spans="2:53" ht="15.75" customHeight="1">
      <c r="B37" s="132"/>
      <c r="D37" s="460"/>
      <c r="E37" s="460"/>
      <c r="F37" s="460"/>
      <c r="G37" s="460"/>
      <c r="H37" s="460"/>
      <c r="I37" s="460"/>
      <c r="J37" s="460"/>
      <c r="K37" s="460"/>
      <c r="L37" s="461"/>
      <c r="M37" s="434"/>
      <c r="N37" s="484"/>
      <c r="O37" s="484"/>
      <c r="P37" s="476"/>
      <c r="Q37" s="476"/>
      <c r="R37" s="476"/>
      <c r="S37" s="476"/>
      <c r="T37" s="476"/>
      <c r="U37" s="476"/>
      <c r="V37" s="493"/>
      <c r="W37" s="482"/>
      <c r="X37" s="460"/>
      <c r="Y37" s="460"/>
      <c r="Z37" s="460"/>
      <c r="AA37" s="460"/>
      <c r="AB37" s="460"/>
      <c r="AC37" s="460"/>
      <c r="AD37" s="460"/>
      <c r="AE37" s="460"/>
      <c r="AF37" s="502"/>
      <c r="AG37" s="435"/>
      <c r="AH37" s="442"/>
      <c r="AI37" s="460"/>
      <c r="AJ37" s="460"/>
      <c r="AK37" s="460"/>
      <c r="AL37" s="460"/>
      <c r="AM37" s="460"/>
      <c r="AN37" s="460"/>
      <c r="AO37" s="460"/>
      <c r="AP37" s="461"/>
      <c r="AQ37" s="433"/>
      <c r="AR37" s="442"/>
      <c r="AS37" s="460"/>
      <c r="AT37" s="460"/>
      <c r="AU37" s="460"/>
      <c r="AV37" s="460"/>
      <c r="AW37" s="460"/>
      <c r="AX37" s="460"/>
      <c r="AY37" s="460"/>
      <c r="AZ37" s="461"/>
      <c r="BA37" s="433"/>
    </row>
    <row r="38" spans="2:53" s="132" customFormat="1" ht="15.75" customHeight="1">
      <c r="B38" s="132" t="s">
        <v>7</v>
      </c>
      <c r="D38" s="464">
        <v>139919</v>
      </c>
      <c r="E38" s="462">
        <v>142626</v>
      </c>
      <c r="F38" s="462">
        <v>144491</v>
      </c>
      <c r="G38" s="462">
        <v>145340</v>
      </c>
      <c r="H38" s="462">
        <v>142905</v>
      </c>
      <c r="I38" s="462">
        <v>144295</v>
      </c>
      <c r="J38" s="462">
        <v>147361</v>
      </c>
      <c r="K38" s="462">
        <v>148808</v>
      </c>
      <c r="L38" s="463">
        <v>152629</v>
      </c>
      <c r="M38" s="434"/>
      <c r="N38" s="485">
        <v>0.12335708517070591</v>
      </c>
      <c r="O38" s="485">
        <v>0.12368011442513988</v>
      </c>
      <c r="P38" s="477">
        <v>0.12438837020990927</v>
      </c>
      <c r="Q38" s="477">
        <v>0.12615247007018027</v>
      </c>
      <c r="R38" s="477">
        <v>0.13109408348203352</v>
      </c>
      <c r="S38" s="477">
        <v>0.1337814893100939</v>
      </c>
      <c r="T38" s="477">
        <v>0.13375316399861564</v>
      </c>
      <c r="U38" s="477">
        <v>0.13596715230363959</v>
      </c>
      <c r="V38" s="494">
        <v>0.13453537663222587</v>
      </c>
      <c r="W38" s="482"/>
      <c r="X38" s="456">
        <v>275</v>
      </c>
      <c r="Y38" s="462">
        <v>380</v>
      </c>
      <c r="Z38" s="462">
        <v>333</v>
      </c>
      <c r="AA38" s="462">
        <v>362</v>
      </c>
      <c r="AB38" s="462">
        <v>399</v>
      </c>
      <c r="AC38" s="462">
        <v>570</v>
      </c>
      <c r="AD38" s="462">
        <v>406</v>
      </c>
      <c r="AE38" s="462">
        <v>523</v>
      </c>
      <c r="AF38" s="569">
        <v>301</v>
      </c>
      <c r="AG38" s="435"/>
      <c r="AH38" s="456">
        <v>140</v>
      </c>
      <c r="AI38" s="462">
        <v>2327</v>
      </c>
      <c r="AJ38" s="462">
        <v>1532</v>
      </c>
      <c r="AK38" s="462">
        <v>487</v>
      </c>
      <c r="AL38" s="462">
        <v>-2834</v>
      </c>
      <c r="AM38" s="462">
        <v>820</v>
      </c>
      <c r="AN38" s="462">
        <v>2660</v>
      </c>
      <c r="AO38" s="462">
        <v>924</v>
      </c>
      <c r="AP38" s="463">
        <v>3520</v>
      </c>
      <c r="AQ38" s="433"/>
      <c r="AR38" s="456">
        <v>0</v>
      </c>
      <c r="AS38" s="462">
        <v>0</v>
      </c>
      <c r="AT38" s="462">
        <v>0</v>
      </c>
      <c r="AU38" s="462">
        <v>0</v>
      </c>
      <c r="AV38" s="462">
        <v>0</v>
      </c>
      <c r="AW38" s="462">
        <v>0</v>
      </c>
      <c r="AX38" s="462">
        <v>0</v>
      </c>
      <c r="AY38" s="462">
        <v>0</v>
      </c>
      <c r="AZ38" s="463">
        <v>0</v>
      </c>
      <c r="BA38" s="433"/>
    </row>
    <row r="39" spans="2:53" ht="15.75" customHeight="1">
      <c r="B39" s="132"/>
      <c r="D39" s="460"/>
      <c r="E39" s="460"/>
      <c r="F39" s="460"/>
      <c r="G39" s="460"/>
      <c r="H39" s="460"/>
      <c r="I39" s="460"/>
      <c r="J39" s="460"/>
      <c r="K39" s="460"/>
      <c r="L39" s="461"/>
      <c r="M39" s="434"/>
      <c r="N39" s="482"/>
      <c r="O39" s="482"/>
      <c r="P39" s="476"/>
      <c r="Q39" s="476"/>
      <c r="R39" s="476"/>
      <c r="S39" s="476"/>
      <c r="T39" s="476"/>
      <c r="U39" s="476"/>
      <c r="V39" s="493"/>
      <c r="W39" s="482"/>
      <c r="X39" s="460"/>
      <c r="Y39" s="460"/>
      <c r="Z39" s="460"/>
      <c r="AA39" s="460"/>
      <c r="AB39" s="460"/>
      <c r="AC39" s="460"/>
      <c r="AD39" s="460"/>
      <c r="AE39" s="460"/>
      <c r="AF39" s="502"/>
      <c r="AG39" s="435"/>
      <c r="AH39" s="442"/>
      <c r="AI39" s="460"/>
      <c r="AJ39" s="460"/>
      <c r="AK39" s="460"/>
      <c r="AL39" s="460"/>
      <c r="AM39" s="460"/>
      <c r="AN39" s="460"/>
      <c r="AO39" s="460"/>
      <c r="AP39" s="461"/>
      <c r="AQ39" s="433"/>
      <c r="AR39" s="442"/>
      <c r="AS39" s="460"/>
      <c r="AT39" s="460"/>
      <c r="AU39" s="460"/>
      <c r="AV39" s="460"/>
      <c r="AW39" s="460"/>
      <c r="AX39" s="460"/>
      <c r="AY39" s="460"/>
      <c r="AZ39" s="461"/>
      <c r="BA39" s="433"/>
    </row>
    <row r="40" spans="2:53" s="132" customFormat="1" ht="15.75" customHeight="1" thickBot="1">
      <c r="B40" s="132" t="s">
        <v>75</v>
      </c>
      <c r="D40" s="467">
        <v>262033</v>
      </c>
      <c r="E40" s="466">
        <v>263809</v>
      </c>
      <c r="F40" s="466">
        <v>266035</v>
      </c>
      <c r="G40" s="466">
        <v>267391</v>
      </c>
      <c r="H40" s="466">
        <v>264337</v>
      </c>
      <c r="I40" s="466">
        <v>265202</v>
      </c>
      <c r="J40" s="466">
        <v>269019</v>
      </c>
      <c r="K40" s="466">
        <v>264881</v>
      </c>
      <c r="L40" s="441">
        <v>268270</v>
      </c>
      <c r="M40" s="434"/>
      <c r="N40" s="486">
        <v>0.29060080218903728</v>
      </c>
      <c r="O40" s="486">
        <v>0.29185509213104938</v>
      </c>
      <c r="P40" s="478">
        <v>0.29193903057868326</v>
      </c>
      <c r="Q40" s="478">
        <v>0.29370472454196289</v>
      </c>
      <c r="R40" s="478">
        <v>0.29953430658591118</v>
      </c>
      <c r="S40" s="478">
        <v>0.30146831471859187</v>
      </c>
      <c r="T40" s="478">
        <v>0.29987844724722046</v>
      </c>
      <c r="U40" s="478">
        <v>0.29312785741521663</v>
      </c>
      <c r="V40" s="495">
        <v>0.29125880642636148</v>
      </c>
      <c r="W40" s="482"/>
      <c r="X40" s="465">
        <v>626</v>
      </c>
      <c r="Y40" s="466">
        <v>847</v>
      </c>
      <c r="Z40" s="466">
        <v>941</v>
      </c>
      <c r="AA40" s="466">
        <v>868</v>
      </c>
      <c r="AB40" s="466">
        <v>644</v>
      </c>
      <c r="AC40" s="466">
        <v>772</v>
      </c>
      <c r="AD40" s="466">
        <v>723</v>
      </c>
      <c r="AE40" s="466">
        <v>776</v>
      </c>
      <c r="AF40" s="441">
        <v>576</v>
      </c>
      <c r="AG40" s="435"/>
      <c r="AH40" s="465">
        <v>-997</v>
      </c>
      <c r="AI40" s="466">
        <v>979</v>
      </c>
      <c r="AJ40" s="466">
        <v>1310</v>
      </c>
      <c r="AK40" s="466">
        <v>488</v>
      </c>
      <c r="AL40" s="466">
        <v>-3698</v>
      </c>
      <c r="AM40" s="466">
        <v>93</v>
      </c>
      <c r="AN40" s="466">
        <v>3094</v>
      </c>
      <c r="AO40" s="466">
        <v>-43</v>
      </c>
      <c r="AP40" s="441">
        <v>2897</v>
      </c>
      <c r="AQ40" s="433"/>
      <c r="AR40" s="465">
        <v>-2472</v>
      </c>
      <c r="AS40" s="466">
        <v>-50</v>
      </c>
      <c r="AT40" s="466">
        <v>-25</v>
      </c>
      <c r="AU40" s="466">
        <v>0</v>
      </c>
      <c r="AV40" s="466">
        <v>0</v>
      </c>
      <c r="AW40" s="466">
        <v>0</v>
      </c>
      <c r="AX40" s="466">
        <v>0</v>
      </c>
      <c r="AY40" s="466">
        <v>-4871</v>
      </c>
      <c r="AZ40" s="441">
        <v>-84</v>
      </c>
      <c r="BA40" s="433"/>
    </row>
    <row r="41" spans="2:53" s="132" customFormat="1" ht="4.5" customHeight="1" thickTop="1">
      <c r="D41" s="431"/>
      <c r="E41" s="431"/>
      <c r="F41" s="432"/>
      <c r="G41" s="432"/>
      <c r="H41" s="432"/>
      <c r="I41" s="432"/>
      <c r="J41" s="432"/>
      <c r="K41" s="432"/>
      <c r="L41" s="432"/>
      <c r="M41" s="434"/>
      <c r="N41" s="431"/>
      <c r="O41" s="431"/>
      <c r="P41" s="432"/>
      <c r="Q41" s="432"/>
      <c r="R41" s="432"/>
      <c r="S41" s="432"/>
      <c r="T41" s="432"/>
      <c r="U41" s="113"/>
      <c r="V41" s="113"/>
      <c r="W41" s="482"/>
      <c r="X41" s="432"/>
      <c r="Y41" s="432"/>
      <c r="Z41" s="432"/>
      <c r="AA41" s="432"/>
      <c r="AB41" s="432"/>
      <c r="AC41" s="432"/>
      <c r="AD41" s="432"/>
      <c r="AE41" s="432"/>
      <c r="AF41" s="113"/>
      <c r="AG41" s="435"/>
      <c r="AH41" s="130"/>
      <c r="AI41" s="130"/>
      <c r="AJ41" s="432"/>
      <c r="AK41" s="432"/>
      <c r="AL41" s="432"/>
      <c r="AM41" s="432"/>
      <c r="AN41" s="432"/>
      <c r="AO41" s="432"/>
      <c r="AP41" s="113"/>
      <c r="AQ41" s="433"/>
      <c r="AR41" s="130"/>
      <c r="AS41" s="130"/>
      <c r="AT41" s="432"/>
      <c r="AU41" s="432"/>
      <c r="AV41" s="432"/>
      <c r="AW41" s="432"/>
      <c r="AX41" s="432"/>
      <c r="AY41" s="432"/>
      <c r="AZ41" s="113"/>
    </row>
    <row r="42" spans="2:53" ht="15.75" customHeight="1">
      <c r="B42" s="132" t="s">
        <v>304</v>
      </c>
      <c r="D42" s="480"/>
      <c r="E42" s="445"/>
      <c r="F42" s="445"/>
      <c r="G42" s="445"/>
      <c r="H42" s="445"/>
      <c r="I42" s="445"/>
      <c r="J42" s="445"/>
      <c r="K42" s="445"/>
      <c r="L42" s="453"/>
      <c r="M42" s="434"/>
      <c r="N42" s="484"/>
      <c r="O42" s="484"/>
      <c r="P42" s="472"/>
      <c r="Q42" s="472"/>
      <c r="R42" s="472"/>
      <c r="S42" s="472"/>
      <c r="T42" s="472"/>
      <c r="U42" s="472"/>
      <c r="V42" s="489"/>
      <c r="W42" s="482"/>
      <c r="X42" s="445"/>
      <c r="Y42" s="445"/>
      <c r="Z42" s="445"/>
      <c r="AA42" s="445"/>
      <c r="AB42" s="445"/>
      <c r="AC42" s="445"/>
      <c r="AD42" s="445"/>
      <c r="AE42" s="445"/>
      <c r="AF42" s="499"/>
      <c r="AG42" s="435"/>
      <c r="AH42" s="443"/>
      <c r="AI42" s="445"/>
      <c r="AJ42" s="445"/>
      <c r="AK42" s="445"/>
      <c r="AL42" s="445"/>
      <c r="AM42" s="445"/>
      <c r="AN42" s="445"/>
      <c r="AO42" s="445"/>
      <c r="AP42" s="453"/>
      <c r="AQ42" s="433"/>
      <c r="AR42" s="443"/>
      <c r="AS42" s="445"/>
      <c r="AT42" s="445"/>
      <c r="AU42" s="445"/>
      <c r="AV42" s="445"/>
      <c r="AW42" s="445"/>
      <c r="AX42" s="445"/>
      <c r="AY42" s="445"/>
      <c r="AZ42" s="453"/>
      <c r="BA42" s="433"/>
    </row>
    <row r="43" spans="2:53" s="568" customFormat="1" ht="15.75" customHeight="1">
      <c r="B43" s="134"/>
      <c r="C43" s="568" t="s">
        <v>326</v>
      </c>
      <c r="D43" s="436">
        <v>0</v>
      </c>
      <c r="E43" s="446">
        <v>0</v>
      </c>
      <c r="F43" s="446">
        <v>0</v>
      </c>
      <c r="G43" s="446">
        <v>0</v>
      </c>
      <c r="H43" s="446">
        <v>0</v>
      </c>
      <c r="I43" s="446">
        <v>0</v>
      </c>
      <c r="J43" s="446">
        <v>0</v>
      </c>
      <c r="K43" s="446">
        <v>5139</v>
      </c>
      <c r="L43" s="454">
        <v>5073</v>
      </c>
      <c r="M43" s="434"/>
      <c r="N43" s="436" t="s">
        <v>322</v>
      </c>
      <c r="O43" s="446" t="s">
        <v>322</v>
      </c>
      <c r="P43" s="446" t="s">
        <v>322</v>
      </c>
      <c r="Q43" s="446" t="s">
        <v>322</v>
      </c>
      <c r="R43" s="446" t="s">
        <v>322</v>
      </c>
      <c r="S43" s="446" t="s">
        <v>322</v>
      </c>
      <c r="T43" s="446" t="s">
        <v>322</v>
      </c>
      <c r="U43" s="558">
        <v>0.79300000000000004</v>
      </c>
      <c r="V43" s="490">
        <v>0.80169524935935343</v>
      </c>
      <c r="W43" s="482"/>
      <c r="X43" s="436">
        <v>0</v>
      </c>
      <c r="Y43" s="446">
        <v>0</v>
      </c>
      <c r="Z43" s="446">
        <v>0</v>
      </c>
      <c r="AA43" s="446">
        <v>0</v>
      </c>
      <c r="AB43" s="446">
        <v>0</v>
      </c>
      <c r="AC43" s="446">
        <v>0</v>
      </c>
      <c r="AD43" s="446">
        <v>0</v>
      </c>
      <c r="AE43" s="446">
        <v>0</v>
      </c>
      <c r="AF43" s="500">
        <v>-6</v>
      </c>
      <c r="AG43" s="435"/>
      <c r="AH43" s="435">
        <v>0</v>
      </c>
      <c r="AI43" s="446">
        <v>0</v>
      </c>
      <c r="AJ43" s="446">
        <v>0</v>
      </c>
      <c r="AK43" s="446">
        <v>0</v>
      </c>
      <c r="AL43" s="446">
        <v>0</v>
      </c>
      <c r="AM43" s="446">
        <v>0</v>
      </c>
      <c r="AN43" s="446">
        <v>0</v>
      </c>
      <c r="AO43" s="446">
        <v>0</v>
      </c>
      <c r="AP43" s="454">
        <v>-60</v>
      </c>
      <c r="AQ43" s="433"/>
      <c r="AR43" s="446">
        <v>0</v>
      </c>
      <c r="AS43" s="446">
        <v>0</v>
      </c>
      <c r="AT43" s="446">
        <v>0</v>
      </c>
      <c r="AU43" s="446">
        <v>0</v>
      </c>
      <c r="AV43" s="446">
        <v>0</v>
      </c>
      <c r="AW43" s="446">
        <v>0</v>
      </c>
      <c r="AX43" s="446">
        <v>0</v>
      </c>
      <c r="AY43" s="446">
        <v>5139</v>
      </c>
      <c r="AZ43" s="454">
        <v>0</v>
      </c>
      <c r="BA43" s="433"/>
    </row>
    <row r="44" spans="2:53" ht="15.75" customHeight="1">
      <c r="B44" s="132"/>
      <c r="C44" s="207" t="s">
        <v>327</v>
      </c>
      <c r="D44" s="380">
        <v>183803</v>
      </c>
      <c r="E44" s="554">
        <v>185384</v>
      </c>
      <c r="F44" s="554">
        <v>188170</v>
      </c>
      <c r="G44" s="554">
        <v>193600</v>
      </c>
      <c r="H44" s="554">
        <v>197947</v>
      </c>
      <c r="I44" s="554">
        <v>199383</v>
      </c>
      <c r="J44" s="554">
        <v>200721</v>
      </c>
      <c r="K44" s="554">
        <v>204687</v>
      </c>
      <c r="L44" s="479">
        <v>209063</v>
      </c>
      <c r="M44" s="434"/>
      <c r="N44" s="557">
        <v>6.6908592351593826E-2</v>
      </c>
      <c r="O44" s="558">
        <v>6.8759979286238296E-2</v>
      </c>
      <c r="P44" s="558">
        <v>7.0415050220545256E-2</v>
      </c>
      <c r="Q44" s="558">
        <v>7.0619834710743803E-2</v>
      </c>
      <c r="R44" s="558">
        <v>7.1549455157188538E-2</v>
      </c>
      <c r="S44" s="558">
        <v>7.4309244017794901E-2</v>
      </c>
      <c r="T44" s="558">
        <v>7.7261472392026742E-2</v>
      </c>
      <c r="U44" s="558">
        <v>7.6482629575889041E-2</v>
      </c>
      <c r="V44" s="468">
        <v>7.5025231628743486E-2</v>
      </c>
      <c r="W44" s="482"/>
      <c r="X44" s="380">
        <v>373</v>
      </c>
      <c r="Y44" s="554">
        <v>449</v>
      </c>
      <c r="Z44" s="554">
        <v>503</v>
      </c>
      <c r="AA44" s="554">
        <v>422</v>
      </c>
      <c r="AB44" s="554">
        <v>491</v>
      </c>
      <c r="AC44" s="554">
        <v>653</v>
      </c>
      <c r="AD44" s="554">
        <v>692</v>
      </c>
      <c r="AE44" s="554">
        <v>147</v>
      </c>
      <c r="AF44" s="496">
        <v>30</v>
      </c>
      <c r="AG44" s="435"/>
      <c r="AH44" s="380">
        <v>4754</v>
      </c>
      <c r="AI44" s="554">
        <v>1132</v>
      </c>
      <c r="AJ44" s="554">
        <v>2283</v>
      </c>
      <c r="AK44" s="554">
        <v>5008</v>
      </c>
      <c r="AL44" s="554">
        <v>3856</v>
      </c>
      <c r="AM44" s="554">
        <v>783</v>
      </c>
      <c r="AN44" s="554">
        <v>646</v>
      </c>
      <c r="AO44" s="554">
        <v>3819</v>
      </c>
      <c r="AP44" s="479">
        <v>4346</v>
      </c>
      <c r="AQ44" s="433"/>
      <c r="AR44" s="446">
        <v>0</v>
      </c>
      <c r="AS44" s="446">
        <v>0</v>
      </c>
      <c r="AT44" s="446">
        <v>0</v>
      </c>
      <c r="AU44" s="446">
        <v>0</v>
      </c>
      <c r="AV44" s="446">
        <v>0</v>
      </c>
      <c r="AW44" s="446">
        <v>0</v>
      </c>
      <c r="AX44" s="446">
        <v>0</v>
      </c>
      <c r="AY44" s="446">
        <v>0</v>
      </c>
      <c r="AZ44" s="454">
        <v>0</v>
      </c>
      <c r="BA44" s="433"/>
    </row>
    <row r="45" spans="2:53" ht="15.75" customHeight="1">
      <c r="B45" s="132"/>
      <c r="C45" s="207" t="s">
        <v>303</v>
      </c>
      <c r="D45" s="555">
        <v>5006</v>
      </c>
      <c r="E45" s="554">
        <v>5032</v>
      </c>
      <c r="F45" s="554">
        <v>5071</v>
      </c>
      <c r="G45" s="554">
        <v>5135</v>
      </c>
      <c r="H45" s="554">
        <v>5178</v>
      </c>
      <c r="I45" s="554">
        <v>5178</v>
      </c>
      <c r="J45" s="554">
        <v>5122</v>
      </c>
      <c r="K45" s="554">
        <v>5156</v>
      </c>
      <c r="L45" s="479">
        <v>5195</v>
      </c>
      <c r="M45" s="434"/>
      <c r="N45" s="559">
        <v>0.63004394726328405</v>
      </c>
      <c r="O45" s="558">
        <v>0.6309618441971383</v>
      </c>
      <c r="P45" s="558">
        <v>0.63518043778347466</v>
      </c>
      <c r="Q45" s="558">
        <v>0.63271665043816938</v>
      </c>
      <c r="R45" s="558">
        <v>0.63402858246427196</v>
      </c>
      <c r="S45" s="558">
        <v>0.6386635766705292</v>
      </c>
      <c r="T45" s="558">
        <v>0.64837953924248337</v>
      </c>
      <c r="U45" s="558">
        <v>0.6503103180760279</v>
      </c>
      <c r="V45" s="468">
        <v>0.64677574590952835</v>
      </c>
      <c r="W45" s="482"/>
      <c r="X45" s="555">
        <v>14</v>
      </c>
      <c r="Y45" s="554">
        <v>21</v>
      </c>
      <c r="Z45" s="554">
        <v>46</v>
      </c>
      <c r="AA45" s="554">
        <v>28</v>
      </c>
      <c r="AB45" s="554">
        <v>34</v>
      </c>
      <c r="AC45" s="554">
        <v>24</v>
      </c>
      <c r="AD45" s="554">
        <v>14</v>
      </c>
      <c r="AE45" s="554">
        <v>32</v>
      </c>
      <c r="AF45" s="496">
        <v>7</v>
      </c>
      <c r="AG45" s="435"/>
      <c r="AH45" s="555">
        <v>37</v>
      </c>
      <c r="AI45" s="554">
        <v>5</v>
      </c>
      <c r="AJ45" s="554">
        <v>-7</v>
      </c>
      <c r="AK45" s="554">
        <v>36</v>
      </c>
      <c r="AL45" s="554">
        <v>9</v>
      </c>
      <c r="AM45" s="554">
        <v>-24</v>
      </c>
      <c r="AN45" s="554">
        <v>-70</v>
      </c>
      <c r="AO45" s="554">
        <v>2</v>
      </c>
      <c r="AP45" s="479">
        <v>32</v>
      </c>
      <c r="AQ45" s="433"/>
      <c r="AR45" s="446">
        <v>0</v>
      </c>
      <c r="AS45" s="446">
        <v>0</v>
      </c>
      <c r="AT45" s="446">
        <v>0</v>
      </c>
      <c r="AU45" s="446">
        <v>0</v>
      </c>
      <c r="AV45" s="446">
        <v>0</v>
      </c>
      <c r="AW45" s="446">
        <v>0</v>
      </c>
      <c r="AX45" s="446">
        <v>0</v>
      </c>
      <c r="AY45" s="446">
        <v>0</v>
      </c>
      <c r="AZ45" s="454">
        <v>0</v>
      </c>
      <c r="BA45" s="433"/>
    </row>
    <row r="46" spans="2:53" ht="15.75" customHeight="1">
      <c r="B46" s="132"/>
      <c r="C46" s="207" t="s">
        <v>302</v>
      </c>
      <c r="D46" s="555">
        <v>23347</v>
      </c>
      <c r="E46" s="554">
        <v>24184</v>
      </c>
      <c r="F46" s="554">
        <v>25096</v>
      </c>
      <c r="G46" s="554">
        <v>26208</v>
      </c>
      <c r="H46" s="554">
        <v>25161</v>
      </c>
      <c r="I46" s="554">
        <v>25941</v>
      </c>
      <c r="J46" s="554">
        <v>26611</v>
      </c>
      <c r="K46" s="554">
        <v>27739</v>
      </c>
      <c r="L46" s="479">
        <v>28134</v>
      </c>
      <c r="M46" s="434"/>
      <c r="N46" s="559">
        <v>3.3537499464599309E-2</v>
      </c>
      <c r="O46" s="558">
        <v>3.3327820046311608E-2</v>
      </c>
      <c r="P46" s="558">
        <v>3.323238763149506E-2</v>
      </c>
      <c r="Q46" s="558">
        <v>3.3005189255189256E-2</v>
      </c>
      <c r="R46" s="558">
        <v>3.7041453042406899E-2</v>
      </c>
      <c r="S46" s="558">
        <v>4.1594387263405419E-2</v>
      </c>
      <c r="T46" s="558">
        <v>4.4530457329675699E-2</v>
      </c>
      <c r="U46" s="558">
        <v>4.5675763365658456E-2</v>
      </c>
      <c r="V46" s="468">
        <v>3.675268358569702E-2</v>
      </c>
      <c r="W46" s="482"/>
      <c r="X46" s="555">
        <v>81</v>
      </c>
      <c r="Y46" s="554">
        <v>23</v>
      </c>
      <c r="Z46" s="554">
        <v>28</v>
      </c>
      <c r="AA46" s="554">
        <v>31</v>
      </c>
      <c r="AB46" s="554">
        <v>67</v>
      </c>
      <c r="AC46" s="554">
        <v>147</v>
      </c>
      <c r="AD46" s="554">
        <v>106</v>
      </c>
      <c r="AE46" s="554">
        <v>82</v>
      </c>
      <c r="AF46" s="496">
        <v>-233</v>
      </c>
      <c r="AG46" s="435"/>
      <c r="AH46" s="555">
        <v>607</v>
      </c>
      <c r="AI46" s="554">
        <v>814</v>
      </c>
      <c r="AJ46" s="554">
        <v>884</v>
      </c>
      <c r="AK46" s="554">
        <v>1081</v>
      </c>
      <c r="AL46" s="554">
        <v>-1114</v>
      </c>
      <c r="AM46" s="554">
        <v>633</v>
      </c>
      <c r="AN46" s="554">
        <v>564</v>
      </c>
      <c r="AO46" s="554">
        <v>1046</v>
      </c>
      <c r="AP46" s="479">
        <v>628</v>
      </c>
      <c r="AQ46" s="433"/>
      <c r="AR46" s="446">
        <v>0</v>
      </c>
      <c r="AS46" s="446">
        <v>0</v>
      </c>
      <c r="AT46" s="446">
        <v>0</v>
      </c>
      <c r="AU46" s="446">
        <v>0</v>
      </c>
      <c r="AV46" s="446">
        <v>0</v>
      </c>
      <c r="AW46" s="446">
        <v>0</v>
      </c>
      <c r="AX46" s="446">
        <v>0</v>
      </c>
      <c r="AY46" s="446">
        <v>0</v>
      </c>
      <c r="AZ46" s="454">
        <v>0</v>
      </c>
      <c r="BA46" s="433"/>
    </row>
    <row r="47" spans="2:53" s="132" customFormat="1" ht="13.5" customHeight="1">
      <c r="B47" s="134"/>
      <c r="D47" s="429"/>
      <c r="E47" s="429"/>
      <c r="F47" s="430"/>
      <c r="G47" s="430"/>
      <c r="H47" s="430"/>
      <c r="I47" s="430"/>
      <c r="J47" s="430"/>
      <c r="K47" s="430"/>
      <c r="L47" s="429"/>
      <c r="M47" s="429"/>
      <c r="W47" s="134"/>
      <c r="AG47" s="134"/>
    </row>
    <row r="48" spans="2:53" s="132" customFormat="1" ht="12.75" customHeight="1">
      <c r="B48" s="551" t="s">
        <v>29</v>
      </c>
      <c r="D48" s="429"/>
      <c r="E48" s="429"/>
      <c r="F48" s="430"/>
      <c r="G48" s="430"/>
      <c r="H48" s="430"/>
      <c r="I48" s="430"/>
      <c r="J48" s="430"/>
      <c r="K48" s="430"/>
      <c r="L48" s="429"/>
      <c r="M48" s="429"/>
      <c r="W48" s="134"/>
      <c r="AG48" s="134"/>
    </row>
    <row r="49" spans="1:52" s="132" customFormat="1" ht="12.75" customHeight="1">
      <c r="B49" s="548">
        <v>1</v>
      </c>
      <c r="C49" s="93" t="s">
        <v>201</v>
      </c>
      <c r="D49" s="429"/>
      <c r="E49" s="429"/>
      <c r="F49" s="430"/>
      <c r="G49" s="430"/>
      <c r="H49" s="430"/>
      <c r="I49" s="430"/>
      <c r="J49" s="430"/>
      <c r="K49" s="430"/>
      <c r="L49" s="429"/>
      <c r="M49" s="429"/>
      <c r="W49" s="134"/>
      <c r="AG49" s="134"/>
    </row>
    <row r="50" spans="1:52" s="36" customFormat="1" ht="12.75" customHeight="1">
      <c r="B50" s="17" t="s">
        <v>31</v>
      </c>
      <c r="C50" s="93" t="s">
        <v>277</v>
      </c>
      <c r="D50" s="430"/>
      <c r="E50" s="430"/>
      <c r="F50" s="430"/>
      <c r="G50" s="430"/>
      <c r="H50" s="430"/>
      <c r="I50" s="430"/>
      <c r="J50" s="430"/>
      <c r="K50" s="430"/>
      <c r="L50" s="430"/>
      <c r="M50" s="429"/>
      <c r="W50" s="161"/>
      <c r="AG50" s="161"/>
    </row>
    <row r="51" spans="1:52" s="36" customFormat="1" ht="12.75" customHeight="1">
      <c r="A51" s="17"/>
      <c r="B51" s="17" t="s">
        <v>67</v>
      </c>
      <c r="C51" s="93" t="s">
        <v>276</v>
      </c>
      <c r="D51" s="430"/>
      <c r="E51" s="430"/>
      <c r="F51" s="430"/>
      <c r="G51" s="430"/>
      <c r="H51" s="430"/>
      <c r="I51" s="430"/>
      <c r="J51" s="430"/>
      <c r="K51" s="430"/>
      <c r="L51" s="430"/>
      <c r="M51" s="429"/>
      <c r="W51" s="161"/>
      <c r="AG51" s="161"/>
    </row>
    <row r="52" spans="1:52" s="36" customFormat="1" ht="12.75" customHeight="1">
      <c r="B52" s="17" t="s">
        <v>76</v>
      </c>
      <c r="C52" s="200" t="s">
        <v>199</v>
      </c>
      <c r="D52" s="430"/>
      <c r="E52" s="430"/>
      <c r="F52" s="430"/>
      <c r="G52" s="430"/>
      <c r="H52" s="430"/>
      <c r="I52" s="430"/>
      <c r="J52" s="430"/>
      <c r="K52" s="430"/>
      <c r="L52" s="430"/>
      <c r="M52" s="429"/>
      <c r="W52" s="161"/>
      <c r="AG52" s="161"/>
    </row>
    <row r="53" spans="1:52" s="35" customFormat="1">
      <c r="B53" s="17" t="s">
        <v>77</v>
      </c>
      <c r="C53" s="162" t="s">
        <v>92</v>
      </c>
      <c r="D53" s="208"/>
      <c r="E53" s="208"/>
      <c r="F53" s="208"/>
      <c r="G53" s="208"/>
      <c r="H53" s="208"/>
      <c r="I53" s="208"/>
      <c r="J53" s="208"/>
      <c r="K53" s="208"/>
      <c r="L53" s="208"/>
      <c r="M53" s="91"/>
      <c r="N53" s="208"/>
      <c r="O53" s="208"/>
      <c r="P53" s="208"/>
      <c r="Q53" s="208"/>
      <c r="R53" s="208"/>
      <c r="S53" s="208"/>
      <c r="T53" s="208"/>
      <c r="U53" s="208"/>
      <c r="V53" s="208"/>
      <c r="W53" s="136"/>
      <c r="X53" s="208"/>
      <c r="Y53" s="208"/>
      <c r="Z53" s="208"/>
      <c r="AA53" s="208"/>
      <c r="AB53" s="208"/>
      <c r="AC53" s="208"/>
      <c r="AD53" s="208"/>
      <c r="AE53" s="208"/>
      <c r="AF53" s="208"/>
      <c r="AG53" s="136"/>
      <c r="AH53" s="208"/>
      <c r="AI53" s="208"/>
      <c r="AJ53" s="208"/>
      <c r="AK53" s="208"/>
      <c r="AL53" s="208"/>
      <c r="AM53" s="208"/>
      <c r="AN53" s="208"/>
      <c r="AO53" s="208"/>
      <c r="AP53" s="208"/>
      <c r="AQ53" s="208"/>
      <c r="AR53" s="208"/>
      <c r="AS53" s="208"/>
      <c r="AT53" s="208"/>
      <c r="AU53" s="208"/>
      <c r="AV53" s="208"/>
      <c r="AW53" s="208"/>
      <c r="AX53" s="208"/>
      <c r="AY53" s="208"/>
      <c r="AZ53" s="208"/>
    </row>
    <row r="54" spans="1:52" s="551" customFormat="1" ht="12.75" customHeight="1">
      <c r="B54" s="17" t="s">
        <v>91</v>
      </c>
      <c r="C54" s="552" t="s">
        <v>309</v>
      </c>
      <c r="M54" s="322"/>
    </row>
    <row r="55" spans="1:52" s="550" customFormat="1" ht="12.75" customHeight="1">
      <c r="M55" s="92"/>
    </row>
    <row r="56" spans="1:52" s="551" customFormat="1" ht="12.75" customHeight="1">
      <c r="M56" s="322"/>
    </row>
    <row r="57" spans="1:52" s="551" customFormat="1" ht="12.75" customHeight="1">
      <c r="M57" s="322"/>
    </row>
    <row r="58" spans="1:52" s="551" customFormat="1" ht="12.75" customHeight="1">
      <c r="M58" s="322"/>
    </row>
    <row r="59" spans="1:52" s="551" customFormat="1" ht="12.75" customHeight="1">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row>
    <row r="60" spans="1:52" s="551" customFormat="1">
      <c r="D60" s="505"/>
      <c r="E60" s="505"/>
      <c r="F60" s="505"/>
      <c r="G60" s="505"/>
      <c r="H60" s="505"/>
      <c r="I60" s="505"/>
      <c r="J60" s="505"/>
      <c r="K60" s="505"/>
      <c r="M60" s="322"/>
      <c r="N60" s="553"/>
      <c r="O60" s="553"/>
      <c r="P60" s="553"/>
      <c r="Q60" s="553"/>
      <c r="R60" s="553"/>
      <c r="S60" s="553"/>
      <c r="T60" s="553"/>
      <c r="U60" s="553"/>
      <c r="X60" s="505"/>
      <c r="Y60" s="505"/>
      <c r="Z60" s="505"/>
      <c r="AA60" s="505"/>
      <c r="AB60" s="505"/>
      <c r="AC60" s="505"/>
      <c r="AD60" s="505"/>
      <c r="AE60" s="505"/>
      <c r="AH60" s="505"/>
      <c r="AI60" s="505"/>
      <c r="AJ60" s="505"/>
      <c r="AK60" s="505"/>
      <c r="AL60" s="505"/>
      <c r="AM60" s="505"/>
      <c r="AN60" s="505"/>
      <c r="AO60" s="505"/>
      <c r="AR60" s="505"/>
      <c r="AS60" s="505"/>
      <c r="AT60" s="505"/>
      <c r="AU60" s="505"/>
      <c r="AV60" s="505"/>
      <c r="AW60" s="505"/>
      <c r="AX60" s="505"/>
      <c r="AY60" s="505"/>
    </row>
    <row r="61" spans="1:52" s="551" customFormat="1">
      <c r="D61" s="505"/>
      <c r="E61" s="505"/>
      <c r="F61" s="505"/>
      <c r="G61" s="505"/>
      <c r="H61" s="505"/>
      <c r="I61" s="505"/>
      <c r="J61" s="505"/>
      <c r="K61" s="505"/>
      <c r="M61" s="322"/>
      <c r="N61" s="553"/>
      <c r="O61" s="553"/>
      <c r="P61" s="553"/>
      <c r="Q61" s="553"/>
      <c r="R61" s="553"/>
      <c r="S61" s="553"/>
      <c r="T61" s="553"/>
      <c r="U61" s="553"/>
      <c r="X61" s="505"/>
      <c r="Y61" s="505"/>
      <c r="Z61" s="505"/>
      <c r="AA61" s="505"/>
      <c r="AB61" s="505"/>
      <c r="AC61" s="505"/>
      <c r="AD61" s="505"/>
      <c r="AE61" s="505"/>
      <c r="AH61" s="505"/>
      <c r="AI61" s="505"/>
      <c r="AJ61" s="505"/>
      <c r="AK61" s="505"/>
      <c r="AL61" s="505"/>
      <c r="AM61" s="505"/>
      <c r="AN61" s="505"/>
      <c r="AO61" s="505"/>
      <c r="AR61" s="505"/>
      <c r="AS61" s="505"/>
      <c r="AT61" s="505"/>
      <c r="AU61" s="505"/>
      <c r="AV61" s="505"/>
      <c r="AW61" s="505"/>
      <c r="AX61" s="505"/>
      <c r="AY61" s="505"/>
    </row>
    <row r="62" spans="1:52" s="551" customFormat="1">
      <c r="D62" s="505"/>
      <c r="E62" s="505"/>
      <c r="F62" s="505"/>
      <c r="G62" s="505"/>
      <c r="H62" s="505"/>
      <c r="I62" s="505"/>
      <c r="J62" s="505"/>
      <c r="K62" s="505"/>
      <c r="M62" s="322"/>
      <c r="N62" s="553"/>
      <c r="O62" s="553"/>
      <c r="P62" s="553"/>
      <c r="Q62" s="553"/>
      <c r="R62" s="553"/>
      <c r="S62" s="553"/>
      <c r="T62" s="553"/>
      <c r="U62" s="553"/>
      <c r="X62" s="505"/>
      <c r="Y62" s="505"/>
      <c r="Z62" s="505"/>
      <c r="AA62" s="505"/>
      <c r="AB62" s="505"/>
      <c r="AC62" s="505"/>
      <c r="AD62" s="505"/>
      <c r="AE62" s="505"/>
      <c r="AH62" s="505"/>
      <c r="AI62" s="505"/>
      <c r="AJ62" s="505"/>
      <c r="AK62" s="505"/>
      <c r="AL62" s="505"/>
      <c r="AM62" s="505"/>
      <c r="AN62" s="505"/>
      <c r="AO62" s="505"/>
      <c r="AR62" s="505"/>
      <c r="AS62" s="505"/>
      <c r="AT62" s="505"/>
      <c r="AU62" s="505"/>
      <c r="AV62" s="505"/>
      <c r="AW62" s="505"/>
      <c r="AX62" s="505"/>
      <c r="AY62" s="505"/>
    </row>
    <row r="63" spans="1:52" s="551" customFormat="1">
      <c r="D63" s="505"/>
      <c r="E63" s="505"/>
      <c r="F63" s="505"/>
      <c r="G63" s="505"/>
      <c r="H63" s="505"/>
      <c r="I63" s="505"/>
      <c r="J63" s="505"/>
      <c r="K63" s="505"/>
      <c r="M63" s="322"/>
      <c r="N63" s="553"/>
      <c r="O63" s="553"/>
      <c r="P63" s="553"/>
      <c r="Q63" s="553"/>
      <c r="R63" s="553"/>
      <c r="S63" s="553"/>
      <c r="T63" s="553"/>
      <c r="U63" s="553"/>
      <c r="X63" s="505"/>
      <c r="Y63" s="505"/>
      <c r="Z63" s="505"/>
      <c r="AA63" s="505"/>
      <c r="AB63" s="505"/>
      <c r="AC63" s="505"/>
      <c r="AD63" s="505"/>
      <c r="AE63" s="505"/>
      <c r="AH63" s="505"/>
      <c r="AI63" s="505"/>
      <c r="AJ63" s="505"/>
      <c r="AK63" s="505"/>
      <c r="AL63" s="505"/>
      <c r="AM63" s="505"/>
      <c r="AN63" s="505"/>
      <c r="AO63" s="505"/>
      <c r="AR63" s="505"/>
      <c r="AS63" s="505"/>
      <c r="AT63" s="505"/>
      <c r="AU63" s="505"/>
      <c r="AV63" s="505"/>
      <c r="AW63" s="505"/>
      <c r="AX63" s="505"/>
      <c r="AY63" s="505"/>
    </row>
    <row r="64" spans="1:52" s="551" customFormat="1">
      <c r="D64" s="505"/>
      <c r="E64" s="505"/>
      <c r="F64" s="505"/>
      <c r="G64" s="505"/>
      <c r="H64" s="505"/>
      <c r="I64" s="505"/>
      <c r="J64" s="505"/>
      <c r="K64" s="505"/>
      <c r="M64" s="322"/>
      <c r="N64" s="553"/>
      <c r="O64" s="553"/>
      <c r="P64" s="553"/>
      <c r="Q64" s="553"/>
      <c r="R64" s="553"/>
      <c r="S64" s="553"/>
      <c r="T64" s="553"/>
      <c r="U64" s="553"/>
      <c r="X64" s="505"/>
      <c r="Y64" s="505"/>
      <c r="Z64" s="505"/>
      <c r="AA64" s="505"/>
      <c r="AB64" s="505"/>
      <c r="AC64" s="505"/>
      <c r="AD64" s="505"/>
      <c r="AE64" s="505"/>
      <c r="AH64" s="505"/>
      <c r="AI64" s="505"/>
      <c r="AJ64" s="505"/>
      <c r="AK64" s="505"/>
      <c r="AL64" s="505"/>
      <c r="AM64" s="505"/>
      <c r="AN64" s="505"/>
      <c r="AO64" s="505"/>
      <c r="AR64" s="505"/>
      <c r="AS64" s="505"/>
      <c r="AT64" s="505"/>
      <c r="AU64" s="505"/>
      <c r="AV64" s="505"/>
      <c r="AW64" s="505"/>
      <c r="AX64" s="505"/>
      <c r="AY64" s="505"/>
    </row>
    <row r="65" spans="13:21" s="551" customFormat="1">
      <c r="M65" s="322"/>
      <c r="N65" s="482"/>
      <c r="O65" s="482"/>
      <c r="P65" s="482"/>
      <c r="Q65" s="482"/>
      <c r="R65" s="482"/>
      <c r="S65" s="482"/>
      <c r="T65" s="482"/>
      <c r="U65" s="482"/>
    </row>
    <row r="66" spans="13:21" s="551" customFormat="1">
      <c r="M66" s="322"/>
    </row>
    <row r="67" spans="13:21" s="551" customFormat="1">
      <c r="M67" s="322"/>
    </row>
    <row r="68" spans="13:21" s="551" customFormat="1">
      <c r="M68" s="322"/>
    </row>
    <row r="69" spans="13:21" s="551" customFormat="1">
      <c r="M69" s="322"/>
    </row>
    <row r="70" spans="13:21" s="551" customFormat="1">
      <c r="M70" s="322"/>
    </row>
    <row r="71" spans="13:21" s="551" customFormat="1">
      <c r="M71" s="322"/>
    </row>
    <row r="72" spans="13:21" s="134" customFormat="1">
      <c r="M72" s="131"/>
    </row>
    <row r="73" spans="13:21" s="134" customFormat="1">
      <c r="M73" s="131"/>
    </row>
    <row r="74" spans="13:21" s="551" customFormat="1">
      <c r="M74" s="322"/>
    </row>
    <row r="75" spans="13:21" s="551" customFormat="1">
      <c r="M75" s="322"/>
    </row>
    <row r="76" spans="13:21" s="551" customFormat="1">
      <c r="M76" s="322"/>
    </row>
    <row r="77" spans="13:21" s="551" customFormat="1">
      <c r="M77" s="322"/>
    </row>
    <row r="78" spans="13:21" s="551" customFormat="1">
      <c r="M78" s="322"/>
    </row>
    <row r="79" spans="13:21" s="551" customFormat="1">
      <c r="M79" s="322"/>
    </row>
    <row r="80" spans="13:21" s="551" customFormat="1">
      <c r="M80" s="322"/>
    </row>
    <row r="81" spans="13:13" s="551" customFormat="1">
      <c r="M81" s="322"/>
    </row>
    <row r="82" spans="13:13" s="551" customFormat="1">
      <c r="M82" s="322"/>
    </row>
    <row r="83" spans="13:13" s="551" customFormat="1">
      <c r="M83" s="322"/>
    </row>
    <row r="84" spans="13:13" s="134" customFormat="1">
      <c r="M84" s="131"/>
    </row>
    <row r="85" spans="13:13" s="551" customFormat="1">
      <c r="M85" s="322"/>
    </row>
    <row r="86" spans="13:13" s="551" customFormat="1">
      <c r="M86" s="322"/>
    </row>
    <row r="87" spans="13:13" s="551" customFormat="1">
      <c r="M87" s="322"/>
    </row>
    <row r="88" spans="13:13" s="551" customFormat="1">
      <c r="M88" s="322"/>
    </row>
    <row r="89" spans="13:13" s="551" customFormat="1">
      <c r="M89" s="322"/>
    </row>
    <row r="90" spans="13:13" s="551" customFormat="1">
      <c r="M90" s="322"/>
    </row>
    <row r="91" spans="13:13" s="551" customFormat="1">
      <c r="M91" s="322"/>
    </row>
    <row r="92" spans="13:13" s="551" customFormat="1">
      <c r="M92" s="322"/>
    </row>
    <row r="93" spans="13:13" s="134" customFormat="1">
      <c r="M93" s="131"/>
    </row>
    <row r="94" spans="13:13" s="551" customFormat="1">
      <c r="M94" s="322"/>
    </row>
    <row r="95" spans="13:13" s="134" customFormat="1">
      <c r="M95" s="131"/>
    </row>
    <row r="96" spans="13:13" s="551" customFormat="1">
      <c r="M96" s="322"/>
    </row>
    <row r="97" spans="13:13" s="551" customFormat="1">
      <c r="M97" s="322"/>
    </row>
    <row r="98" spans="13:13" s="551" customFormat="1">
      <c r="M98" s="322"/>
    </row>
    <row r="99" spans="13:13" s="551" customFormat="1">
      <c r="M99" s="322"/>
    </row>
    <row r="100" spans="13:13" s="551" customFormat="1">
      <c r="M100" s="322"/>
    </row>
    <row r="101" spans="13:13" s="551" customFormat="1">
      <c r="M101" s="322"/>
    </row>
    <row r="102" spans="13:13" s="551" customFormat="1">
      <c r="M102" s="322"/>
    </row>
    <row r="103" spans="13:13" s="551" customFormat="1">
      <c r="M103" s="322"/>
    </row>
    <row r="104" spans="13:13" s="134" customFormat="1">
      <c r="M104" s="131"/>
    </row>
    <row r="105" spans="13:13" s="551" customFormat="1">
      <c r="M105" s="322"/>
    </row>
    <row r="106" spans="13:13" s="551" customFormat="1">
      <c r="M106" s="322"/>
    </row>
    <row r="107" spans="13:13" s="551" customFormat="1">
      <c r="M107" s="322"/>
    </row>
    <row r="108" spans="13:13" s="551" customFormat="1">
      <c r="M108" s="322"/>
    </row>
    <row r="109" spans="13:13" s="551" customFormat="1">
      <c r="M109" s="322"/>
    </row>
    <row r="110" spans="13:13" s="134" customFormat="1">
      <c r="M110" s="131"/>
    </row>
    <row r="111" spans="13:13" s="134" customFormat="1">
      <c r="M111" s="131"/>
    </row>
    <row r="112" spans="13:13" s="134" customFormat="1">
      <c r="M112" s="131"/>
    </row>
    <row r="113" spans="13:13" s="551" customFormat="1">
      <c r="M113" s="322"/>
    </row>
    <row r="114" spans="13:13" s="551" customFormat="1">
      <c r="M114" s="322"/>
    </row>
    <row r="115" spans="13:13" s="551" customFormat="1">
      <c r="M115" s="322"/>
    </row>
    <row r="116" spans="13:13" s="551" customFormat="1">
      <c r="M116" s="322"/>
    </row>
    <row r="117" spans="13:13" s="551" customFormat="1" ht="14.25" customHeight="1">
      <c r="M117" s="322"/>
    </row>
    <row r="118" spans="13:13" s="551" customFormat="1" ht="14.25" customHeight="1">
      <c r="M118" s="322"/>
    </row>
    <row r="119" spans="13:13" s="551" customFormat="1">
      <c r="M119" s="322"/>
    </row>
    <row r="120" spans="13:13" s="551" customFormat="1">
      <c r="M120" s="322"/>
    </row>
    <row r="121" spans="13:13" s="551" customFormat="1">
      <c r="M121" s="322"/>
    </row>
    <row r="122" spans="13:13" s="551" customFormat="1">
      <c r="M122" s="322"/>
    </row>
    <row r="123" spans="13:13" s="551" customFormat="1">
      <c r="M123" s="322"/>
    </row>
    <row r="124" spans="13:13" s="551" customFormat="1">
      <c r="M124" s="322"/>
    </row>
    <row r="125" spans="13:13" s="551" customFormat="1">
      <c r="M125" s="322"/>
    </row>
    <row r="126" spans="13:13" s="551" customFormat="1">
      <c r="M126" s="322"/>
    </row>
    <row r="127" spans="13:13" s="551" customFormat="1">
      <c r="M127" s="322"/>
    </row>
    <row r="128" spans="13:13" s="551" customFormat="1">
      <c r="M128" s="322"/>
    </row>
    <row r="129" spans="13:13" s="551" customFormat="1">
      <c r="M129" s="322"/>
    </row>
    <row r="130" spans="13:13" s="551" customFormat="1">
      <c r="M130" s="322"/>
    </row>
    <row r="131" spans="13:13" s="551" customFormat="1">
      <c r="M131" s="322"/>
    </row>
    <row r="132" spans="13:13" s="551" customFormat="1">
      <c r="M132" s="322"/>
    </row>
    <row r="133" spans="13:13" s="551" customFormat="1">
      <c r="M133" s="322"/>
    </row>
    <row r="134" spans="13:13" s="551" customFormat="1">
      <c r="M134" s="322"/>
    </row>
    <row r="135" spans="13:13" s="551" customFormat="1">
      <c r="M135" s="322"/>
    </row>
    <row r="136" spans="13:13" s="551" customFormat="1">
      <c r="M136" s="322"/>
    </row>
    <row r="137" spans="13:13" s="551" customFormat="1">
      <c r="M137" s="322"/>
    </row>
    <row r="138" spans="13:13" s="551" customFormat="1">
      <c r="M138" s="322"/>
    </row>
    <row r="139" spans="13:13" s="551" customFormat="1">
      <c r="M139" s="322"/>
    </row>
    <row r="140" spans="13:13" s="551" customFormat="1">
      <c r="M140" s="322"/>
    </row>
    <row r="141" spans="13:13" s="551" customFormat="1">
      <c r="M141" s="322"/>
    </row>
    <row r="142" spans="13:13" s="551" customFormat="1">
      <c r="M142" s="322"/>
    </row>
    <row r="143" spans="13:13" s="551" customFormat="1">
      <c r="M143" s="322"/>
    </row>
    <row r="144" spans="13:13" s="551" customFormat="1">
      <c r="M144" s="322"/>
    </row>
    <row r="145" spans="13:13" s="551" customFormat="1">
      <c r="M145" s="322"/>
    </row>
    <row r="146" spans="13:13" s="551" customFormat="1">
      <c r="M146" s="322"/>
    </row>
    <row r="147" spans="13:13" s="551" customFormat="1">
      <c r="M147" s="322"/>
    </row>
    <row r="148" spans="13:13" s="551" customFormat="1">
      <c r="M148" s="322"/>
    </row>
    <row r="149" spans="13:13" s="551" customFormat="1">
      <c r="M149" s="322"/>
    </row>
    <row r="150" spans="13:13" s="551" customFormat="1">
      <c r="M150" s="322"/>
    </row>
    <row r="151" spans="13:13" s="551" customFormat="1">
      <c r="M151" s="322"/>
    </row>
    <row r="152" spans="13:13" s="551" customFormat="1">
      <c r="M152" s="322"/>
    </row>
    <row r="153" spans="13:13" s="551" customFormat="1">
      <c r="M153" s="322"/>
    </row>
    <row r="154" spans="13:13" s="551" customFormat="1">
      <c r="M154" s="322"/>
    </row>
    <row r="155" spans="13:13" s="551" customFormat="1">
      <c r="M155" s="322"/>
    </row>
    <row r="156" spans="13:13" s="551" customFormat="1">
      <c r="M156" s="322"/>
    </row>
    <row r="157" spans="13:13" s="551" customFormat="1">
      <c r="M157" s="322"/>
    </row>
    <row r="158" spans="13:13" s="551" customFormat="1">
      <c r="M158" s="322"/>
    </row>
    <row r="159" spans="13:13" s="551" customFormat="1">
      <c r="M159" s="322"/>
    </row>
    <row r="160" spans="13:13" s="551" customFormat="1">
      <c r="M160" s="322"/>
    </row>
    <row r="161" spans="13:13" s="551" customFormat="1">
      <c r="M161" s="322"/>
    </row>
    <row r="162" spans="13:13" s="551" customFormat="1">
      <c r="M162" s="322"/>
    </row>
    <row r="163" spans="13:13" s="551" customFormat="1">
      <c r="M163" s="322"/>
    </row>
    <row r="164" spans="13:13" s="551" customFormat="1">
      <c r="M164" s="322"/>
    </row>
    <row r="165" spans="13:13" s="551" customFormat="1">
      <c r="M165" s="322"/>
    </row>
    <row r="166" spans="13:13" s="551" customFormat="1">
      <c r="M166" s="322"/>
    </row>
    <row r="167" spans="13:13" s="551" customFormat="1">
      <c r="M167" s="322"/>
    </row>
    <row r="168" spans="13:13" s="551" customFormat="1">
      <c r="M168" s="322"/>
    </row>
    <row r="169" spans="13:13" s="551" customFormat="1">
      <c r="M169" s="322"/>
    </row>
    <row r="170" spans="13:13" s="551" customFormat="1">
      <c r="M170" s="322"/>
    </row>
    <row r="171" spans="13:13" s="551" customFormat="1">
      <c r="M171" s="322"/>
    </row>
    <row r="172" spans="13:13" s="551" customFormat="1">
      <c r="M172" s="322"/>
    </row>
    <row r="173" spans="13:13" s="551" customFormat="1">
      <c r="M173" s="322"/>
    </row>
    <row r="174" spans="13:13" s="551" customFormat="1">
      <c r="M174" s="322"/>
    </row>
    <row r="175" spans="13:13" s="551" customFormat="1">
      <c r="M175" s="322"/>
    </row>
    <row r="176" spans="13:13" s="551" customFormat="1">
      <c r="M176" s="322"/>
    </row>
    <row r="177" spans="13:13" s="551" customFormat="1">
      <c r="M177" s="322"/>
    </row>
    <row r="178" spans="13:13" s="551" customFormat="1">
      <c r="M178" s="322"/>
    </row>
    <row r="179" spans="13:13" s="551" customFormat="1">
      <c r="M179" s="322"/>
    </row>
    <row r="180" spans="13:13" s="551" customFormat="1">
      <c r="M180" s="322"/>
    </row>
    <row r="181" spans="13:13" s="551" customFormat="1">
      <c r="M181" s="322"/>
    </row>
    <row r="182" spans="13:13" s="551" customFormat="1">
      <c r="M182" s="322"/>
    </row>
    <row r="183" spans="13:13" s="551" customFormat="1">
      <c r="M183" s="322"/>
    </row>
    <row r="184" spans="13:13" s="551" customFormat="1">
      <c r="M184" s="322"/>
    </row>
    <row r="185" spans="13:13" s="551" customFormat="1">
      <c r="M185" s="322"/>
    </row>
    <row r="186" spans="13:13" s="551" customFormat="1">
      <c r="M186" s="322"/>
    </row>
    <row r="187" spans="13:13" s="551" customFormat="1">
      <c r="M187" s="322"/>
    </row>
    <row r="188" spans="13:13" s="551" customFormat="1">
      <c r="M188" s="322"/>
    </row>
    <row r="189" spans="13:13" s="551" customFormat="1">
      <c r="M189" s="322"/>
    </row>
  </sheetData>
  <mergeCells count="5">
    <mergeCell ref="N1:V1"/>
    <mergeCell ref="AH1:AP1"/>
    <mergeCell ref="D1:L1"/>
    <mergeCell ref="X1:AF1"/>
    <mergeCell ref="AR1:AZ1"/>
  </mergeCells>
  <conditionalFormatting sqref="E107:F108">
    <cfRule type="cellIs" dxfId="24" priority="6" stopIfTrue="1" operator="lessThan">
      <formula>0</formula>
    </cfRule>
  </conditionalFormatting>
  <conditionalFormatting sqref="D107:D108">
    <cfRule type="cellIs" dxfId="23" priority="5" stopIfTrue="1" operator="lessThan">
      <formula>0</formula>
    </cfRule>
  </conditionalFormatting>
  <conditionalFormatting sqref="G107:G108 M107:M108">
    <cfRule type="cellIs" dxfId="22" priority="4" stopIfTrue="1" operator="lessThan">
      <formula>0</formula>
    </cfRule>
  </conditionalFormatting>
  <conditionalFormatting sqref="H107:H108">
    <cfRule type="cellIs" dxfId="21" priority="3" stopIfTrue="1" operator="lessThan">
      <formula>0</formula>
    </cfRule>
  </conditionalFormatting>
  <conditionalFormatting sqref="J107:L108">
    <cfRule type="cellIs" dxfId="20" priority="2" stopIfTrue="1" operator="lessThan">
      <formula>0</formula>
    </cfRule>
  </conditionalFormatting>
  <conditionalFormatting sqref="I107:I108">
    <cfRule type="cellIs" dxfId="19"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landscape" r:id="rId1"/>
  <headerFooter alignWithMargins="0">
    <oddHeader>&amp;L&amp;"Vodafone Rg,Regular"Vodafone Group Plc&amp;C&amp;"Vodafone Rg,Regular"06 Mobile customers</oddHeader>
  </headerFooter>
  <colBreaks count="3" manualBreakCount="3">
    <brk id="12" max="48" man="1"/>
    <brk id="32" max="48" man="1"/>
    <brk id="42"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zoomScale="85" zoomScaleNormal="85" workbookViewId="0">
      <selection activeCell="M43" sqref="A43:M45"/>
    </sheetView>
  </sheetViews>
  <sheetFormatPr defaultColWidth="9.140625" defaultRowHeight="12.75"/>
  <cols>
    <col min="1" max="1" width="5.42578125" style="207" customWidth="1"/>
    <col min="2" max="2" width="4.42578125" style="132" customWidth="1"/>
    <col min="3" max="3" width="24.140625" style="207" customWidth="1"/>
    <col min="4" max="4" width="11.140625" style="35" customWidth="1"/>
    <col min="5" max="12" width="11.140625" style="36" customWidth="1"/>
    <col min="13" max="13" width="3.28515625" style="568" customWidth="1"/>
    <col min="14" max="14" width="11.140625" style="35" customWidth="1"/>
    <col min="15" max="15" width="11.140625" style="36" customWidth="1"/>
    <col min="16" max="22" width="11.85546875" style="568" customWidth="1"/>
    <col min="23" max="41" width="9.140625" style="207" customWidth="1"/>
    <col min="42" max="238" width="11.42578125" style="207" customWidth="1"/>
    <col min="239" max="16384" width="9.140625" style="207"/>
  </cols>
  <sheetData>
    <row r="1" spans="1:23" s="551" customFormat="1" ht="13.5" customHeight="1">
      <c r="A1" s="96" t="s">
        <v>156</v>
      </c>
      <c r="B1" s="6"/>
      <c r="D1" s="598" t="s">
        <v>203</v>
      </c>
      <c r="E1" s="598"/>
      <c r="F1" s="598"/>
      <c r="G1" s="598"/>
      <c r="H1" s="598"/>
      <c r="I1" s="598"/>
      <c r="J1" s="598"/>
      <c r="K1" s="598"/>
      <c r="L1" s="598"/>
      <c r="M1" s="313"/>
      <c r="N1" s="598" t="s">
        <v>208</v>
      </c>
      <c r="O1" s="598"/>
      <c r="P1" s="598"/>
      <c r="Q1" s="598"/>
      <c r="R1" s="598"/>
      <c r="S1" s="598"/>
      <c r="T1" s="598"/>
      <c r="U1" s="598"/>
      <c r="V1" s="598"/>
      <c r="W1" s="313"/>
    </row>
    <row r="2" spans="1:23" s="28" customFormat="1" ht="12.75" customHeight="1">
      <c r="B2" s="46"/>
      <c r="D2" s="401" t="s">
        <v>166</v>
      </c>
      <c r="E2" s="401" t="s">
        <v>176</v>
      </c>
      <c r="F2" s="401" t="s">
        <v>193</v>
      </c>
      <c r="G2" s="401" t="s">
        <v>202</v>
      </c>
      <c r="H2" s="401" t="s">
        <v>212</v>
      </c>
      <c r="I2" s="401" t="s">
        <v>219</v>
      </c>
      <c r="J2" s="401" t="s">
        <v>254</v>
      </c>
      <c r="K2" s="401" t="s">
        <v>260</v>
      </c>
      <c r="L2" s="401" t="s">
        <v>279</v>
      </c>
      <c r="M2" s="114"/>
      <c r="N2" s="401" t="s">
        <v>166</v>
      </c>
      <c r="O2" s="401" t="s">
        <v>176</v>
      </c>
      <c r="P2" s="401" t="s">
        <v>193</v>
      </c>
      <c r="Q2" s="401" t="s">
        <v>202</v>
      </c>
      <c r="R2" s="401" t="s">
        <v>212</v>
      </c>
      <c r="S2" s="401" t="s">
        <v>219</v>
      </c>
      <c r="T2" s="401" t="s">
        <v>254</v>
      </c>
      <c r="U2" s="401" t="s">
        <v>260</v>
      </c>
      <c r="V2" s="401" t="s">
        <v>279</v>
      </c>
    </row>
    <row r="3" spans="1:23" s="28" customFormat="1" ht="15.75" customHeight="1">
      <c r="B3" s="134" t="s">
        <v>190</v>
      </c>
      <c r="D3" s="401"/>
      <c r="E3" s="401"/>
      <c r="F3" s="401"/>
      <c r="G3" s="401"/>
      <c r="H3" s="401"/>
      <c r="I3" s="401"/>
      <c r="J3" s="401"/>
      <c r="K3" s="401"/>
      <c r="L3" s="401"/>
      <c r="M3" s="114"/>
      <c r="N3" s="401"/>
      <c r="O3" s="401"/>
      <c r="P3" s="401"/>
      <c r="Q3" s="401"/>
      <c r="R3" s="401"/>
      <c r="S3" s="401"/>
      <c r="T3" s="401"/>
      <c r="U3" s="401"/>
      <c r="V3" s="401"/>
    </row>
    <row r="4" spans="1:23" ht="15.75" customHeight="1">
      <c r="B4" s="134" t="s">
        <v>151</v>
      </c>
      <c r="D4" s="407"/>
      <c r="E4" s="407"/>
      <c r="F4" s="407"/>
      <c r="G4" s="407"/>
      <c r="H4" s="407"/>
      <c r="I4" s="407"/>
      <c r="J4" s="407"/>
      <c r="K4" s="407"/>
      <c r="L4" s="407"/>
      <c r="M4" s="398"/>
      <c r="N4" s="407"/>
      <c r="O4" s="407"/>
      <c r="P4" s="407"/>
      <c r="Q4" s="407"/>
      <c r="R4" s="407"/>
      <c r="S4" s="407"/>
      <c r="T4" s="407"/>
      <c r="U4" s="407"/>
      <c r="V4" s="407"/>
    </row>
    <row r="5" spans="1:23" ht="15.75" customHeight="1">
      <c r="B5" s="134"/>
      <c r="C5" s="207" t="s">
        <v>19</v>
      </c>
      <c r="D5" s="409">
        <v>5450</v>
      </c>
      <c r="E5" s="409">
        <v>5520</v>
      </c>
      <c r="F5" s="409">
        <v>5586</v>
      </c>
      <c r="G5" s="409">
        <v>5691</v>
      </c>
      <c r="H5" s="409">
        <v>5825</v>
      </c>
      <c r="I5" s="409">
        <v>5933</v>
      </c>
      <c r="J5" s="409">
        <v>6025</v>
      </c>
      <c r="K5" s="409">
        <v>6135</v>
      </c>
      <c r="L5" s="530">
        <v>6258</v>
      </c>
      <c r="M5" s="398"/>
      <c r="N5" s="409">
        <v>93</v>
      </c>
      <c r="O5" s="409">
        <v>70</v>
      </c>
      <c r="P5" s="409">
        <v>66</v>
      </c>
      <c r="Q5" s="409">
        <v>105</v>
      </c>
      <c r="R5" s="409">
        <v>134</v>
      </c>
      <c r="S5" s="409">
        <v>108</v>
      </c>
      <c r="T5" s="409">
        <v>92</v>
      </c>
      <c r="U5" s="409">
        <v>110</v>
      </c>
      <c r="V5" s="530">
        <v>123</v>
      </c>
    </row>
    <row r="6" spans="1:23" s="86" customFormat="1" ht="15.75" customHeight="1">
      <c r="C6" s="32" t="s">
        <v>223</v>
      </c>
      <c r="D6" s="409">
        <v>1802</v>
      </c>
      <c r="E6" s="409">
        <v>1845</v>
      </c>
      <c r="F6" s="409">
        <v>1869</v>
      </c>
      <c r="G6" s="409">
        <v>1907</v>
      </c>
      <c r="H6" s="409">
        <v>1970</v>
      </c>
      <c r="I6" s="409">
        <v>2016</v>
      </c>
      <c r="J6" s="409">
        <v>2049</v>
      </c>
      <c r="K6" s="409">
        <v>2119</v>
      </c>
      <c r="L6" s="530">
        <v>2194</v>
      </c>
      <c r="M6" s="398"/>
      <c r="N6" s="409">
        <v>46</v>
      </c>
      <c r="O6" s="409">
        <v>43</v>
      </c>
      <c r="P6" s="409">
        <v>24</v>
      </c>
      <c r="Q6" s="409">
        <v>38</v>
      </c>
      <c r="R6" s="409">
        <v>63</v>
      </c>
      <c r="S6" s="409">
        <v>46</v>
      </c>
      <c r="T6" s="409">
        <v>33</v>
      </c>
      <c r="U6" s="409">
        <v>70</v>
      </c>
      <c r="V6" s="530">
        <v>75</v>
      </c>
      <c r="W6" s="207"/>
    </row>
    <row r="7" spans="1:23" ht="15.75" customHeight="1">
      <c r="B7" s="134"/>
      <c r="C7" s="207" t="s">
        <v>21</v>
      </c>
      <c r="D7" s="409">
        <v>66</v>
      </c>
      <c r="E7" s="409">
        <v>70</v>
      </c>
      <c r="F7" s="409">
        <v>75</v>
      </c>
      <c r="G7" s="409">
        <v>89</v>
      </c>
      <c r="H7" s="409">
        <v>109</v>
      </c>
      <c r="I7" s="409">
        <v>137</v>
      </c>
      <c r="J7" s="409">
        <v>167</v>
      </c>
      <c r="K7" s="409">
        <v>183</v>
      </c>
      <c r="L7" s="530">
        <v>216</v>
      </c>
      <c r="M7" s="398"/>
      <c r="N7" s="409">
        <v>2</v>
      </c>
      <c r="O7" s="409">
        <v>4</v>
      </c>
      <c r="P7" s="409">
        <v>5</v>
      </c>
      <c r="Q7" s="409">
        <v>14</v>
      </c>
      <c r="R7" s="409">
        <v>20</v>
      </c>
      <c r="S7" s="409">
        <v>28</v>
      </c>
      <c r="T7" s="409">
        <v>30</v>
      </c>
      <c r="U7" s="409">
        <v>16</v>
      </c>
      <c r="V7" s="530">
        <v>33</v>
      </c>
    </row>
    <row r="8" spans="1:23" s="86" customFormat="1" ht="15.75" customHeight="1">
      <c r="B8" s="8"/>
      <c r="C8" s="86" t="s">
        <v>26</v>
      </c>
      <c r="D8" s="409">
        <v>2810</v>
      </c>
      <c r="E8" s="409">
        <v>2851</v>
      </c>
      <c r="F8" s="409">
        <v>2879</v>
      </c>
      <c r="G8" s="409">
        <v>2958</v>
      </c>
      <c r="H8" s="409">
        <v>3022</v>
      </c>
      <c r="I8" s="409">
        <v>3023</v>
      </c>
      <c r="J8" s="409">
        <v>3063</v>
      </c>
      <c r="K8" s="409">
        <v>3156</v>
      </c>
      <c r="L8" s="530">
        <v>3231</v>
      </c>
      <c r="M8" s="398"/>
      <c r="N8" s="409">
        <v>34</v>
      </c>
      <c r="O8" s="409">
        <v>41</v>
      </c>
      <c r="P8" s="409">
        <v>28</v>
      </c>
      <c r="Q8" s="409">
        <v>79</v>
      </c>
      <c r="R8" s="409">
        <v>64</v>
      </c>
      <c r="S8" s="409">
        <v>1</v>
      </c>
      <c r="T8" s="409">
        <v>40</v>
      </c>
      <c r="U8" s="409">
        <v>93</v>
      </c>
      <c r="V8" s="530">
        <v>75</v>
      </c>
      <c r="W8" s="207"/>
    </row>
    <row r="9" spans="1:23" ht="15.75" customHeight="1">
      <c r="B9" s="134"/>
      <c r="C9" s="207" t="s">
        <v>281</v>
      </c>
      <c r="D9" s="409">
        <v>49</v>
      </c>
      <c r="E9" s="409">
        <v>61</v>
      </c>
      <c r="F9" s="409">
        <v>73</v>
      </c>
      <c r="G9" s="409">
        <v>89</v>
      </c>
      <c r="H9" s="409">
        <v>106</v>
      </c>
      <c r="I9" s="409">
        <v>123</v>
      </c>
      <c r="J9" s="409">
        <v>143</v>
      </c>
      <c r="K9" s="409">
        <v>0</v>
      </c>
      <c r="L9" s="530">
        <v>0</v>
      </c>
      <c r="M9" s="398"/>
      <c r="N9" s="409">
        <v>11</v>
      </c>
      <c r="O9" s="409">
        <v>12</v>
      </c>
      <c r="P9" s="409">
        <v>12</v>
      </c>
      <c r="Q9" s="409">
        <v>16</v>
      </c>
      <c r="R9" s="409">
        <v>17</v>
      </c>
      <c r="S9" s="409">
        <v>17</v>
      </c>
      <c r="T9" s="409">
        <v>20</v>
      </c>
      <c r="U9" s="409">
        <v>0</v>
      </c>
      <c r="V9" s="530">
        <v>0</v>
      </c>
    </row>
    <row r="10" spans="1:23" ht="15.75" customHeight="1">
      <c r="B10" s="134"/>
      <c r="C10" s="207" t="s">
        <v>81</v>
      </c>
      <c r="D10" s="409">
        <v>222</v>
      </c>
      <c r="E10" s="409">
        <v>223</v>
      </c>
      <c r="F10" s="409">
        <v>225</v>
      </c>
      <c r="G10" s="409">
        <v>231</v>
      </c>
      <c r="H10" s="409">
        <v>239</v>
      </c>
      <c r="I10" s="409">
        <v>247</v>
      </c>
      <c r="J10" s="409">
        <v>257</v>
      </c>
      <c r="K10" s="409">
        <v>258</v>
      </c>
      <c r="L10" s="530">
        <v>260</v>
      </c>
      <c r="M10" s="398"/>
      <c r="N10" s="409">
        <v>7</v>
      </c>
      <c r="O10" s="409">
        <v>1</v>
      </c>
      <c r="P10" s="409">
        <v>2</v>
      </c>
      <c r="Q10" s="409">
        <v>6</v>
      </c>
      <c r="R10" s="409">
        <v>8</v>
      </c>
      <c r="S10" s="409">
        <v>8</v>
      </c>
      <c r="T10" s="409">
        <v>10</v>
      </c>
      <c r="U10" s="409">
        <v>1</v>
      </c>
      <c r="V10" s="530">
        <v>2</v>
      </c>
    </row>
    <row r="11" spans="1:23" s="86" customFormat="1" ht="15.75" customHeight="1">
      <c r="B11" s="8"/>
      <c r="C11" s="86" t="s">
        <v>84</v>
      </c>
      <c r="D11" s="409">
        <v>330</v>
      </c>
      <c r="E11" s="409">
        <v>357</v>
      </c>
      <c r="F11" s="409">
        <v>386</v>
      </c>
      <c r="G11" s="409">
        <v>416</v>
      </c>
      <c r="H11" s="409">
        <v>442</v>
      </c>
      <c r="I11" s="409">
        <v>466</v>
      </c>
      <c r="J11" s="409">
        <v>493</v>
      </c>
      <c r="K11" s="409">
        <v>518</v>
      </c>
      <c r="L11" s="530">
        <v>538</v>
      </c>
      <c r="M11" s="398"/>
      <c r="N11" s="409">
        <v>31</v>
      </c>
      <c r="O11" s="409">
        <v>27</v>
      </c>
      <c r="P11" s="409">
        <v>29</v>
      </c>
      <c r="Q11" s="409">
        <v>30</v>
      </c>
      <c r="R11" s="409">
        <v>26</v>
      </c>
      <c r="S11" s="409">
        <v>24</v>
      </c>
      <c r="T11" s="409">
        <v>27</v>
      </c>
      <c r="U11" s="409">
        <v>25</v>
      </c>
      <c r="V11" s="530">
        <v>20</v>
      </c>
      <c r="W11" s="207"/>
    </row>
    <row r="12" spans="1:23" ht="15.75" customHeight="1">
      <c r="B12" s="134"/>
      <c r="C12" s="207" t="s">
        <v>82</v>
      </c>
      <c r="D12" s="409">
        <v>43</v>
      </c>
      <c r="E12" s="409">
        <v>46</v>
      </c>
      <c r="F12" s="409">
        <v>49</v>
      </c>
      <c r="G12" s="409">
        <v>53</v>
      </c>
      <c r="H12" s="409">
        <v>56</v>
      </c>
      <c r="I12" s="409">
        <v>58</v>
      </c>
      <c r="J12" s="409">
        <v>61</v>
      </c>
      <c r="K12" s="409">
        <v>62</v>
      </c>
      <c r="L12" s="530">
        <v>63</v>
      </c>
      <c r="M12" s="398"/>
      <c r="N12" s="409">
        <v>3</v>
      </c>
      <c r="O12" s="409">
        <v>3</v>
      </c>
      <c r="P12" s="409">
        <v>3</v>
      </c>
      <c r="Q12" s="409">
        <v>4</v>
      </c>
      <c r="R12" s="409">
        <v>3</v>
      </c>
      <c r="S12" s="409">
        <v>2</v>
      </c>
      <c r="T12" s="409">
        <v>3</v>
      </c>
      <c r="U12" s="409">
        <v>1</v>
      </c>
      <c r="V12" s="530">
        <v>1</v>
      </c>
    </row>
    <row r="13" spans="1:23" s="86" customFormat="1" ht="15.75" customHeight="1">
      <c r="B13" s="8"/>
      <c r="C13" s="86" t="s">
        <v>282</v>
      </c>
      <c r="D13" s="409">
        <v>493</v>
      </c>
      <c r="E13" s="409">
        <v>508</v>
      </c>
      <c r="F13" s="409">
        <v>517</v>
      </c>
      <c r="G13" s="409">
        <v>535</v>
      </c>
      <c r="H13" s="409">
        <v>551</v>
      </c>
      <c r="I13" s="409">
        <v>571</v>
      </c>
      <c r="J13" s="409">
        <v>586</v>
      </c>
      <c r="K13" s="409">
        <v>608</v>
      </c>
      <c r="L13" s="530">
        <v>619</v>
      </c>
      <c r="M13" s="398"/>
      <c r="N13" s="409">
        <v>18</v>
      </c>
      <c r="O13" s="409">
        <v>15</v>
      </c>
      <c r="P13" s="409">
        <v>9</v>
      </c>
      <c r="Q13" s="409">
        <v>18</v>
      </c>
      <c r="R13" s="409">
        <v>16</v>
      </c>
      <c r="S13" s="409">
        <v>20</v>
      </c>
      <c r="T13" s="409">
        <v>15</v>
      </c>
      <c r="U13" s="409">
        <v>22</v>
      </c>
      <c r="V13" s="530">
        <v>11</v>
      </c>
      <c r="W13" s="207"/>
    </row>
    <row r="14" spans="1:23" ht="15.75" customHeight="1">
      <c r="B14" s="134"/>
      <c r="C14" s="207" t="s">
        <v>107</v>
      </c>
      <c r="D14" s="409">
        <v>13</v>
      </c>
      <c r="E14" s="409">
        <v>13</v>
      </c>
      <c r="F14" s="409">
        <v>13</v>
      </c>
      <c r="G14" s="409">
        <v>14</v>
      </c>
      <c r="H14" s="409">
        <v>14</v>
      </c>
      <c r="I14" s="409">
        <v>14</v>
      </c>
      <c r="J14" s="409">
        <v>14</v>
      </c>
      <c r="K14" s="409">
        <v>14</v>
      </c>
      <c r="L14" s="530">
        <v>14</v>
      </c>
      <c r="M14" s="398"/>
      <c r="N14" s="409">
        <v>1</v>
      </c>
      <c r="O14" s="409">
        <v>0</v>
      </c>
      <c r="P14" s="409">
        <v>0</v>
      </c>
      <c r="Q14" s="409">
        <v>1</v>
      </c>
      <c r="R14" s="409">
        <v>0</v>
      </c>
      <c r="S14" s="409">
        <v>0</v>
      </c>
      <c r="T14" s="409">
        <v>0</v>
      </c>
      <c r="U14" s="409">
        <v>0</v>
      </c>
      <c r="V14" s="530">
        <v>0</v>
      </c>
    </row>
    <row r="15" spans="1:23" ht="15.75" customHeight="1">
      <c r="B15" s="134"/>
      <c r="C15" s="207" t="s">
        <v>80</v>
      </c>
      <c r="D15" s="409">
        <v>0</v>
      </c>
      <c r="E15" s="409">
        <v>0</v>
      </c>
      <c r="F15" s="409">
        <v>0</v>
      </c>
      <c r="G15" s="409">
        <v>0</v>
      </c>
      <c r="H15" s="409">
        <v>0</v>
      </c>
      <c r="I15" s="409">
        <v>0</v>
      </c>
      <c r="J15" s="409">
        <v>0</v>
      </c>
      <c r="K15" s="409">
        <v>0</v>
      </c>
      <c r="L15" s="530">
        <v>0</v>
      </c>
      <c r="M15" s="398"/>
      <c r="N15" s="409">
        <v>0</v>
      </c>
      <c r="O15" s="409">
        <v>0</v>
      </c>
      <c r="P15" s="409">
        <v>0</v>
      </c>
      <c r="Q15" s="409">
        <v>0</v>
      </c>
      <c r="R15" s="409">
        <v>0</v>
      </c>
      <c r="S15" s="409">
        <v>0</v>
      </c>
      <c r="T15" s="409">
        <v>0</v>
      </c>
      <c r="U15" s="409">
        <v>0</v>
      </c>
      <c r="V15" s="530">
        <v>0</v>
      </c>
    </row>
    <row r="16" spans="1:23" s="86" customFormat="1" ht="15.75" customHeight="1">
      <c r="B16" s="8"/>
      <c r="C16" s="86" t="s">
        <v>85</v>
      </c>
      <c r="D16" s="409">
        <v>0</v>
      </c>
      <c r="E16" s="409">
        <v>0</v>
      </c>
      <c r="F16" s="409">
        <v>0</v>
      </c>
      <c r="G16" s="409">
        <v>0</v>
      </c>
      <c r="H16" s="409">
        <v>0</v>
      </c>
      <c r="I16" s="409">
        <v>0</v>
      </c>
      <c r="J16" s="409">
        <v>0</v>
      </c>
      <c r="K16" s="409">
        <v>0</v>
      </c>
      <c r="L16" s="530">
        <v>0</v>
      </c>
      <c r="M16" s="398"/>
      <c r="N16" s="409">
        <v>0</v>
      </c>
      <c r="O16" s="409">
        <v>0</v>
      </c>
      <c r="P16" s="409">
        <v>0</v>
      </c>
      <c r="Q16" s="409">
        <v>0</v>
      </c>
      <c r="R16" s="409">
        <v>0</v>
      </c>
      <c r="S16" s="409">
        <v>0</v>
      </c>
      <c r="T16" s="409">
        <v>0</v>
      </c>
      <c r="U16" s="409">
        <v>0</v>
      </c>
      <c r="V16" s="530">
        <v>0</v>
      </c>
      <c r="W16" s="207"/>
    </row>
    <row r="17" spans="2:23" s="86" customFormat="1" ht="15.75" customHeight="1">
      <c r="B17" s="8"/>
      <c r="C17" s="86" t="s">
        <v>86</v>
      </c>
      <c r="D17" s="409">
        <v>1</v>
      </c>
      <c r="E17" s="409">
        <v>1</v>
      </c>
      <c r="F17" s="409">
        <v>2</v>
      </c>
      <c r="G17" s="409">
        <v>2</v>
      </c>
      <c r="H17" s="409">
        <v>3</v>
      </c>
      <c r="I17" s="409">
        <v>3</v>
      </c>
      <c r="J17" s="409">
        <v>4</v>
      </c>
      <c r="K17" s="409">
        <v>5</v>
      </c>
      <c r="L17" s="530">
        <v>5</v>
      </c>
      <c r="M17" s="398"/>
      <c r="N17" s="409">
        <v>-1</v>
      </c>
      <c r="O17" s="409">
        <v>0</v>
      </c>
      <c r="P17" s="409">
        <v>1</v>
      </c>
      <c r="Q17" s="409">
        <v>0</v>
      </c>
      <c r="R17" s="409">
        <v>1</v>
      </c>
      <c r="S17" s="409">
        <v>0</v>
      </c>
      <c r="T17" s="409">
        <v>1</v>
      </c>
      <c r="U17" s="409">
        <v>1</v>
      </c>
      <c r="V17" s="530">
        <v>0</v>
      </c>
      <c r="W17" s="207"/>
    </row>
    <row r="18" spans="2:23" s="9" customFormat="1" ht="15.75" customHeight="1">
      <c r="B18" s="8"/>
      <c r="C18" s="9" t="s">
        <v>13</v>
      </c>
      <c r="D18" s="410">
        <v>11279</v>
      </c>
      <c r="E18" s="410">
        <v>11495</v>
      </c>
      <c r="F18" s="410">
        <v>11674</v>
      </c>
      <c r="G18" s="410">
        <v>11985</v>
      </c>
      <c r="H18" s="410">
        <v>12337</v>
      </c>
      <c r="I18" s="410">
        <v>12591</v>
      </c>
      <c r="J18" s="410">
        <v>12862</v>
      </c>
      <c r="K18" s="410">
        <v>13058</v>
      </c>
      <c r="L18" s="531">
        <v>13398</v>
      </c>
      <c r="M18" s="400"/>
      <c r="N18" s="410">
        <v>245</v>
      </c>
      <c r="O18" s="410">
        <v>216</v>
      </c>
      <c r="P18" s="410">
        <v>179</v>
      </c>
      <c r="Q18" s="410">
        <v>311</v>
      </c>
      <c r="R18" s="410">
        <v>352</v>
      </c>
      <c r="S18" s="410">
        <v>254</v>
      </c>
      <c r="T18" s="410">
        <v>271</v>
      </c>
      <c r="U18" s="410">
        <v>339</v>
      </c>
      <c r="V18" s="531">
        <v>340</v>
      </c>
      <c r="W18" s="207"/>
    </row>
    <row r="19" spans="2:23" s="86" customFormat="1" ht="3.95" customHeight="1">
      <c r="B19" s="8"/>
      <c r="D19" s="409"/>
      <c r="E19" s="409"/>
      <c r="F19" s="409"/>
      <c r="G19" s="409"/>
      <c r="H19" s="409"/>
      <c r="I19" s="409"/>
      <c r="J19" s="409"/>
      <c r="K19" s="409"/>
      <c r="L19" s="530"/>
      <c r="M19" s="398"/>
      <c r="N19" s="409"/>
      <c r="O19" s="409"/>
      <c r="P19" s="409"/>
      <c r="Q19" s="409"/>
      <c r="R19" s="409"/>
      <c r="S19" s="409"/>
      <c r="T19" s="409"/>
      <c r="U19" s="409"/>
      <c r="V19" s="530"/>
      <c r="W19" s="207"/>
    </row>
    <row r="20" spans="2:23" ht="3.95" customHeight="1">
      <c r="B20" s="134"/>
      <c r="D20" s="407"/>
      <c r="E20" s="407"/>
      <c r="F20" s="407"/>
      <c r="G20" s="407"/>
      <c r="H20" s="407"/>
      <c r="I20" s="407"/>
      <c r="J20" s="407"/>
      <c r="K20" s="407"/>
      <c r="L20" s="532"/>
      <c r="M20" s="398"/>
      <c r="N20" s="399"/>
      <c r="O20" s="399"/>
      <c r="P20" s="407"/>
      <c r="Q20" s="407"/>
      <c r="R20" s="407"/>
      <c r="S20" s="407"/>
      <c r="T20" s="407"/>
      <c r="U20" s="407"/>
      <c r="V20" s="532"/>
    </row>
    <row r="21" spans="2:23" ht="15.75" customHeight="1">
      <c r="B21" s="132" t="s">
        <v>7</v>
      </c>
      <c r="D21" s="407"/>
      <c r="E21" s="407"/>
      <c r="F21" s="407"/>
      <c r="G21" s="407"/>
      <c r="H21" s="407"/>
      <c r="I21" s="407"/>
      <c r="J21" s="407"/>
      <c r="K21" s="407"/>
      <c r="L21" s="532"/>
      <c r="M21" s="398"/>
      <c r="N21" s="399"/>
      <c r="O21" s="399"/>
      <c r="P21" s="407"/>
      <c r="Q21" s="407"/>
      <c r="R21" s="407"/>
      <c r="S21" s="407"/>
      <c r="T21" s="407"/>
      <c r="U21" s="407"/>
      <c r="V21" s="532"/>
    </row>
    <row r="22" spans="2:23" ht="15.75" customHeight="1">
      <c r="B22" s="134"/>
      <c r="C22" s="7" t="s">
        <v>283</v>
      </c>
      <c r="D22" s="409">
        <v>0</v>
      </c>
      <c r="E22" s="409">
        <v>0</v>
      </c>
      <c r="F22" s="409">
        <v>0</v>
      </c>
      <c r="G22" s="409">
        <v>1</v>
      </c>
      <c r="H22" s="409">
        <v>1</v>
      </c>
      <c r="I22" s="409">
        <v>2</v>
      </c>
      <c r="J22" s="409">
        <v>2</v>
      </c>
      <c r="K22" s="409">
        <v>3</v>
      </c>
      <c r="L22" s="530">
        <v>3</v>
      </c>
      <c r="M22" s="398"/>
      <c r="N22" s="409">
        <v>0</v>
      </c>
      <c r="O22" s="409">
        <v>0</v>
      </c>
      <c r="P22" s="409">
        <v>0</v>
      </c>
      <c r="Q22" s="409">
        <v>1</v>
      </c>
      <c r="R22" s="409">
        <v>0</v>
      </c>
      <c r="S22" s="409">
        <v>1</v>
      </c>
      <c r="T22" s="409">
        <v>0</v>
      </c>
      <c r="U22" s="409">
        <v>1</v>
      </c>
      <c r="V22" s="530">
        <v>0</v>
      </c>
    </row>
    <row r="23" spans="2:23" ht="15.75" customHeight="1">
      <c r="B23" s="134"/>
      <c r="C23" s="207" t="s">
        <v>79</v>
      </c>
      <c r="D23" s="409">
        <v>97</v>
      </c>
      <c r="E23" s="409">
        <v>143</v>
      </c>
      <c r="F23" s="409">
        <v>183</v>
      </c>
      <c r="G23" s="409">
        <v>280</v>
      </c>
      <c r="H23" s="409">
        <v>363</v>
      </c>
      <c r="I23" s="409">
        <v>424</v>
      </c>
      <c r="J23" s="409">
        <v>465</v>
      </c>
      <c r="K23" s="409">
        <v>524</v>
      </c>
      <c r="L23" s="530">
        <v>562</v>
      </c>
      <c r="M23" s="398"/>
      <c r="N23" s="409">
        <v>30</v>
      </c>
      <c r="O23" s="409">
        <v>46</v>
      </c>
      <c r="P23" s="409">
        <v>40</v>
      </c>
      <c r="Q23" s="409">
        <v>97</v>
      </c>
      <c r="R23" s="409">
        <v>83</v>
      </c>
      <c r="S23" s="409">
        <v>61</v>
      </c>
      <c r="T23" s="409">
        <v>41</v>
      </c>
      <c r="U23" s="409">
        <v>59</v>
      </c>
      <c r="V23" s="530">
        <v>38</v>
      </c>
    </row>
    <row r="24" spans="2:23" ht="15.75" customHeight="1">
      <c r="B24" s="134"/>
      <c r="C24" s="551" t="s">
        <v>88</v>
      </c>
      <c r="D24" s="409">
        <v>224</v>
      </c>
      <c r="E24" s="409">
        <v>225</v>
      </c>
      <c r="F24" s="409">
        <v>234</v>
      </c>
      <c r="G24" s="409">
        <v>243</v>
      </c>
      <c r="H24" s="409">
        <v>213</v>
      </c>
      <c r="I24" s="409">
        <v>231</v>
      </c>
      <c r="J24" s="409">
        <v>240</v>
      </c>
      <c r="K24" s="409">
        <v>267</v>
      </c>
      <c r="L24" s="530">
        <v>301</v>
      </c>
      <c r="M24" s="398"/>
      <c r="N24" s="409">
        <v>14</v>
      </c>
      <c r="O24" s="409">
        <v>1</v>
      </c>
      <c r="P24" s="409">
        <v>9</v>
      </c>
      <c r="Q24" s="409">
        <v>9</v>
      </c>
      <c r="R24" s="409">
        <v>-30</v>
      </c>
      <c r="S24" s="409">
        <v>18</v>
      </c>
      <c r="T24" s="409">
        <v>9</v>
      </c>
      <c r="U24" s="409">
        <v>27</v>
      </c>
      <c r="V24" s="530">
        <v>34</v>
      </c>
    </row>
    <row r="25" spans="2:23" ht="15.75" customHeight="1">
      <c r="B25" s="281"/>
      <c r="C25" s="207" t="s">
        <v>284</v>
      </c>
      <c r="D25" s="409">
        <v>409</v>
      </c>
      <c r="E25" s="409">
        <v>410</v>
      </c>
      <c r="F25" s="409">
        <v>411</v>
      </c>
      <c r="G25" s="409">
        <v>413</v>
      </c>
      <c r="H25" s="409">
        <v>412</v>
      </c>
      <c r="I25" s="409">
        <v>424</v>
      </c>
      <c r="J25" s="409">
        <v>425</v>
      </c>
      <c r="K25" s="409">
        <v>423</v>
      </c>
      <c r="L25" s="530">
        <v>423</v>
      </c>
      <c r="M25" s="398"/>
      <c r="N25" s="409">
        <v>-1</v>
      </c>
      <c r="O25" s="409">
        <v>1</v>
      </c>
      <c r="P25" s="409">
        <v>1</v>
      </c>
      <c r="Q25" s="409">
        <v>2</v>
      </c>
      <c r="R25" s="409">
        <v>-1</v>
      </c>
      <c r="S25" s="409">
        <v>12</v>
      </c>
      <c r="T25" s="409">
        <v>1</v>
      </c>
      <c r="U25" s="409">
        <v>-2</v>
      </c>
      <c r="V25" s="530">
        <v>0</v>
      </c>
    </row>
    <row r="26" spans="2:23" ht="15.75" customHeight="1">
      <c r="B26" s="134"/>
      <c r="C26" s="207" t="s">
        <v>108</v>
      </c>
      <c r="D26" s="409">
        <v>7</v>
      </c>
      <c r="E26" s="409">
        <v>6</v>
      </c>
      <c r="F26" s="409">
        <v>6</v>
      </c>
      <c r="G26" s="409">
        <v>6</v>
      </c>
      <c r="H26" s="409">
        <v>6</v>
      </c>
      <c r="I26" s="409">
        <v>5</v>
      </c>
      <c r="J26" s="409">
        <v>6</v>
      </c>
      <c r="K26" s="409">
        <v>6</v>
      </c>
      <c r="L26" s="530">
        <v>6</v>
      </c>
      <c r="M26" s="398"/>
      <c r="N26" s="409">
        <v>0</v>
      </c>
      <c r="O26" s="409">
        <v>-1</v>
      </c>
      <c r="P26" s="409">
        <v>0</v>
      </c>
      <c r="Q26" s="409">
        <v>0</v>
      </c>
      <c r="R26" s="409">
        <v>0</v>
      </c>
      <c r="S26" s="409">
        <v>-1</v>
      </c>
      <c r="T26" s="409">
        <v>1</v>
      </c>
      <c r="U26" s="409">
        <v>0</v>
      </c>
      <c r="V26" s="530">
        <v>0</v>
      </c>
    </row>
    <row r="27" spans="2:23" ht="15.75" customHeight="1">
      <c r="B27" s="134"/>
      <c r="C27" s="551" t="s">
        <v>89</v>
      </c>
      <c r="D27" s="409">
        <v>28</v>
      </c>
      <c r="E27" s="409">
        <v>29</v>
      </c>
      <c r="F27" s="409">
        <v>30</v>
      </c>
      <c r="G27" s="409">
        <v>29</v>
      </c>
      <c r="H27" s="409">
        <v>41</v>
      </c>
      <c r="I27" s="409">
        <v>44</v>
      </c>
      <c r="J27" s="409">
        <v>48</v>
      </c>
      <c r="K27" s="409">
        <v>41</v>
      </c>
      <c r="L27" s="530">
        <v>44</v>
      </c>
      <c r="M27" s="398"/>
      <c r="N27" s="409">
        <v>0</v>
      </c>
      <c r="O27" s="409">
        <v>1</v>
      </c>
      <c r="P27" s="409">
        <v>1</v>
      </c>
      <c r="Q27" s="409">
        <v>-1</v>
      </c>
      <c r="R27" s="409">
        <v>12</v>
      </c>
      <c r="S27" s="409">
        <v>3</v>
      </c>
      <c r="T27" s="409">
        <v>4</v>
      </c>
      <c r="U27" s="409">
        <v>-7</v>
      </c>
      <c r="V27" s="530">
        <v>3</v>
      </c>
    </row>
    <row r="28" spans="2:23" ht="15.75" customHeight="1">
      <c r="B28" s="134"/>
      <c r="C28" s="9" t="s">
        <v>13</v>
      </c>
      <c r="D28" s="410">
        <v>765</v>
      </c>
      <c r="E28" s="410">
        <v>813</v>
      </c>
      <c r="F28" s="410">
        <v>864</v>
      </c>
      <c r="G28" s="410">
        <v>972</v>
      </c>
      <c r="H28" s="410">
        <v>1036</v>
      </c>
      <c r="I28" s="410">
        <v>1130</v>
      </c>
      <c r="J28" s="410">
        <v>1186</v>
      </c>
      <c r="K28" s="410">
        <v>1264</v>
      </c>
      <c r="L28" s="531">
        <v>1339</v>
      </c>
      <c r="M28" s="398"/>
      <c r="N28" s="410">
        <v>43</v>
      </c>
      <c r="O28" s="410">
        <v>48</v>
      </c>
      <c r="P28" s="410">
        <v>51</v>
      </c>
      <c r="Q28" s="410">
        <v>108</v>
      </c>
      <c r="R28" s="410">
        <v>64</v>
      </c>
      <c r="S28" s="410">
        <v>94</v>
      </c>
      <c r="T28" s="410">
        <v>56</v>
      </c>
      <c r="U28" s="410">
        <v>78</v>
      </c>
      <c r="V28" s="531">
        <v>75</v>
      </c>
    </row>
    <row r="29" spans="2:23" s="132" customFormat="1" ht="15.75" customHeight="1">
      <c r="B29" s="134"/>
      <c r="D29" s="409"/>
      <c r="E29" s="409"/>
      <c r="F29" s="409"/>
      <c r="G29" s="409"/>
      <c r="H29" s="409"/>
      <c r="I29" s="409"/>
      <c r="J29" s="409"/>
      <c r="K29" s="409"/>
      <c r="L29" s="530"/>
      <c r="M29" s="400"/>
      <c r="N29" s="409"/>
      <c r="O29" s="409"/>
      <c r="P29" s="409"/>
      <c r="Q29" s="409"/>
      <c r="R29" s="409"/>
      <c r="S29" s="409"/>
      <c r="T29" s="409"/>
      <c r="U29" s="409"/>
      <c r="V29" s="530"/>
      <c r="W29" s="207"/>
    </row>
    <row r="30" spans="2:23" s="132" customFormat="1" ht="15.75" customHeight="1" thickBot="1">
      <c r="B30" s="134" t="s">
        <v>75</v>
      </c>
      <c r="D30" s="411">
        <v>12044</v>
      </c>
      <c r="E30" s="411">
        <v>12308</v>
      </c>
      <c r="F30" s="411">
        <v>12538</v>
      </c>
      <c r="G30" s="411">
        <v>12957</v>
      </c>
      <c r="H30" s="411">
        <v>13373</v>
      </c>
      <c r="I30" s="411">
        <v>13721</v>
      </c>
      <c r="J30" s="411">
        <v>14048</v>
      </c>
      <c r="K30" s="411">
        <v>14322</v>
      </c>
      <c r="L30" s="533">
        <v>14737</v>
      </c>
      <c r="M30" s="400"/>
      <c r="N30" s="411">
        <v>288</v>
      </c>
      <c r="O30" s="411">
        <v>264</v>
      </c>
      <c r="P30" s="411">
        <v>230</v>
      </c>
      <c r="Q30" s="411">
        <v>419</v>
      </c>
      <c r="R30" s="411">
        <v>416</v>
      </c>
      <c r="S30" s="411">
        <v>348</v>
      </c>
      <c r="T30" s="411">
        <v>327</v>
      </c>
      <c r="U30" s="411">
        <v>417</v>
      </c>
      <c r="V30" s="533">
        <v>415</v>
      </c>
      <c r="W30" s="207"/>
    </row>
    <row r="31" spans="2:23" ht="3.95" customHeight="1" thickTop="1">
      <c r="B31" s="134"/>
      <c r="D31" s="149"/>
      <c r="E31" s="115"/>
      <c r="F31" s="116"/>
      <c r="G31" s="116"/>
      <c r="H31" s="116"/>
      <c r="I31" s="116"/>
      <c r="J31" s="116"/>
      <c r="K31" s="116"/>
      <c r="L31" s="534"/>
      <c r="M31" s="398"/>
      <c r="N31" s="149"/>
      <c r="O31" s="115"/>
      <c r="P31" s="398"/>
      <c r="Q31" s="398"/>
      <c r="R31" s="398"/>
      <c r="S31" s="398"/>
      <c r="T31" s="398"/>
      <c r="U31" s="398"/>
      <c r="V31" s="398"/>
    </row>
    <row r="32" spans="2:23" ht="15.75" customHeight="1">
      <c r="B32" s="132" t="s">
        <v>304</v>
      </c>
      <c r="D32" s="407"/>
      <c r="E32" s="407"/>
      <c r="F32" s="407"/>
      <c r="G32" s="407"/>
      <c r="H32" s="407"/>
      <c r="I32" s="407"/>
      <c r="J32" s="407"/>
      <c r="K32" s="407"/>
      <c r="L32" s="532"/>
      <c r="M32" s="398"/>
      <c r="N32" s="399"/>
      <c r="O32" s="399"/>
      <c r="P32" s="407"/>
      <c r="Q32" s="407"/>
      <c r="R32" s="407"/>
      <c r="S32" s="407"/>
      <c r="T32" s="407"/>
      <c r="U32" s="407"/>
      <c r="V32" s="532"/>
    </row>
    <row r="33" spans="2:23" ht="15.75" customHeight="1">
      <c r="B33" s="134"/>
      <c r="C33" s="551" t="s">
        <v>319</v>
      </c>
      <c r="D33" s="409">
        <v>0</v>
      </c>
      <c r="E33" s="409">
        <v>0</v>
      </c>
      <c r="F33" s="409">
        <v>0</v>
      </c>
      <c r="G33" s="409">
        <v>0</v>
      </c>
      <c r="H33" s="409">
        <v>0</v>
      </c>
      <c r="I33" s="409">
        <v>0</v>
      </c>
      <c r="J33" s="409">
        <v>0</v>
      </c>
      <c r="K33" s="409">
        <v>3178</v>
      </c>
      <c r="L33" s="530">
        <v>3189</v>
      </c>
      <c r="M33" s="398"/>
      <c r="N33" s="409">
        <v>0</v>
      </c>
      <c r="O33" s="409">
        <v>0</v>
      </c>
      <c r="P33" s="409">
        <v>0</v>
      </c>
      <c r="Q33" s="409">
        <v>0</v>
      </c>
      <c r="R33" s="409">
        <v>0</v>
      </c>
      <c r="S33" s="409">
        <v>0</v>
      </c>
      <c r="T33" s="409">
        <v>0</v>
      </c>
      <c r="U33" s="409">
        <v>0</v>
      </c>
      <c r="V33" s="530">
        <v>11</v>
      </c>
    </row>
    <row r="34" spans="2:23" ht="15.75" customHeight="1">
      <c r="C34" s="552" t="s">
        <v>320</v>
      </c>
      <c r="D34" s="556">
        <v>5</v>
      </c>
      <c r="E34" s="556">
        <v>5</v>
      </c>
      <c r="F34" s="556">
        <v>5</v>
      </c>
      <c r="G34" s="556">
        <v>0</v>
      </c>
      <c r="H34" s="556">
        <v>0</v>
      </c>
      <c r="I34" s="556">
        <v>0</v>
      </c>
      <c r="J34" s="556">
        <v>0</v>
      </c>
      <c r="K34" s="556">
        <v>0</v>
      </c>
      <c r="L34" s="530">
        <v>0</v>
      </c>
      <c r="M34" s="398"/>
      <c r="N34" s="556">
        <v>1</v>
      </c>
      <c r="O34" s="556">
        <v>0</v>
      </c>
      <c r="P34" s="556">
        <v>0</v>
      </c>
      <c r="Q34" s="556">
        <v>-5</v>
      </c>
      <c r="R34" s="556">
        <v>0</v>
      </c>
      <c r="S34" s="556">
        <v>0</v>
      </c>
      <c r="T34" s="556">
        <v>0</v>
      </c>
      <c r="U34" s="556">
        <v>0</v>
      </c>
      <c r="V34" s="530">
        <v>0</v>
      </c>
    </row>
    <row r="35" spans="2:23" ht="15.75" customHeight="1">
      <c r="C35" s="207" t="s">
        <v>303</v>
      </c>
      <c r="D35" s="556">
        <v>0</v>
      </c>
      <c r="E35" s="556">
        <v>0</v>
      </c>
      <c r="F35" s="556">
        <v>0</v>
      </c>
      <c r="G35" s="556">
        <v>0</v>
      </c>
      <c r="H35" s="556">
        <v>0</v>
      </c>
      <c r="I35" s="556">
        <v>0</v>
      </c>
      <c r="J35" s="556">
        <v>0</v>
      </c>
      <c r="K35" s="556">
        <v>0</v>
      </c>
      <c r="L35" s="530">
        <v>0</v>
      </c>
      <c r="M35" s="398"/>
      <c r="N35" s="556">
        <v>0</v>
      </c>
      <c r="O35" s="556">
        <v>0</v>
      </c>
      <c r="P35" s="556">
        <v>0</v>
      </c>
      <c r="Q35" s="556">
        <v>0</v>
      </c>
      <c r="R35" s="556">
        <v>0</v>
      </c>
      <c r="S35" s="556">
        <v>0</v>
      </c>
      <c r="T35" s="556">
        <v>0</v>
      </c>
      <c r="U35" s="556">
        <v>0</v>
      </c>
      <c r="V35" s="530">
        <v>0</v>
      </c>
    </row>
    <row r="36" spans="2:23" ht="15.75" customHeight="1">
      <c r="C36" s="207" t="s">
        <v>302</v>
      </c>
      <c r="D36" s="556">
        <v>9</v>
      </c>
      <c r="E36" s="556">
        <v>9</v>
      </c>
      <c r="F36" s="556">
        <v>9</v>
      </c>
      <c r="G36" s="556">
        <v>9</v>
      </c>
      <c r="H36" s="556">
        <v>10</v>
      </c>
      <c r="I36" s="556">
        <v>11</v>
      </c>
      <c r="J36" s="556">
        <v>11</v>
      </c>
      <c r="K36" s="556">
        <v>12</v>
      </c>
      <c r="L36" s="530">
        <v>12</v>
      </c>
      <c r="M36" s="398"/>
      <c r="N36" s="556">
        <v>1</v>
      </c>
      <c r="O36" s="556">
        <v>0</v>
      </c>
      <c r="P36" s="556">
        <v>0</v>
      </c>
      <c r="Q36" s="556">
        <v>0</v>
      </c>
      <c r="R36" s="556">
        <v>1</v>
      </c>
      <c r="S36" s="556">
        <v>1</v>
      </c>
      <c r="T36" s="556">
        <v>0</v>
      </c>
      <c r="U36" s="556">
        <v>1</v>
      </c>
      <c r="V36" s="530">
        <v>0</v>
      </c>
    </row>
    <row r="37" spans="2:23" ht="12.75" customHeight="1">
      <c r="B37" s="134"/>
      <c r="D37" s="149"/>
      <c r="E37" s="115"/>
      <c r="F37" s="116"/>
      <c r="G37" s="116"/>
      <c r="H37" s="116"/>
      <c r="I37" s="116"/>
      <c r="J37" s="116"/>
      <c r="K37" s="116"/>
      <c r="L37" s="116"/>
      <c r="M37" s="398"/>
      <c r="N37" s="149"/>
      <c r="O37" s="115"/>
      <c r="P37" s="398"/>
      <c r="Q37" s="398"/>
      <c r="R37" s="398"/>
      <c r="S37" s="398"/>
      <c r="T37" s="398"/>
      <c r="U37" s="398"/>
      <c r="V37" s="398"/>
    </row>
    <row r="38" spans="2:23" s="132" customFormat="1" ht="12.75" customHeight="1">
      <c r="B38" s="551" t="s">
        <v>29</v>
      </c>
      <c r="D38" s="57"/>
      <c r="E38" s="59"/>
      <c r="F38" s="59"/>
      <c r="G38" s="59"/>
      <c r="H38" s="59"/>
      <c r="I38" s="59"/>
      <c r="J38" s="59"/>
      <c r="K38" s="59"/>
      <c r="L38" s="59"/>
      <c r="M38" s="59"/>
      <c r="N38" s="57"/>
      <c r="O38" s="59"/>
      <c r="P38" s="59"/>
      <c r="Q38" s="59"/>
      <c r="R38" s="59"/>
      <c r="S38" s="59"/>
      <c r="T38" s="59"/>
      <c r="U38" s="59"/>
      <c r="V38" s="59"/>
      <c r="W38" s="207"/>
    </row>
    <row r="39" spans="2:23" ht="12.75" customHeight="1">
      <c r="B39" s="17" t="s">
        <v>30</v>
      </c>
      <c r="C39" s="162" t="s">
        <v>173</v>
      </c>
      <c r="D39" s="566"/>
      <c r="E39" s="566"/>
      <c r="F39" s="566"/>
      <c r="G39" s="566"/>
      <c r="H39" s="566"/>
      <c r="I39" s="566"/>
      <c r="J39" s="566"/>
      <c r="K39" s="566"/>
      <c r="L39" s="566"/>
      <c r="M39" s="566"/>
      <c r="N39" s="566"/>
      <c r="O39" s="566"/>
      <c r="P39" s="567"/>
      <c r="Q39" s="567"/>
      <c r="R39" s="567"/>
      <c r="S39" s="567"/>
      <c r="T39" s="567"/>
      <c r="U39" s="567"/>
      <c r="V39" s="567"/>
    </row>
    <row r="40" spans="2:23" ht="12.75" customHeight="1">
      <c r="B40" s="17" t="s">
        <v>31</v>
      </c>
      <c r="C40" s="162" t="s">
        <v>328</v>
      </c>
      <c r="D40" s="566"/>
      <c r="E40" s="566"/>
      <c r="F40" s="566"/>
      <c r="G40" s="566"/>
      <c r="H40" s="566"/>
      <c r="I40" s="566"/>
      <c r="J40" s="566"/>
      <c r="K40" s="566"/>
      <c r="L40" s="566"/>
      <c r="M40" s="566"/>
      <c r="N40" s="566"/>
      <c r="O40" s="566"/>
      <c r="P40" s="567"/>
      <c r="Q40" s="567"/>
      <c r="R40" s="567"/>
      <c r="S40" s="567"/>
      <c r="T40" s="567"/>
      <c r="U40" s="567"/>
      <c r="V40" s="567"/>
    </row>
    <row r="41" spans="2:23" ht="12.75" customHeight="1">
      <c r="B41" s="17" t="s">
        <v>67</v>
      </c>
      <c r="C41" s="599" t="s">
        <v>169</v>
      </c>
      <c r="D41" s="599"/>
      <c r="E41" s="599"/>
      <c r="F41" s="599"/>
      <c r="G41" s="599"/>
      <c r="H41" s="599"/>
      <c r="I41" s="599"/>
      <c r="J41" s="567"/>
      <c r="K41" s="567"/>
      <c r="L41" s="567"/>
      <c r="M41" s="567"/>
      <c r="N41" s="567"/>
      <c r="O41" s="567"/>
      <c r="P41" s="567"/>
      <c r="Q41" s="567"/>
      <c r="R41" s="567"/>
      <c r="S41" s="567"/>
      <c r="T41" s="567"/>
      <c r="U41" s="567"/>
      <c r="V41" s="567"/>
    </row>
    <row r="42" spans="2:23">
      <c r="B42" s="17" t="s">
        <v>76</v>
      </c>
      <c r="C42" s="162" t="s">
        <v>92</v>
      </c>
      <c r="D42" s="162"/>
      <c r="E42" s="162"/>
      <c r="F42" s="162"/>
      <c r="G42" s="162"/>
      <c r="H42" s="162"/>
      <c r="I42" s="162"/>
      <c r="J42" s="162"/>
      <c r="K42" s="162"/>
      <c r="L42" s="162"/>
    </row>
    <row r="43" spans="2:23">
      <c r="B43" s="17" t="s">
        <v>77</v>
      </c>
      <c r="C43" s="162" t="s">
        <v>174</v>
      </c>
    </row>
    <row r="44" spans="2:23">
      <c r="B44" s="17">
        <v>6</v>
      </c>
      <c r="C44" s="162" t="s">
        <v>323</v>
      </c>
    </row>
    <row r="45" spans="2:23">
      <c r="B45" s="17" t="s">
        <v>318</v>
      </c>
      <c r="C45" s="162" t="s">
        <v>309</v>
      </c>
    </row>
  </sheetData>
  <sheetProtection formatCells="0" formatColumns="0" formatRows="0" sort="0" autoFilter="0" pivotTables="0"/>
  <mergeCells count="3">
    <mergeCell ref="D1:L1"/>
    <mergeCell ref="N1:V1"/>
    <mergeCell ref="C41:I41"/>
  </mergeCells>
  <conditionalFormatting sqref="E126:F127 D127:D128 D55:F56 N55:O56 N127:N128">
    <cfRule type="cellIs" dxfId="18" priority="7" stopIfTrue="1" operator="lessThan">
      <formula>0</formula>
    </cfRule>
  </conditionalFormatting>
  <conditionalFormatting sqref="O126:O127">
    <cfRule type="cellIs" dxfId="17" priority="8" stopIfTrue="1" operator="lessThan">
      <formula>0</formula>
    </cfRule>
  </conditionalFormatting>
  <conditionalFormatting sqref="G126:G127 G55:G56">
    <cfRule type="cellIs" dxfId="16" priority="6" stopIfTrue="1" operator="lessThan">
      <formula>0</formula>
    </cfRule>
  </conditionalFormatting>
  <conditionalFormatting sqref="H126:H127 H55:H56">
    <cfRule type="cellIs" dxfId="15" priority="5" stopIfTrue="1" operator="lessThan">
      <formula>0</formula>
    </cfRule>
  </conditionalFormatting>
  <conditionalFormatting sqref="J126:J127 J55:J56">
    <cfRule type="cellIs" dxfId="14" priority="4" stopIfTrue="1" operator="lessThan">
      <formula>0</formula>
    </cfRule>
  </conditionalFormatting>
  <conditionalFormatting sqref="I126:I127 I55:I56">
    <cfRule type="cellIs" dxfId="13" priority="3" stopIfTrue="1" operator="lessThan">
      <formula>0</formula>
    </cfRule>
  </conditionalFormatting>
  <conditionalFormatting sqref="K126:K127 K55:K56">
    <cfRule type="cellIs" dxfId="12" priority="2" stopIfTrue="1" operator="lessThan">
      <formula>0</formula>
    </cfRule>
  </conditionalFormatting>
  <conditionalFormatting sqref="L126:L127 L55:L56">
    <cfRule type="cellIs" dxfId="11"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5" orientation="landscape"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100" workbookViewId="0">
      <selection activeCell="D48" sqref="A48:D49"/>
    </sheetView>
  </sheetViews>
  <sheetFormatPr defaultColWidth="9.140625" defaultRowHeight="12.75"/>
  <cols>
    <col min="1" max="1" width="5.42578125" style="207" customWidth="1"/>
    <col min="2" max="2" width="4.42578125" style="132" customWidth="1"/>
    <col min="3" max="3" width="27.42578125" style="207" customWidth="1"/>
    <col min="4" max="4" width="11.140625" style="35" customWidth="1"/>
    <col min="5" max="5" width="11.140625" style="36" customWidth="1"/>
    <col min="6" max="10" width="11.42578125" style="207" customWidth="1"/>
    <col min="11" max="14" width="9.5703125" style="207" customWidth="1"/>
    <col min="15" max="15" width="9.5703125" style="86" customWidth="1"/>
    <col min="16" max="16" width="2.5703125" style="207" customWidth="1"/>
    <col min="17" max="23" width="9.5703125" style="35" customWidth="1"/>
    <col min="24" max="24" width="9.5703125" style="45" customWidth="1"/>
    <col min="25" max="25" width="4.140625" style="207" customWidth="1"/>
    <col min="26" max="38" width="9.140625" style="207" customWidth="1"/>
    <col min="39" max="251" width="11.42578125" style="207" customWidth="1"/>
    <col min="252" max="16384" width="9.140625" style="207"/>
  </cols>
  <sheetData>
    <row r="1" spans="1:12">
      <c r="A1" s="96" t="s">
        <v>156</v>
      </c>
      <c r="B1" s="134"/>
      <c r="D1" s="600" t="s">
        <v>301</v>
      </c>
      <c r="E1" s="600"/>
      <c r="F1" s="600"/>
      <c r="G1" s="600"/>
      <c r="H1" s="600"/>
      <c r="I1" s="600"/>
      <c r="J1" s="600"/>
      <c r="K1" s="600"/>
      <c r="L1" s="600"/>
    </row>
    <row r="2" spans="1:12" s="28" customFormat="1" ht="12.75" customHeight="1">
      <c r="B2" s="37"/>
      <c r="D2" s="401" t="s">
        <v>166</v>
      </c>
      <c r="E2" s="401" t="s">
        <v>176</v>
      </c>
      <c r="F2" s="401" t="s">
        <v>193</v>
      </c>
      <c r="G2" s="401" t="s">
        <v>202</v>
      </c>
      <c r="H2" s="401" t="s">
        <v>212</v>
      </c>
      <c r="I2" s="401" t="s">
        <v>219</v>
      </c>
      <c r="J2" s="401" t="s">
        <v>254</v>
      </c>
      <c r="K2" s="401" t="s">
        <v>260</v>
      </c>
      <c r="L2" s="403" t="s">
        <v>279</v>
      </c>
    </row>
    <row r="3" spans="1:12" s="28" customFormat="1" ht="12.75" customHeight="1">
      <c r="B3" s="132"/>
      <c r="D3" s="401"/>
      <c r="E3" s="401"/>
      <c r="F3" s="401"/>
      <c r="G3" s="401"/>
      <c r="H3" s="401"/>
      <c r="I3" s="401"/>
      <c r="J3" s="401"/>
      <c r="K3" s="401"/>
      <c r="L3" s="403"/>
    </row>
    <row r="4" spans="1:12" s="28" customFormat="1" ht="3.95" customHeight="1">
      <c r="B4" s="30"/>
      <c r="D4" s="401"/>
      <c r="E4" s="401"/>
      <c r="F4" s="401"/>
      <c r="G4" s="401"/>
      <c r="H4" s="401"/>
      <c r="I4" s="401"/>
      <c r="J4" s="401"/>
      <c r="K4" s="401"/>
      <c r="L4" s="403"/>
    </row>
    <row r="5" spans="1:12" ht="12.75" customHeight="1">
      <c r="B5" s="38" t="s">
        <v>19</v>
      </c>
      <c r="D5" s="402"/>
      <c r="E5" s="402"/>
      <c r="F5" s="402"/>
      <c r="G5" s="402"/>
      <c r="H5" s="402"/>
      <c r="I5" s="402"/>
      <c r="J5" s="402"/>
      <c r="K5" s="402"/>
      <c r="L5" s="404"/>
    </row>
    <row r="6" spans="1:12" ht="12.75" customHeight="1">
      <c r="C6" s="132" t="s">
        <v>13</v>
      </c>
      <c r="D6" s="402">
        <v>0.28899999999999998</v>
      </c>
      <c r="E6" s="402">
        <v>0.29099999999999998</v>
      </c>
      <c r="F6" s="402">
        <v>0.26300000000000001</v>
      </c>
      <c r="G6" s="402">
        <v>0.26600000000000001</v>
      </c>
      <c r="H6" s="402">
        <v>0.26200000000000001</v>
      </c>
      <c r="I6" s="402">
        <v>0.23699999999999999</v>
      </c>
      <c r="J6" s="402">
        <v>0.23400000000000001</v>
      </c>
      <c r="K6" s="402">
        <v>0.23699999999999999</v>
      </c>
      <c r="L6" s="404">
        <v>0.22700000000000001</v>
      </c>
    </row>
    <row r="7" spans="1:12" ht="12.75" customHeight="1">
      <c r="C7" s="207" t="s">
        <v>11</v>
      </c>
      <c r="D7" s="402">
        <v>0.14199999999999999</v>
      </c>
      <c r="E7" s="402">
        <v>0.13800000000000001</v>
      </c>
      <c r="F7" s="402">
        <v>0.155</v>
      </c>
      <c r="G7" s="402">
        <v>0.16200000000000001</v>
      </c>
      <c r="H7" s="402">
        <v>0.154</v>
      </c>
      <c r="I7" s="402">
        <v>0.14099999999999999</v>
      </c>
      <c r="J7" s="402">
        <v>0.155</v>
      </c>
      <c r="K7" s="402">
        <v>0.158</v>
      </c>
      <c r="L7" s="404">
        <v>0.13300000000000001</v>
      </c>
    </row>
    <row r="8" spans="1:12" ht="12.75" customHeight="1">
      <c r="C8" s="207" t="s">
        <v>93</v>
      </c>
      <c r="D8" s="402">
        <v>0.443</v>
      </c>
      <c r="E8" s="402">
        <v>0.46500000000000002</v>
      </c>
      <c r="F8" s="402">
        <v>0.38900000000000001</v>
      </c>
      <c r="G8" s="402">
        <v>0.38900000000000001</v>
      </c>
      <c r="H8" s="402">
        <v>0.39100000000000001</v>
      </c>
      <c r="I8" s="402">
        <v>0.35299999999999998</v>
      </c>
      <c r="J8" s="402">
        <v>0.32900000000000001</v>
      </c>
      <c r="K8" s="402">
        <v>0.33100000000000002</v>
      </c>
      <c r="L8" s="404">
        <v>0.34</v>
      </c>
    </row>
    <row r="9" spans="1:12" ht="4.5" customHeight="1">
      <c r="D9" s="402"/>
      <c r="E9" s="402"/>
      <c r="F9" s="402"/>
      <c r="G9" s="402"/>
      <c r="H9" s="402"/>
      <c r="I9" s="402"/>
      <c r="J9" s="402"/>
      <c r="K9" s="402"/>
      <c r="L9" s="404"/>
    </row>
    <row r="10" spans="1:12" ht="12.75" customHeight="1">
      <c r="B10" s="132" t="s">
        <v>94</v>
      </c>
      <c r="D10" s="401"/>
      <c r="E10" s="401"/>
      <c r="F10" s="401"/>
      <c r="G10" s="401"/>
      <c r="H10" s="401"/>
      <c r="I10" s="401"/>
      <c r="J10" s="401"/>
      <c r="K10" s="401"/>
      <c r="L10" s="403"/>
    </row>
    <row r="11" spans="1:12" ht="12.75" customHeight="1">
      <c r="C11" s="132" t="s">
        <v>13</v>
      </c>
      <c r="D11" s="402">
        <v>0.34399999999999997</v>
      </c>
      <c r="E11" s="402">
        <v>0.30199999999999999</v>
      </c>
      <c r="F11" s="402">
        <v>0.29399999999999998</v>
      </c>
      <c r="G11" s="402">
        <v>0.29699999999999999</v>
      </c>
      <c r="H11" s="402">
        <v>0.28000000000000003</v>
      </c>
      <c r="I11" s="402">
        <v>0.28000000000000003</v>
      </c>
      <c r="J11" s="402">
        <v>0.29199999999999998</v>
      </c>
      <c r="K11" s="402">
        <v>0.27600000000000002</v>
      </c>
      <c r="L11" s="404">
        <v>0.28399999999999997</v>
      </c>
    </row>
    <row r="12" spans="1:12" ht="12.75" customHeight="1">
      <c r="C12" s="207" t="s">
        <v>11</v>
      </c>
      <c r="D12" s="402">
        <v>0.20699999999999999</v>
      </c>
      <c r="E12" s="402">
        <v>0.2</v>
      </c>
      <c r="F12" s="402">
        <v>0.17399999999999999</v>
      </c>
      <c r="G12" s="402">
        <v>0.186</v>
      </c>
      <c r="H12" s="402">
        <v>0.182</v>
      </c>
      <c r="I12" s="402">
        <v>0.17399999999999999</v>
      </c>
      <c r="J12" s="402">
        <v>0.156</v>
      </c>
      <c r="K12" s="402">
        <v>0.16400000000000001</v>
      </c>
      <c r="L12" s="404">
        <v>0.16200000000000001</v>
      </c>
    </row>
    <row r="13" spans="1:12" ht="12.75" customHeight="1">
      <c r="C13" s="207" t="s">
        <v>93</v>
      </c>
      <c r="D13" s="402">
        <v>0.375</v>
      </c>
      <c r="E13" s="402">
        <v>0.32400000000000001</v>
      </c>
      <c r="F13" s="402">
        <v>0.32100000000000001</v>
      </c>
      <c r="G13" s="402">
        <v>0.32200000000000001</v>
      </c>
      <c r="H13" s="402">
        <v>0.30299999999999999</v>
      </c>
      <c r="I13" s="402">
        <v>0.30499999999999999</v>
      </c>
      <c r="J13" s="402">
        <v>0.32300000000000001</v>
      </c>
      <c r="K13" s="402">
        <v>0.30199999999999999</v>
      </c>
      <c r="L13" s="404">
        <v>0.313</v>
      </c>
    </row>
    <row r="14" spans="1:12" ht="3.95" customHeight="1">
      <c r="D14" s="402"/>
      <c r="E14" s="402"/>
      <c r="F14" s="402"/>
      <c r="G14" s="402"/>
      <c r="H14" s="402"/>
      <c r="I14" s="402"/>
      <c r="J14" s="402"/>
      <c r="K14" s="402"/>
      <c r="L14" s="404"/>
    </row>
    <row r="15" spans="1:12" ht="12.75" customHeight="1">
      <c r="B15" s="132" t="s">
        <v>21</v>
      </c>
      <c r="D15" s="401"/>
      <c r="E15" s="401"/>
      <c r="F15" s="401"/>
      <c r="G15" s="401"/>
      <c r="H15" s="401"/>
      <c r="I15" s="401"/>
      <c r="J15" s="401"/>
      <c r="K15" s="401"/>
      <c r="L15" s="403"/>
    </row>
    <row r="16" spans="1:12" ht="12.75" customHeight="1">
      <c r="C16" s="132" t="s">
        <v>13</v>
      </c>
      <c r="D16" s="402">
        <v>0.54800000000000004</v>
      </c>
      <c r="E16" s="402">
        <v>0.28899999999999998</v>
      </c>
      <c r="F16" s="402">
        <v>0.27900000000000003</v>
      </c>
      <c r="G16" s="402">
        <v>0.27500000000000002</v>
      </c>
      <c r="H16" s="402">
        <v>0.308</v>
      </c>
      <c r="I16" s="402">
        <v>0.30499999999999999</v>
      </c>
      <c r="J16" s="402">
        <v>0.29499999999999998</v>
      </c>
      <c r="K16" s="402">
        <v>0.308</v>
      </c>
      <c r="L16" s="404">
        <v>0.26400000000000001</v>
      </c>
    </row>
    <row r="17" spans="2:12" ht="12.75" customHeight="1">
      <c r="C17" s="207" t="s">
        <v>11</v>
      </c>
      <c r="D17" s="402">
        <v>0.17699999999999999</v>
      </c>
      <c r="E17" s="402">
        <v>0.158</v>
      </c>
      <c r="F17" s="402">
        <v>0.156</v>
      </c>
      <c r="G17" s="402">
        <v>0.16900000000000001</v>
      </c>
      <c r="H17" s="402">
        <v>0.17899999999999999</v>
      </c>
      <c r="I17" s="402">
        <v>0.16200000000000001</v>
      </c>
      <c r="J17" s="402">
        <v>0.16800000000000001</v>
      </c>
      <c r="K17" s="402">
        <v>0.20799999999999999</v>
      </c>
      <c r="L17" s="404">
        <v>0.16700000000000001</v>
      </c>
    </row>
    <row r="18" spans="2:12" ht="13.35" customHeight="1">
      <c r="B18" s="134"/>
      <c r="C18" s="207" t="s">
        <v>185</v>
      </c>
      <c r="D18" s="402">
        <v>1.1080000000000001</v>
      </c>
      <c r="E18" s="402">
        <v>0.53400000000000003</v>
      </c>
      <c r="F18" s="402">
        <v>0.5</v>
      </c>
      <c r="G18" s="402">
        <v>0.48299999999999998</v>
      </c>
      <c r="H18" s="402">
        <v>0.56399999999999995</v>
      </c>
      <c r="I18" s="402">
        <v>0.60199999999999998</v>
      </c>
      <c r="J18" s="402">
        <v>0.56699999999999995</v>
      </c>
      <c r="K18" s="402">
        <v>0.52600000000000002</v>
      </c>
      <c r="L18" s="404">
        <v>0.47499999999999998</v>
      </c>
    </row>
    <row r="19" spans="2:12" ht="3.95" customHeight="1">
      <c r="D19" s="402"/>
      <c r="E19" s="402"/>
      <c r="F19" s="402"/>
      <c r="G19" s="402"/>
      <c r="H19" s="402"/>
      <c r="I19" s="402"/>
      <c r="J19" s="402"/>
      <c r="K19" s="402"/>
      <c r="L19" s="404"/>
    </row>
    <row r="20" spans="2:12" ht="12.75" customHeight="1">
      <c r="B20" s="38" t="s">
        <v>26</v>
      </c>
      <c r="D20" s="401"/>
      <c r="E20" s="401"/>
      <c r="F20" s="401"/>
      <c r="G20" s="401"/>
      <c r="H20" s="401"/>
      <c r="I20" s="401"/>
      <c r="J20" s="401"/>
      <c r="K20" s="401"/>
      <c r="L20" s="403"/>
    </row>
    <row r="21" spans="2:12" ht="12.75" customHeight="1">
      <c r="C21" s="132" t="s">
        <v>13</v>
      </c>
      <c r="D21" s="402">
        <v>0.28799999999999998</v>
      </c>
      <c r="E21" s="402">
        <v>0.29699999999999999</v>
      </c>
      <c r="F21" s="402">
        <v>0.29299999999999998</v>
      </c>
      <c r="G21" s="402">
        <v>0.26900000000000002</v>
      </c>
      <c r="H21" s="402">
        <v>0.27800000000000002</v>
      </c>
      <c r="I21" s="402">
        <v>0.28299999999999997</v>
      </c>
      <c r="J21" s="402">
        <v>0.26900000000000002</v>
      </c>
      <c r="K21" s="402">
        <v>0.28199999999999997</v>
      </c>
      <c r="L21" s="404">
        <v>0.30499999999999999</v>
      </c>
    </row>
    <row r="22" spans="2:12" ht="12.75" customHeight="1">
      <c r="C22" s="207" t="s">
        <v>11</v>
      </c>
      <c r="D22" s="402">
        <v>0.216</v>
      </c>
      <c r="E22" s="402">
        <v>0.18099999999999999</v>
      </c>
      <c r="F22" s="402">
        <v>0.20100000000000001</v>
      </c>
      <c r="G22" s="402">
        <v>0.19600000000000001</v>
      </c>
      <c r="H22" s="402">
        <v>0.187</v>
      </c>
      <c r="I22" s="402">
        <v>0.19800000000000001</v>
      </c>
      <c r="J22" s="402">
        <v>0.193</v>
      </c>
      <c r="K22" s="402">
        <v>0.19400000000000001</v>
      </c>
      <c r="L22" s="404">
        <v>0.20599999999999999</v>
      </c>
    </row>
    <row r="23" spans="2:12" ht="12.75" customHeight="1">
      <c r="C23" s="207" t="s">
        <v>93</v>
      </c>
      <c r="D23" s="402">
        <v>0.504</v>
      </c>
      <c r="E23" s="402">
        <v>0.7</v>
      </c>
      <c r="F23" s="402">
        <v>0.61699999999999999</v>
      </c>
      <c r="G23" s="402">
        <v>0.52900000000000003</v>
      </c>
      <c r="H23" s="402">
        <v>0.60899999999999999</v>
      </c>
      <c r="I23" s="402">
        <v>0.59699999999999998</v>
      </c>
      <c r="J23" s="402">
        <v>0.54900000000000004</v>
      </c>
      <c r="K23" s="402">
        <v>0.61499999999999999</v>
      </c>
      <c r="L23" s="404">
        <v>0.69099999999999995</v>
      </c>
    </row>
    <row r="24" spans="2:12" ht="3.95" customHeight="1">
      <c r="B24" s="134"/>
      <c r="D24" s="402"/>
      <c r="E24" s="402"/>
      <c r="F24" s="402"/>
      <c r="G24" s="402"/>
      <c r="H24" s="402"/>
      <c r="I24" s="402"/>
      <c r="J24" s="402"/>
      <c r="K24" s="402"/>
      <c r="L24" s="404"/>
    </row>
    <row r="25" spans="2:12" ht="14.1" customHeight="1">
      <c r="B25" s="38" t="s">
        <v>184</v>
      </c>
      <c r="D25" s="401"/>
      <c r="E25" s="401"/>
      <c r="F25" s="401"/>
      <c r="G25" s="401"/>
      <c r="H25" s="401"/>
      <c r="I25" s="401"/>
      <c r="J25" s="401"/>
      <c r="K25" s="401"/>
      <c r="L25" s="403"/>
    </row>
    <row r="26" spans="2:12" ht="12.75" customHeight="1">
      <c r="C26" s="132" t="s">
        <v>13</v>
      </c>
      <c r="D26" s="402">
        <v>0.79800000000000004</v>
      </c>
      <c r="E26" s="402">
        <v>0.69399999999999995</v>
      </c>
      <c r="F26" s="402">
        <v>0.74</v>
      </c>
      <c r="G26" s="402">
        <v>0.80600000000000005</v>
      </c>
      <c r="H26" s="402">
        <v>0.90100000000000002</v>
      </c>
      <c r="I26" s="402">
        <v>0.73399999999999999</v>
      </c>
      <c r="J26" s="402">
        <v>0.71</v>
      </c>
      <c r="K26" s="402">
        <v>0.72</v>
      </c>
      <c r="L26" s="404">
        <v>0.68600000000000005</v>
      </c>
    </row>
    <row r="27" spans="2:12" ht="12.75" customHeight="1">
      <c r="C27" s="207" t="s">
        <v>11</v>
      </c>
      <c r="D27" s="402">
        <v>0.09</v>
      </c>
      <c r="E27" s="402">
        <v>7.4999999999999997E-2</v>
      </c>
      <c r="F27" s="402">
        <v>7.5999999999999998E-2</v>
      </c>
      <c r="G27" s="402">
        <v>0.124</v>
      </c>
      <c r="H27" s="402">
        <v>8.5000000000000006E-2</v>
      </c>
      <c r="I27" s="402">
        <v>0.06</v>
      </c>
      <c r="J27" s="402">
        <v>5.2999999999999999E-2</v>
      </c>
      <c r="K27" s="402">
        <v>6.3E-2</v>
      </c>
      <c r="L27" s="404">
        <v>3.7999999999999999E-2</v>
      </c>
    </row>
    <row r="28" spans="2:12" ht="12.75" customHeight="1">
      <c r="B28" s="134"/>
      <c r="C28" s="207" t="s">
        <v>93</v>
      </c>
      <c r="D28" s="402">
        <v>0.85599999999999998</v>
      </c>
      <c r="E28" s="402">
        <v>0.74399999999999999</v>
      </c>
      <c r="F28" s="402">
        <v>0.79200000000000004</v>
      </c>
      <c r="G28" s="402">
        <v>0.85699999999999998</v>
      </c>
      <c r="H28" s="402">
        <v>0.96399999999999997</v>
      </c>
      <c r="I28" s="402">
        <v>0.78800000000000003</v>
      </c>
      <c r="J28" s="402">
        <v>0.76100000000000001</v>
      </c>
      <c r="K28" s="402">
        <v>0.77200000000000002</v>
      </c>
      <c r="L28" s="404">
        <v>0.73699999999999999</v>
      </c>
    </row>
    <row r="29" spans="2:12" ht="12.75" customHeight="1">
      <c r="B29" s="39" t="s">
        <v>79</v>
      </c>
      <c r="C29" s="40"/>
      <c r="D29" s="402"/>
      <c r="E29" s="402"/>
      <c r="F29" s="402"/>
      <c r="G29" s="402"/>
      <c r="H29" s="402"/>
      <c r="I29" s="402"/>
      <c r="J29" s="402"/>
      <c r="K29" s="402"/>
      <c r="L29" s="404"/>
    </row>
    <row r="30" spans="2:12" ht="12.75" customHeight="1">
      <c r="B30" s="40"/>
      <c r="C30" s="81" t="s">
        <v>13</v>
      </c>
      <c r="D30" s="402">
        <v>0.35599999999999998</v>
      </c>
      <c r="E30" s="402">
        <v>0.35499999999999998</v>
      </c>
      <c r="F30" s="402">
        <v>0.314</v>
      </c>
      <c r="G30" s="402">
        <v>0.33</v>
      </c>
      <c r="H30" s="402">
        <v>0.33600000000000002</v>
      </c>
      <c r="I30" s="402">
        <v>0.32900000000000001</v>
      </c>
      <c r="J30" s="402">
        <v>0.29499999999999998</v>
      </c>
      <c r="K30" s="402">
        <v>0.28599999999999998</v>
      </c>
      <c r="L30" s="404">
        <v>0.30399999999999999</v>
      </c>
    </row>
    <row r="31" spans="2:12" ht="12.75" customHeight="1">
      <c r="B31" s="40"/>
      <c r="C31" s="40" t="s">
        <v>11</v>
      </c>
      <c r="D31" s="402">
        <v>0.25900000000000001</v>
      </c>
      <c r="E31" s="402">
        <v>0.25</v>
      </c>
      <c r="F31" s="402">
        <v>0.23699999999999999</v>
      </c>
      <c r="G31" s="402">
        <v>0.252</v>
      </c>
      <c r="H31" s="402">
        <v>0.248</v>
      </c>
      <c r="I31" s="402">
        <v>0.223</v>
      </c>
      <c r="J31" s="402">
        <v>0.22700000000000001</v>
      </c>
      <c r="K31" s="402">
        <v>0.23200000000000001</v>
      </c>
      <c r="L31" s="404">
        <v>0.27100000000000002</v>
      </c>
    </row>
    <row r="32" spans="2:12" ht="12.75" customHeight="1">
      <c r="B32" s="41"/>
      <c r="C32" s="40" t="s">
        <v>93</v>
      </c>
      <c r="D32" s="402">
        <v>0.42299999999999999</v>
      </c>
      <c r="E32" s="402">
        <v>0.43099999999999999</v>
      </c>
      <c r="F32" s="402">
        <v>0.37</v>
      </c>
      <c r="G32" s="402">
        <v>0.39</v>
      </c>
      <c r="H32" s="402">
        <v>0.40600000000000003</v>
      </c>
      <c r="I32" s="402">
        <v>0.41499999999999998</v>
      </c>
      <c r="J32" s="402">
        <v>0.35099999999999998</v>
      </c>
      <c r="K32" s="402">
        <v>0.33300000000000002</v>
      </c>
      <c r="L32" s="404">
        <v>0.33300000000000002</v>
      </c>
    </row>
    <row r="33" spans="2:12" ht="3.95" customHeight="1">
      <c r="B33" s="134"/>
      <c r="D33" s="402"/>
      <c r="E33" s="402"/>
      <c r="F33" s="402"/>
      <c r="G33" s="402"/>
      <c r="H33" s="402"/>
      <c r="I33" s="402"/>
      <c r="J33" s="402"/>
      <c r="K33" s="402"/>
      <c r="L33" s="404"/>
    </row>
    <row r="34" spans="2:12">
      <c r="B34" s="134" t="s">
        <v>305</v>
      </c>
      <c r="D34" s="402"/>
      <c r="E34" s="402"/>
      <c r="F34" s="402"/>
      <c r="G34" s="402"/>
      <c r="H34" s="402"/>
      <c r="I34" s="402"/>
      <c r="J34" s="402"/>
      <c r="K34" s="402"/>
      <c r="L34" s="404"/>
    </row>
    <row r="35" spans="2:12" ht="12.75" customHeight="1">
      <c r="B35" s="132" t="s">
        <v>313</v>
      </c>
      <c r="D35" s="401"/>
      <c r="E35" s="401"/>
      <c r="F35" s="401"/>
      <c r="G35" s="401"/>
      <c r="H35" s="401"/>
      <c r="I35" s="401"/>
      <c r="J35" s="401"/>
      <c r="K35" s="401"/>
      <c r="L35" s="403"/>
    </row>
    <row r="36" spans="2:12" ht="12.75" customHeight="1">
      <c r="B36" s="280"/>
      <c r="C36" s="132" t="s">
        <v>13</v>
      </c>
      <c r="D36" s="402">
        <v>0.48599999999999999</v>
      </c>
      <c r="E36" s="402">
        <v>0.53600000000000003</v>
      </c>
      <c r="F36" s="402">
        <v>0.53</v>
      </c>
      <c r="G36" s="402">
        <v>0.51200000000000001</v>
      </c>
      <c r="H36" s="402">
        <v>0.497</v>
      </c>
      <c r="I36" s="402">
        <v>0.55800000000000005</v>
      </c>
      <c r="J36" s="402">
        <v>0.57499999999999996</v>
      </c>
      <c r="K36" s="402">
        <v>0.59499999999999997</v>
      </c>
      <c r="L36" s="404">
        <v>0.55500000000000005</v>
      </c>
    </row>
    <row r="37" spans="2:12" ht="12.75" customHeight="1">
      <c r="C37" s="207" t="s">
        <v>11</v>
      </c>
      <c r="D37" s="402">
        <v>0.20599999999999999</v>
      </c>
      <c r="E37" s="402">
        <v>0.20799999999999999</v>
      </c>
      <c r="F37" s="402">
        <v>0.215</v>
      </c>
      <c r="G37" s="402">
        <v>0.215</v>
      </c>
      <c r="H37" s="402">
        <v>0.22900000000000001</v>
      </c>
      <c r="I37" s="402">
        <v>0.20200000000000001</v>
      </c>
      <c r="J37" s="402">
        <v>0.20100000000000001</v>
      </c>
      <c r="K37" s="402">
        <v>0.23200000000000001</v>
      </c>
      <c r="L37" s="404">
        <v>0.25600000000000001</v>
      </c>
    </row>
    <row r="38" spans="2:12" ht="12.75" customHeight="1">
      <c r="B38" s="134"/>
      <c r="C38" s="207" t="s">
        <v>93</v>
      </c>
      <c r="D38" s="402">
        <v>0.50700000000000001</v>
      </c>
      <c r="E38" s="402">
        <v>0.56000000000000005</v>
      </c>
      <c r="F38" s="402">
        <v>0.55400000000000005</v>
      </c>
      <c r="G38" s="402">
        <v>0.53400000000000003</v>
      </c>
      <c r="H38" s="402">
        <v>0.51800000000000002</v>
      </c>
      <c r="I38" s="402">
        <v>0.58599999999999997</v>
      </c>
      <c r="J38" s="402">
        <v>0.60599999999999998</v>
      </c>
      <c r="K38" s="402">
        <v>0.626</v>
      </c>
      <c r="L38" s="404">
        <v>0.57899999999999996</v>
      </c>
    </row>
    <row r="39" spans="2:12" ht="3.95" customHeight="1">
      <c r="D39" s="139"/>
      <c r="E39" s="139"/>
    </row>
    <row r="40" spans="2:12" ht="3.95" customHeight="1">
      <c r="B40" s="134"/>
      <c r="D40" s="402"/>
      <c r="E40" s="42"/>
    </row>
    <row r="41" spans="2:12" ht="3.95" customHeight="1">
      <c r="D41" s="43"/>
      <c r="E41" s="44"/>
    </row>
    <row r="42" spans="2:12" ht="12.75" customHeight="1">
      <c r="B42" s="551" t="s">
        <v>29</v>
      </c>
      <c r="C42" s="132"/>
      <c r="D42" s="207"/>
      <c r="E42" s="132"/>
    </row>
    <row r="43" spans="2:12" ht="12.75" customHeight="1">
      <c r="B43" s="17" t="s">
        <v>30</v>
      </c>
      <c r="C43" s="601" t="s">
        <v>187</v>
      </c>
      <c r="D43" s="601"/>
      <c r="E43" s="601"/>
      <c r="F43" s="601"/>
      <c r="G43" s="601"/>
      <c r="H43" s="601"/>
      <c r="I43" s="601"/>
      <c r="J43" s="601"/>
    </row>
    <row r="44" spans="2:12" ht="12.75" customHeight="1">
      <c r="B44" s="17">
        <v>2</v>
      </c>
      <c r="C44" s="601" t="s">
        <v>95</v>
      </c>
      <c r="D44" s="601"/>
      <c r="E44" s="601"/>
      <c r="F44" s="601"/>
      <c r="G44" s="601"/>
      <c r="H44" s="601"/>
      <c r="I44" s="601"/>
      <c r="J44" s="601"/>
    </row>
    <row r="45" spans="2:12" ht="12.75" customHeight="1">
      <c r="B45" s="17" t="s">
        <v>67</v>
      </c>
      <c r="C45" s="601" t="s">
        <v>309</v>
      </c>
      <c r="D45" s="601" t="s">
        <v>309</v>
      </c>
      <c r="E45" s="601" t="s">
        <v>309</v>
      </c>
      <c r="F45" s="601"/>
      <c r="G45" s="601"/>
      <c r="H45" s="601"/>
      <c r="I45" s="601"/>
      <c r="J45" s="601"/>
    </row>
  </sheetData>
  <sheetProtection formatCells="0" formatColumns="0" formatRows="0" sort="0" autoFilter="0" pivotTables="0"/>
  <mergeCells count="4">
    <mergeCell ref="D1:L1"/>
    <mergeCell ref="C43:J43"/>
    <mergeCell ref="C44:J44"/>
    <mergeCell ref="C45:J45"/>
  </mergeCells>
  <conditionalFormatting sqref="Q56:Q57 Q127:Q128 E127:E128 E56:E57">
    <cfRule type="cellIs" dxfId="10" priority="2" stopIfTrue="1" operator="lessThan">
      <formula>0</formula>
    </cfRule>
  </conditionalFormatting>
  <conditionalFormatting sqref="D128:D129 D56:D57">
    <cfRule type="cellIs" dxfId="9"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4" orientation="landscape" r:id="rId1"/>
  <headerFooter alignWithMargins="0">
    <oddHeader>&amp;L&amp;"Vodafone Rg,Regular"Vodafone Group Plc&amp;C&amp;"Vodafone Rg,Regular"08 Mobile churn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01 Quarterly revenue</vt:lpstr>
      <vt:lpstr>02 Regional results</vt:lpstr>
      <vt:lpstr>03 Adjusted income statement</vt:lpstr>
      <vt:lpstr>04 Cash flow</vt:lpstr>
      <vt:lpstr>05 Half year regional</vt:lpstr>
      <vt:lpstr>06 Mobile customers</vt:lpstr>
      <vt:lpstr>07 Fixed broadband customers</vt:lpstr>
      <vt:lpstr>08 Mobile churn</vt:lpstr>
      <vt:lpstr>09 Mobile voice usage</vt:lpstr>
      <vt:lpstr>10 Mobile messaging usage</vt:lpstr>
      <vt:lpstr>11 Mobile data usage</vt:lpstr>
      <vt:lpstr>12 Mobile ARPU</vt:lpstr>
      <vt:lpstr>13 Smartphones</vt:lpstr>
      <vt:lpstr>14 Average forex rates</vt:lpstr>
      <vt:lpstr>15 Definitions</vt:lpstr>
      <vt:lpstr>'01 Quarterly revenue'!Print_Area</vt:lpstr>
      <vt:lpstr>'02 Regional results'!Print_Area</vt:lpstr>
      <vt:lpstr>'03 Adjusted income statement'!Print_Area</vt:lpstr>
      <vt:lpstr>'04 Cash flow'!Print_Area</vt:lpstr>
      <vt:lpstr>'05 Half year regional'!Print_Area</vt:lpstr>
      <vt:lpstr>'06 Mobile customers'!Print_Area</vt:lpstr>
      <vt:lpstr>'07 Fixed broadband customers'!Print_Area</vt:lpstr>
      <vt:lpstr>'08 Mobile churn'!Print_Area</vt:lpstr>
      <vt:lpstr>'09 Mobile voice usage'!Print_Area</vt:lpstr>
      <vt:lpstr>'10 Mobile messaging usage'!Print_Area</vt:lpstr>
      <vt:lpstr>'11 Mobile data usage'!Print_Area</vt:lpstr>
      <vt:lpstr>'12 Mobile ARPU'!Print_Area</vt:lpstr>
      <vt:lpstr>'13 Smartphones'!Print_Area</vt:lpstr>
      <vt:lpstr>'15 Definitions'!Print_Area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Bridges</dc:creator>
  <cp:lastModifiedBy>Rudolph, Judith, Vodafone Group</cp:lastModifiedBy>
  <cp:lastPrinted>2017-05-15T22:35:19Z</cp:lastPrinted>
  <dcterms:created xsi:type="dcterms:W3CDTF">2015-05-18T19:52:58Z</dcterms:created>
  <dcterms:modified xsi:type="dcterms:W3CDTF">2017-05-25T17:08:37Z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