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Q3 08 IS" sheetId="1" r:id="rId1"/>
    <sheet name="Q3 08 BS" sheetId="2" r:id="rId2"/>
    <sheet name="Q3 08 CF" sheetId="3" r:id="rId3"/>
  </sheets>
  <definedNames/>
  <calcPr fullCalcOnLoad="1"/>
</workbook>
</file>

<file path=xl/sharedStrings.xml><?xml version="1.0" encoding="utf-8"?>
<sst xmlns="http://schemas.openxmlformats.org/spreadsheetml/2006/main" count="117" uniqueCount="101">
  <si>
    <t>Net Sales</t>
  </si>
  <si>
    <t>Cost of goods sold</t>
  </si>
  <si>
    <t>Gross profit</t>
  </si>
  <si>
    <t>Selling, general and administrative expenses</t>
  </si>
  <si>
    <t>Engineering expenses</t>
  </si>
  <si>
    <t>Amortization of intangibles</t>
  </si>
  <si>
    <t>Interest expense, net</t>
  </si>
  <si>
    <t>Other expense, net</t>
  </si>
  <si>
    <t>Income tax provision</t>
  </si>
  <si>
    <t>Equity in net earnings of affiliates</t>
  </si>
  <si>
    <t>Depreciation</t>
  </si>
  <si>
    <t>ASSETS</t>
  </si>
  <si>
    <t>Current Assets:</t>
  </si>
  <si>
    <t>Inventories, net</t>
  </si>
  <si>
    <t>Other current assets</t>
  </si>
  <si>
    <t>Total current assets</t>
  </si>
  <si>
    <t>Property, plant and equipment, net</t>
  </si>
  <si>
    <t>Investments in affiliates</t>
  </si>
  <si>
    <t>Deferred tax assets</t>
  </si>
  <si>
    <t>Other assets</t>
  </si>
  <si>
    <t>Intangible assets, net</t>
  </si>
  <si>
    <t>Goodwill</t>
  </si>
  <si>
    <t>Total assets</t>
  </si>
  <si>
    <t>LIABILITIES AND STOCKHOLDERS' EQUITY</t>
  </si>
  <si>
    <t>Current Liabilities:</t>
  </si>
  <si>
    <t>Current portion of long-term debt</t>
  </si>
  <si>
    <t>Accounts payable</t>
  </si>
  <si>
    <t>Accrued expenses</t>
  </si>
  <si>
    <t>Other current liabilities</t>
  </si>
  <si>
    <t>Long-term debt, less current portion</t>
  </si>
  <si>
    <t>Pensions and postretirement health care benefits</t>
  </si>
  <si>
    <t>Total liabilities</t>
  </si>
  <si>
    <t>Stockholders' Equity:</t>
  </si>
  <si>
    <t>Common stock</t>
  </si>
  <si>
    <t>Additional paid-in capital</t>
  </si>
  <si>
    <t>Retained earnings</t>
  </si>
  <si>
    <t>Total stockholders' equity</t>
  </si>
  <si>
    <t>Total liabilities and stockholders' equity</t>
  </si>
  <si>
    <t>Cash flows from operating activities:</t>
  </si>
  <si>
    <t>Deferred debt issuance cost amortization</t>
  </si>
  <si>
    <t>Equity in net earnings of affiliates, net of cash received</t>
  </si>
  <si>
    <t>Accounts and notes receivable, net</t>
  </si>
  <si>
    <t>Other current and noncurrent assets</t>
  </si>
  <si>
    <t>Other current and noncurrent liabilities</t>
  </si>
  <si>
    <t>Total Adjustments</t>
  </si>
  <si>
    <t>Cash flows from investing activities:</t>
  </si>
  <si>
    <t>Purchase of property, plant and equipment</t>
  </si>
  <si>
    <t>Net cash used in investing activities</t>
  </si>
  <si>
    <t>Cash flows from financing activities:</t>
  </si>
  <si>
    <t>Effect of exchange rate changes on cash and cash equivalents</t>
  </si>
  <si>
    <t>Cash and cash equivalents, beginning of period</t>
  </si>
  <si>
    <t>Cash and cash equivalents, end of period</t>
  </si>
  <si>
    <t>As Reported:</t>
  </si>
  <si>
    <t>Weighted average shares outstanding - basic</t>
  </si>
  <si>
    <t>December 31,</t>
  </si>
  <si>
    <t xml:space="preserve">Three Months Ended </t>
  </si>
  <si>
    <t>As adjusted (a non-GAAP measure):</t>
  </si>
  <si>
    <t>Adjusted income from operations</t>
  </si>
  <si>
    <t>See accompanying notes to the Company's Press Release</t>
  </si>
  <si>
    <r>
      <t xml:space="preserve">Adjusted net income </t>
    </r>
    <r>
      <rPr>
        <vertAlign val="superscript"/>
        <sz val="10"/>
        <rFont val="Times New Roman"/>
        <family val="1"/>
      </rPr>
      <t>(1)</t>
    </r>
  </si>
  <si>
    <r>
      <t xml:space="preserve">Adjusted net income per common shares - diluted </t>
    </r>
    <r>
      <rPr>
        <vertAlign val="superscript"/>
        <sz val="10"/>
        <rFont val="Times New Roman"/>
        <family val="1"/>
      </rPr>
      <t>(1)</t>
    </r>
  </si>
  <si>
    <t>Convertible senior subordinated notes</t>
  </si>
  <si>
    <t>Stock compensation</t>
  </si>
  <si>
    <t xml:space="preserve">Deferred income tax provision </t>
  </si>
  <si>
    <t>Payment of debt issuance costs</t>
  </si>
  <si>
    <t>Three Months Ended</t>
  </si>
  <si>
    <t>June 30,</t>
  </si>
  <si>
    <t>March 31,</t>
  </si>
  <si>
    <t>Deferred tax liabilities</t>
  </si>
  <si>
    <t>Decrease in cash and cash equivalents</t>
  </si>
  <si>
    <t>Income from operations</t>
  </si>
  <si>
    <t>Income before income taxes and equity in net earnings of affiliates</t>
  </si>
  <si>
    <t>Income before equity in net earnings of affiliates</t>
  </si>
  <si>
    <t>Net income</t>
  </si>
  <si>
    <t>Net income per common share - basic</t>
  </si>
  <si>
    <t>Proceeds from issuance of common stock</t>
  </si>
  <si>
    <r>
      <t xml:space="preserve">Net income per common share - diluted </t>
    </r>
    <r>
      <rPr>
        <vertAlign val="superscript"/>
        <sz val="10"/>
        <rFont val="Times New Roman"/>
        <family val="1"/>
      </rPr>
      <t xml:space="preserve">(1) </t>
    </r>
  </si>
  <si>
    <t xml:space="preserve">Weighted average shares outstanding - diluted </t>
  </si>
  <si>
    <t>Payment of minimum tax withholdings on stock compensation</t>
  </si>
  <si>
    <t>Cash and cash equivalents</t>
  </si>
  <si>
    <t>Proceeds from (repayments of) debt obligations, net</t>
  </si>
  <si>
    <t>Nine Months Ended</t>
  </si>
  <si>
    <t>September 30,</t>
  </si>
  <si>
    <t>Restructuring and other infrequent expenses (income)</t>
  </si>
  <si>
    <r>
      <t xml:space="preserve">Restructuring and other infrequent expenses (income) </t>
    </r>
    <r>
      <rPr>
        <vertAlign val="superscript"/>
        <sz val="10"/>
        <rFont val="Times New Roman"/>
        <family val="1"/>
      </rPr>
      <t>(2)</t>
    </r>
  </si>
  <si>
    <r>
      <t xml:space="preserve">Restructuring and other infrequent expenses </t>
    </r>
    <r>
      <rPr>
        <sz val="10"/>
        <rFont val="Times New Roman"/>
        <family val="1"/>
      </rPr>
      <t>(income)</t>
    </r>
    <r>
      <rPr>
        <sz val="10"/>
        <rFont val="Times New Roman"/>
        <family val="0"/>
      </rPr>
      <t xml:space="preserve"> </t>
    </r>
    <r>
      <rPr>
        <vertAlign val="superscript"/>
        <sz val="10"/>
        <rFont val="Times New Roman"/>
        <family val="1"/>
      </rPr>
      <t>(2)</t>
    </r>
  </si>
  <si>
    <t>Nine Months Ended September 30,</t>
  </si>
  <si>
    <t>Adjustments to reconcile net income to net cash provided by operating activities:</t>
  </si>
  <si>
    <t>Net cash provided by operating activities</t>
  </si>
  <si>
    <t>Purchase of business, net of cash acquired</t>
  </si>
  <si>
    <t>Other</t>
  </si>
  <si>
    <t>Accumulated other comprehensive (loss) income</t>
  </si>
  <si>
    <t>Changes in operating assets and liabilities, net of effects from purchase of business:</t>
  </si>
  <si>
    <t>Net cash provided by (used in) financing activities</t>
  </si>
  <si>
    <t>Gain on sale of property, plant and equipment</t>
  </si>
  <si>
    <t>Investments in unconsolidated affiliates</t>
  </si>
  <si>
    <t>Total current liabilities</t>
  </si>
  <si>
    <t>Other noncurrent liabilities</t>
  </si>
  <si>
    <t>Unaudited and in millions, except per share data</t>
  </si>
  <si>
    <t>Unaudited and in millions</t>
  </si>
  <si>
    <t>Proceeds from sales of property, plant and equipment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</si>
</sst>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0.0%"/>
    <numFmt numFmtId="168" formatCode="0.000%"/>
    <numFmt numFmtId="169" formatCode="_(* #,##0.000_);_(* \(#,##0.000\);_(* &quot;-&quot;???_);_(@_)"/>
    <numFmt numFmtId="170" formatCode="_(* #,##0_);_(* \(#,##0\);_(* &quot;-&quot;??_);_(@_)"/>
    <numFmt numFmtId="171" formatCode="00000"/>
    <numFmt numFmtId="172" formatCode="_(&quot;$&quot;* #,##0_);_(&quot;$&quot;* \(#,##0\);_(&quot;$&quot;* &quot;-&quot;??_);_(@_)"/>
    <numFmt numFmtId="173" formatCode="_(&quot;$&quot;* #,##0.0_);_(&quot;$&quot;* \(#,##0.0\);_(&quot;$&quot;* &quot;-&quot;?_);_(@_)"/>
    <numFmt numFmtId="174" formatCode="0.0"/>
    <numFmt numFmtId="175" formatCode="_(&quot;$&quot;* #,##0.000_);_(&quot;$&quot;* \(#,##0.000\);_(&quot;$&quot;* &quot;-&quot;??_);_(@_)"/>
    <numFmt numFmtId="176" formatCode="[$-409]dddd\,\ mmmm\ dd\,\ yyyy"/>
    <numFmt numFmtId="177" formatCode="[$-409]mmmm\-yy;@"/>
  </numFmts>
  <fonts count="5">
    <font>
      <sz val="10"/>
      <name val="Times New Roman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15" applyNumberFormat="1" applyAlignment="1">
      <alignment/>
    </xf>
    <xf numFmtId="165" fontId="0" fillId="0" borderId="0" xfId="17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5" fontId="0" fillId="0" borderId="2" xfId="17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Alignment="1" quotePrefix="1">
      <alignment horizontal="left"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3" xfId="17" applyNumberFormat="1" applyBorder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165" fontId="0" fillId="0" borderId="1" xfId="17" applyNumberFormat="1" applyBorder="1" applyAlignment="1">
      <alignment/>
    </xf>
    <xf numFmtId="173" fontId="0" fillId="0" borderId="0" xfId="0" applyNumberFormat="1" applyBorder="1" applyAlignment="1">
      <alignment/>
    </xf>
    <xf numFmtId="166" fontId="0" fillId="0" borderId="0" xfId="17" applyNumberFormat="1" applyBorder="1" applyAlignment="1">
      <alignment/>
    </xf>
    <xf numFmtId="166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15" applyNumberFormat="1" applyAlignment="1">
      <alignment/>
    </xf>
    <xf numFmtId="173" fontId="0" fillId="0" borderId="3" xfId="0" applyNumberFormat="1" applyBorder="1" applyAlignment="1">
      <alignment/>
    </xf>
    <xf numFmtId="44" fontId="0" fillId="0" borderId="0" xfId="17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1" xfId="15" applyNumberFormat="1" applyFill="1" applyBorder="1" applyAlignment="1">
      <alignment/>
    </xf>
    <xf numFmtId="165" fontId="0" fillId="0" borderId="0" xfId="17" applyNumberFormat="1" applyFill="1" applyAlignment="1">
      <alignment/>
    </xf>
    <xf numFmtId="164" fontId="0" fillId="0" borderId="0" xfId="15" applyNumberFormat="1" applyFill="1" applyAlignment="1">
      <alignment/>
    </xf>
    <xf numFmtId="43" fontId="0" fillId="0" borderId="0" xfId="15" applyNumberFormat="1" applyFill="1" applyAlignment="1">
      <alignment/>
    </xf>
    <xf numFmtId="165" fontId="0" fillId="0" borderId="5" xfId="17" applyNumberFormat="1" applyFill="1" applyBorder="1" applyAlignment="1">
      <alignment/>
    </xf>
    <xf numFmtId="44" fontId="0" fillId="0" borderId="5" xfId="17" applyFill="1" applyBorder="1" applyAlignment="1">
      <alignment/>
    </xf>
    <xf numFmtId="164" fontId="0" fillId="0" borderId="4" xfId="15" applyNumberFormat="1" applyBorder="1" applyAlignment="1">
      <alignment/>
    </xf>
    <xf numFmtId="43" fontId="0" fillId="0" borderId="1" xfId="15" applyNumberFormat="1" applyBorder="1" applyAlignment="1">
      <alignment/>
    </xf>
    <xf numFmtId="165" fontId="0" fillId="0" borderId="1" xfId="17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0" fontId="0" fillId="0" borderId="1" xfId="0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1" xfId="0" applyNumberFormat="1" applyFill="1" applyBorder="1" applyAlignment="1">
      <alignment/>
    </xf>
    <xf numFmtId="165" fontId="0" fillId="0" borderId="2" xfId="17" applyNumberFormat="1" applyFill="1" applyBorder="1" applyAlignment="1">
      <alignment/>
    </xf>
    <xf numFmtId="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17" applyFill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15" applyNumberFormat="1" applyFill="1" applyBorder="1" applyAlignment="1">
      <alignment/>
    </xf>
    <xf numFmtId="165" fontId="0" fillId="0" borderId="3" xfId="17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66" fontId="0" fillId="0" borderId="0" xfId="17" applyNumberFormat="1" applyFill="1" applyBorder="1" applyAlignment="1">
      <alignment/>
    </xf>
    <xf numFmtId="166" fontId="0" fillId="0" borderId="0" xfId="15" applyNumberFormat="1" applyFill="1" applyAlignment="1">
      <alignment/>
    </xf>
    <xf numFmtId="166" fontId="0" fillId="0" borderId="4" xfId="0" applyNumberFormat="1" applyFill="1" applyBorder="1" applyAlignment="1">
      <alignment/>
    </xf>
    <xf numFmtId="173" fontId="0" fillId="0" borderId="3" xfId="0" applyNumberFormat="1" applyFill="1" applyBorder="1" applyAlignment="1">
      <alignment/>
    </xf>
    <xf numFmtId="0" fontId="0" fillId="0" borderId="0" xfId="0" applyFont="1" applyAlignment="1">
      <alignment horizontal="left"/>
    </xf>
    <xf numFmtId="164" fontId="0" fillId="0" borderId="4" xfId="15" applyNumberFormat="1" applyFill="1" applyBorder="1" applyAlignment="1">
      <alignment/>
    </xf>
    <xf numFmtId="43" fontId="0" fillId="0" borderId="1" xfId="15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tabSelected="1" zoomScale="80" zoomScaleNormal="8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B1" sqref="B1"/>
    </sheetView>
  </sheetViews>
  <sheetFormatPr defaultColWidth="9.33203125" defaultRowHeight="12.75" outlineLevelCol="1"/>
  <cols>
    <col min="1" max="1" width="3.83203125" style="0" customWidth="1"/>
    <col min="2" max="2" width="65.5" style="0" customWidth="1"/>
    <col min="3" max="3" width="3.66015625" style="0" customWidth="1"/>
    <col min="4" max="4" width="16.16015625" style="0" bestFit="1" customWidth="1"/>
    <col min="5" max="5" width="2.5" style="0" customWidth="1"/>
    <col min="6" max="6" width="16.16015625" style="0" bestFit="1" customWidth="1"/>
    <col min="7" max="7" width="4.33203125" style="0" customWidth="1"/>
    <col min="8" max="8" width="14.33203125" style="0" customWidth="1" outlineLevel="1"/>
    <col min="9" max="9" width="2.5" style="0" customWidth="1" outlineLevel="1"/>
    <col min="10" max="10" width="14.33203125" style="0" customWidth="1" outlineLevel="1"/>
    <col min="11" max="11" width="4.33203125" style="0" customWidth="1" outlineLevel="1"/>
    <col min="12" max="12" width="16.16015625" style="0" customWidth="1" outlineLevel="1"/>
    <col min="13" max="13" width="2.5" style="0" customWidth="1" outlineLevel="1"/>
    <col min="14" max="14" width="16.16015625" style="0" customWidth="1" outlineLevel="1"/>
    <col min="15" max="15" width="4.33203125" style="0" customWidth="1"/>
    <col min="16" max="16" width="16.33203125" style="0" customWidth="1"/>
    <col min="17" max="17" width="2.5" style="0" customWidth="1"/>
    <col min="18" max="18" width="16.33203125" style="0" customWidth="1"/>
  </cols>
  <sheetData>
    <row r="2" ht="12.75">
      <c r="B2" t="s">
        <v>98</v>
      </c>
    </row>
    <row r="3" spans="4:18" ht="12.75">
      <c r="D3" s="63" t="s">
        <v>65</v>
      </c>
      <c r="E3" s="63"/>
      <c r="F3" s="63"/>
      <c r="H3" s="63" t="s">
        <v>55</v>
      </c>
      <c r="I3" s="63"/>
      <c r="J3" s="63"/>
      <c r="L3" s="63" t="s">
        <v>65</v>
      </c>
      <c r="M3" s="63"/>
      <c r="N3" s="63"/>
      <c r="P3" s="63" t="s">
        <v>81</v>
      </c>
      <c r="Q3" s="63"/>
      <c r="R3" s="63"/>
    </row>
    <row r="4" spans="4:18" ht="12.75">
      <c r="D4" s="28" t="s">
        <v>67</v>
      </c>
      <c r="E4" s="27"/>
      <c r="F4" s="28" t="s">
        <v>67</v>
      </c>
      <c r="H4" s="28" t="s">
        <v>66</v>
      </c>
      <c r="I4" s="27"/>
      <c r="J4" s="28" t="s">
        <v>66</v>
      </c>
      <c r="L4" s="28" t="s">
        <v>82</v>
      </c>
      <c r="M4" s="27"/>
      <c r="N4" s="28" t="s">
        <v>82</v>
      </c>
      <c r="P4" s="28" t="s">
        <v>82</v>
      </c>
      <c r="Q4" s="27"/>
      <c r="R4" s="28" t="s">
        <v>82</v>
      </c>
    </row>
    <row r="5" spans="1:18" ht="12.75">
      <c r="A5" s="10" t="s">
        <v>52</v>
      </c>
      <c r="D5" s="31">
        <v>2008</v>
      </c>
      <c r="E5" s="4"/>
      <c r="F5" s="31">
        <v>2007</v>
      </c>
      <c r="H5" s="31">
        <v>2008</v>
      </c>
      <c r="I5" s="4"/>
      <c r="J5" s="31">
        <v>2007</v>
      </c>
      <c r="L5" s="31">
        <v>2008</v>
      </c>
      <c r="M5" s="4"/>
      <c r="N5" s="31">
        <v>2007</v>
      </c>
      <c r="P5" s="31">
        <v>2008</v>
      </c>
      <c r="Q5" s="4"/>
      <c r="R5" s="31">
        <v>2007</v>
      </c>
    </row>
    <row r="6" ht="6.75" customHeight="1"/>
    <row r="8" spans="1:18" ht="12.75">
      <c r="A8" t="s">
        <v>0</v>
      </c>
      <c r="D8" s="2">
        <v>1786.6</v>
      </c>
      <c r="F8" s="2">
        <v>1332.6</v>
      </c>
      <c r="H8" s="2">
        <v>2395.4</v>
      </c>
      <c r="J8" s="2">
        <v>1711.4</v>
      </c>
      <c r="L8" s="35">
        <v>2085.4</v>
      </c>
      <c r="N8" s="2">
        <v>1613</v>
      </c>
      <c r="P8" s="2">
        <f>D8+H8+L8</f>
        <v>6267.4</v>
      </c>
      <c r="R8" s="2">
        <f>F8+J8+N8</f>
        <v>4657</v>
      </c>
    </row>
    <row r="9" spans="1:18" ht="12.75">
      <c r="A9" t="s">
        <v>1</v>
      </c>
      <c r="D9" s="5">
        <v>1471.4</v>
      </c>
      <c r="F9" s="5">
        <v>1113.2</v>
      </c>
      <c r="H9" s="5">
        <v>1967.2</v>
      </c>
      <c r="J9" s="5">
        <v>1414.4</v>
      </c>
      <c r="L9" s="34">
        <v>1705.3</v>
      </c>
      <c r="N9" s="5">
        <v>1305.4</v>
      </c>
      <c r="P9" s="5">
        <f>+D9+H9+L9</f>
        <v>5143.900000000001</v>
      </c>
      <c r="R9" s="5">
        <f>F9+J9+N9</f>
        <v>3833.0000000000005</v>
      </c>
    </row>
    <row r="10" spans="4:18" ht="6.75" customHeight="1">
      <c r="D10" s="1"/>
      <c r="F10" s="1"/>
      <c r="H10" s="1"/>
      <c r="J10" s="1"/>
      <c r="L10" s="36"/>
      <c r="N10" s="1"/>
      <c r="P10" s="1"/>
      <c r="R10" s="1"/>
    </row>
    <row r="11" spans="2:18" ht="12.75">
      <c r="B11" t="s">
        <v>2</v>
      </c>
      <c r="D11" s="1">
        <f>+D8-D9</f>
        <v>315.1999999999998</v>
      </c>
      <c r="F11" s="1">
        <f>+F8-F9</f>
        <v>219.39999999999986</v>
      </c>
      <c r="H11" s="1">
        <f>+H8-H9</f>
        <v>428.20000000000005</v>
      </c>
      <c r="J11" s="1">
        <f>+J8-J9</f>
        <v>297</v>
      </c>
      <c r="L11" s="36">
        <f>+L8-L9</f>
        <v>380.10000000000014</v>
      </c>
      <c r="N11" s="1">
        <f>+N8-N9</f>
        <v>307.5999999999999</v>
      </c>
      <c r="P11" s="1">
        <f>P8-P9</f>
        <v>1123.499999999999</v>
      </c>
      <c r="R11" s="1">
        <f>R8-R9</f>
        <v>823.9999999999995</v>
      </c>
    </row>
    <row r="12" spans="4:18" ht="6.75" customHeight="1">
      <c r="D12" s="1"/>
      <c r="F12" s="1"/>
      <c r="H12" s="1"/>
      <c r="J12" s="1"/>
      <c r="L12" s="36"/>
      <c r="N12" s="1"/>
      <c r="P12" s="1"/>
      <c r="R12" s="1"/>
    </row>
    <row r="13" spans="1:18" ht="12.75">
      <c r="A13" t="s">
        <v>3</v>
      </c>
      <c r="D13" s="1">
        <v>170.6</v>
      </c>
      <c r="F13" s="1">
        <v>137.2</v>
      </c>
      <c r="H13" s="1">
        <v>181</v>
      </c>
      <c r="J13" s="1">
        <v>144.4</v>
      </c>
      <c r="L13" s="36">
        <v>183.5</v>
      </c>
      <c r="N13" s="1">
        <v>156.6</v>
      </c>
      <c r="P13" s="1">
        <f>D13+H13+L13</f>
        <v>535.1</v>
      </c>
      <c r="R13" s="1">
        <f>F13+J13+N13</f>
        <v>438.20000000000005</v>
      </c>
    </row>
    <row r="14" spans="1:18" ht="12.75">
      <c r="A14" t="s">
        <v>4</v>
      </c>
      <c r="D14" s="1">
        <v>45.4</v>
      </c>
      <c r="F14" s="1">
        <v>32.4</v>
      </c>
      <c r="H14" s="1">
        <v>53</v>
      </c>
      <c r="J14" s="1">
        <v>37.3</v>
      </c>
      <c r="L14" s="36">
        <v>49.8</v>
      </c>
      <c r="N14" s="1">
        <v>38.6</v>
      </c>
      <c r="P14" s="1">
        <f>D14+H14+L14</f>
        <v>148.2</v>
      </c>
      <c r="R14" s="1">
        <f>F14+J14+N14</f>
        <v>108.29999999999998</v>
      </c>
    </row>
    <row r="15" spans="1:18" ht="12.75">
      <c r="A15" t="s">
        <v>83</v>
      </c>
      <c r="D15" s="1">
        <v>0.1</v>
      </c>
      <c r="F15" s="1">
        <v>0</v>
      </c>
      <c r="H15" s="1">
        <v>0.1</v>
      </c>
      <c r="J15" s="1">
        <v>0.3</v>
      </c>
      <c r="L15" s="36">
        <v>0.1</v>
      </c>
      <c r="N15" s="1">
        <v>-2.5</v>
      </c>
      <c r="P15" s="1">
        <f>D15+H15+L15</f>
        <v>0.30000000000000004</v>
      </c>
      <c r="R15" s="1">
        <f>F15+J15+N15</f>
        <v>-2.2</v>
      </c>
    </row>
    <row r="16" spans="1:18" ht="12.75">
      <c r="A16" t="s">
        <v>5</v>
      </c>
      <c r="D16" s="5">
        <v>4.9</v>
      </c>
      <c r="F16" s="5">
        <v>4.2</v>
      </c>
      <c r="H16" s="5">
        <v>5</v>
      </c>
      <c r="J16" s="5">
        <v>4.4</v>
      </c>
      <c r="L16" s="34">
        <v>5</v>
      </c>
      <c r="N16" s="5">
        <v>4.5</v>
      </c>
      <c r="P16" s="5">
        <f>D16+H16+L16</f>
        <v>14.9</v>
      </c>
      <c r="R16" s="5">
        <f>F16+J16+N16</f>
        <v>13.100000000000001</v>
      </c>
    </row>
    <row r="17" spans="4:18" ht="6.75" customHeight="1">
      <c r="D17" s="1"/>
      <c r="F17" s="1"/>
      <c r="H17" s="1"/>
      <c r="J17" s="1"/>
      <c r="L17" s="36"/>
      <c r="N17" s="1"/>
      <c r="P17" s="1"/>
      <c r="R17" s="1"/>
    </row>
    <row r="18" spans="2:18" ht="12.75">
      <c r="B18" t="s">
        <v>70</v>
      </c>
      <c r="D18" s="1">
        <f>D11-SUM(D13:D16)</f>
        <v>94.19999999999982</v>
      </c>
      <c r="F18" s="1">
        <f>F11-SUM(F13:F16)</f>
        <v>45.59999999999988</v>
      </c>
      <c r="H18" s="1">
        <f>H11-SUM(H13:H16)</f>
        <v>189.10000000000005</v>
      </c>
      <c r="J18" s="1">
        <f>J11-SUM(J13:J16)</f>
        <v>110.6</v>
      </c>
      <c r="L18" s="36">
        <f>L11-SUM(L13:L16)</f>
        <v>141.70000000000013</v>
      </c>
      <c r="N18" s="1">
        <f>N11-SUM(N13:N16)</f>
        <v>110.39999999999992</v>
      </c>
      <c r="P18" s="1">
        <f>P11-SUM(P13:P16)</f>
        <v>424.9999999999992</v>
      </c>
      <c r="R18" s="1">
        <f>R11-SUM(R13:R16)</f>
        <v>266.59999999999957</v>
      </c>
    </row>
    <row r="19" spans="4:18" ht="6.75" customHeight="1">
      <c r="D19" s="1"/>
      <c r="F19" s="1"/>
      <c r="H19" s="1"/>
      <c r="J19" s="1"/>
      <c r="L19" s="36"/>
      <c r="N19" s="1"/>
      <c r="P19" s="1"/>
      <c r="R19" s="1"/>
    </row>
    <row r="20" spans="1:18" ht="12.75">
      <c r="A20" t="s">
        <v>6</v>
      </c>
      <c r="D20" s="1">
        <v>5.1</v>
      </c>
      <c r="F20" s="1">
        <v>6.7</v>
      </c>
      <c r="H20" s="1">
        <v>5.5</v>
      </c>
      <c r="J20" s="1">
        <v>7.5</v>
      </c>
      <c r="L20" s="36">
        <v>2.1</v>
      </c>
      <c r="N20" s="1">
        <v>3.4</v>
      </c>
      <c r="P20" s="1">
        <f>D20+H20+L20</f>
        <v>12.7</v>
      </c>
      <c r="R20" s="1">
        <f>F20+J20+N20</f>
        <v>17.599999999999998</v>
      </c>
    </row>
    <row r="21" spans="1:18" ht="12.75">
      <c r="A21" t="s">
        <v>7</v>
      </c>
      <c r="D21" s="5">
        <v>6</v>
      </c>
      <c r="F21" s="5">
        <v>8.6</v>
      </c>
      <c r="H21" s="5">
        <v>9.6</v>
      </c>
      <c r="J21" s="5">
        <v>9.5</v>
      </c>
      <c r="L21" s="34">
        <v>2.9</v>
      </c>
      <c r="N21" s="5">
        <v>10.5</v>
      </c>
      <c r="P21" s="5">
        <f>D21+H21+L21</f>
        <v>18.5</v>
      </c>
      <c r="R21" s="5">
        <f>F21+J21+N21</f>
        <v>28.6</v>
      </c>
    </row>
    <row r="22" spans="4:18" ht="6.75" customHeight="1">
      <c r="D22" s="1"/>
      <c r="F22" s="1"/>
      <c r="H22" s="1"/>
      <c r="J22" s="1"/>
      <c r="L22" s="36"/>
      <c r="N22" s="1"/>
      <c r="P22" s="1"/>
      <c r="R22" s="1"/>
    </row>
    <row r="23" spans="2:18" ht="12.75">
      <c r="B23" t="s">
        <v>71</v>
      </c>
      <c r="D23" s="1">
        <f>+D18-SUM(D20:D21)</f>
        <v>83.09999999999982</v>
      </c>
      <c r="F23" s="1">
        <f>+F18-SUM(F20:F21)</f>
        <v>30.29999999999988</v>
      </c>
      <c r="H23" s="1">
        <f>+H18-SUM(H20:H21)</f>
        <v>174.00000000000006</v>
      </c>
      <c r="J23" s="1">
        <f>+J18-SUM(J20:J21)</f>
        <v>93.6</v>
      </c>
      <c r="L23" s="36">
        <f>+L18-SUM(L20:L21)</f>
        <v>136.70000000000013</v>
      </c>
      <c r="N23" s="1">
        <f>+N18-SUM(N20:N21)</f>
        <v>96.49999999999991</v>
      </c>
      <c r="P23" s="1">
        <f>P18-SUM(P20:P21)</f>
        <v>393.7999999999992</v>
      </c>
      <c r="R23" s="1">
        <f>R18-SUM(R20:R21)</f>
        <v>220.39999999999958</v>
      </c>
    </row>
    <row r="24" spans="4:18" ht="6.75" customHeight="1">
      <c r="D24" s="1"/>
      <c r="F24" s="1"/>
      <c r="H24" s="1"/>
      <c r="J24" s="1"/>
      <c r="L24" s="36"/>
      <c r="N24" s="1"/>
      <c r="P24" s="1"/>
      <c r="R24" s="1"/>
    </row>
    <row r="25" spans="1:18" ht="12.75">
      <c r="A25" t="s">
        <v>8</v>
      </c>
      <c r="D25" s="5">
        <v>29.8</v>
      </c>
      <c r="F25" s="5">
        <v>12.8</v>
      </c>
      <c r="H25" s="5">
        <v>55.5</v>
      </c>
      <c r="J25" s="5">
        <v>36.1</v>
      </c>
      <c r="L25" s="34">
        <v>42.7</v>
      </c>
      <c r="N25" s="5">
        <v>26.7</v>
      </c>
      <c r="P25" s="5">
        <f>D25+H25+L25</f>
        <v>128</v>
      </c>
      <c r="R25" s="5">
        <f>F25+J25+N25</f>
        <v>75.60000000000001</v>
      </c>
    </row>
    <row r="26" spans="4:18" ht="6.75" customHeight="1">
      <c r="D26" s="1"/>
      <c r="F26" s="1"/>
      <c r="H26" s="1"/>
      <c r="J26" s="1"/>
      <c r="L26" s="36"/>
      <c r="N26" s="1"/>
      <c r="P26" s="1"/>
      <c r="R26" s="1"/>
    </row>
    <row r="27" spans="1:18" ht="12.75">
      <c r="A27" t="s">
        <v>72</v>
      </c>
      <c r="D27" s="1">
        <f>+D23-D25</f>
        <v>53.29999999999983</v>
      </c>
      <c r="F27" s="1">
        <f>+F23-F25</f>
        <v>17.49999999999988</v>
      </c>
      <c r="H27" s="1">
        <f>+H23-H25</f>
        <v>118.50000000000006</v>
      </c>
      <c r="J27" s="1">
        <f>+J23-J25</f>
        <v>57.49999999999999</v>
      </c>
      <c r="L27" s="36">
        <f>+L23-L25</f>
        <v>94.00000000000013</v>
      </c>
      <c r="N27" s="1">
        <f>+N23-N25</f>
        <v>69.79999999999991</v>
      </c>
      <c r="P27" s="1">
        <f>P23-P25</f>
        <v>265.7999999999992</v>
      </c>
      <c r="R27" s="1">
        <f>R23-R25</f>
        <v>144.79999999999956</v>
      </c>
    </row>
    <row r="28" spans="4:18" ht="6.75" customHeight="1">
      <c r="D28" s="1"/>
      <c r="F28" s="1"/>
      <c r="H28" s="1"/>
      <c r="J28" s="1"/>
      <c r="L28" s="36"/>
      <c r="N28" s="1"/>
      <c r="P28" s="1"/>
      <c r="R28" s="1"/>
    </row>
    <row r="29" spans="1:18" ht="12.75">
      <c r="A29" t="s">
        <v>9</v>
      </c>
      <c r="D29" s="5">
        <v>9</v>
      </c>
      <c r="F29" s="5">
        <v>7</v>
      </c>
      <c r="H29" s="5">
        <v>14.6</v>
      </c>
      <c r="J29" s="5">
        <v>6.3</v>
      </c>
      <c r="L29" s="34">
        <v>8.6</v>
      </c>
      <c r="N29" s="5">
        <v>7.1</v>
      </c>
      <c r="P29" s="5">
        <f>D29+H29+L29</f>
        <v>32.2</v>
      </c>
      <c r="R29" s="5">
        <f>F29+J29+N29</f>
        <v>20.4</v>
      </c>
    </row>
    <row r="30" spans="4:18" ht="6.75" customHeight="1">
      <c r="D30" s="1"/>
      <c r="F30" s="1"/>
      <c r="H30" s="1"/>
      <c r="J30" s="1"/>
      <c r="L30" s="36"/>
      <c r="N30" s="1"/>
      <c r="P30" s="1"/>
      <c r="R30" s="1"/>
    </row>
    <row r="31" spans="1:18" ht="13.5" thickBot="1">
      <c r="A31" t="s">
        <v>73</v>
      </c>
      <c r="D31" s="6">
        <f>+D27+D29</f>
        <v>62.29999999999983</v>
      </c>
      <c r="F31" s="6">
        <f>+F27+F29</f>
        <v>24.49999999999988</v>
      </c>
      <c r="H31" s="6">
        <f>+H27+H29</f>
        <v>133.10000000000005</v>
      </c>
      <c r="J31" s="6">
        <f>+J27+J29</f>
        <v>63.79999999999999</v>
      </c>
      <c r="L31" s="47">
        <f>+L27+L29</f>
        <v>102.60000000000012</v>
      </c>
      <c r="N31" s="6">
        <f>+N27+N29</f>
        <v>76.8999999999999</v>
      </c>
      <c r="P31" s="6">
        <f>P27+P29</f>
        <v>297.9999999999992</v>
      </c>
      <c r="R31" s="6">
        <f>R27+R29</f>
        <v>165.19999999999956</v>
      </c>
    </row>
    <row r="32" ht="13.5" thickTop="1">
      <c r="L32" s="33"/>
    </row>
    <row r="33" spans="1:18" ht="12.75">
      <c r="A33" s="8" t="s">
        <v>74</v>
      </c>
      <c r="D33" s="25">
        <v>0.68</v>
      </c>
      <c r="F33" s="25">
        <v>0.27</v>
      </c>
      <c r="H33" s="9">
        <v>1.45</v>
      </c>
      <c r="J33" s="9">
        <v>0.7</v>
      </c>
      <c r="L33" s="48">
        <v>1.12</v>
      </c>
      <c r="N33" s="25">
        <v>0.84</v>
      </c>
      <c r="P33" s="50">
        <v>3.25</v>
      </c>
      <c r="R33" s="25">
        <v>1.81</v>
      </c>
    </row>
    <row r="34" spans="1:18" ht="15.75">
      <c r="A34" s="8" t="s">
        <v>76</v>
      </c>
      <c r="D34" s="25">
        <v>0.63</v>
      </c>
      <c r="F34" s="25">
        <v>0.26</v>
      </c>
      <c r="H34" s="9">
        <v>1.34</v>
      </c>
      <c r="J34" s="9">
        <v>0.67</v>
      </c>
      <c r="L34" s="48">
        <v>1.04</v>
      </c>
      <c r="N34" s="25">
        <v>0.8</v>
      </c>
      <c r="P34" s="50">
        <v>3.01</v>
      </c>
      <c r="R34" s="25">
        <v>1.73</v>
      </c>
    </row>
    <row r="35" spans="1:16" ht="12.75">
      <c r="A35" s="8"/>
      <c r="H35" s="9"/>
      <c r="J35" s="9"/>
      <c r="L35" s="48"/>
      <c r="P35" s="33"/>
    </row>
    <row r="36" spans="1:18" ht="12.75">
      <c r="A36" s="8" t="s">
        <v>53</v>
      </c>
      <c r="D36" s="33">
        <v>91.6</v>
      </c>
      <c r="E36" s="33"/>
      <c r="F36" s="33">
        <v>91.3</v>
      </c>
      <c r="H36" s="1">
        <v>91.7</v>
      </c>
      <c r="J36" s="1">
        <v>91.5</v>
      </c>
      <c r="L36" s="36">
        <v>91.7</v>
      </c>
      <c r="N36" s="1">
        <v>91.6</v>
      </c>
      <c r="P36" s="36">
        <v>91.7</v>
      </c>
      <c r="R36" s="33">
        <v>91.4</v>
      </c>
    </row>
    <row r="37" spans="1:18" ht="12.75">
      <c r="A37" s="8" t="s">
        <v>77</v>
      </c>
      <c r="D37" s="33">
        <v>99.3</v>
      </c>
      <c r="E37" s="33"/>
      <c r="F37" s="33">
        <v>94.8</v>
      </c>
      <c r="H37" s="3">
        <v>99.1</v>
      </c>
      <c r="J37" s="3">
        <v>95.9</v>
      </c>
      <c r="L37" s="49">
        <v>98.3</v>
      </c>
      <c r="N37" s="1">
        <v>96.4</v>
      </c>
      <c r="P37" s="36">
        <v>98.9</v>
      </c>
      <c r="R37" s="33">
        <v>95.7</v>
      </c>
    </row>
    <row r="38" spans="1:6" ht="12.75">
      <c r="A38" s="8"/>
      <c r="D38" s="33"/>
      <c r="E38" s="33"/>
      <c r="F38" s="33"/>
    </row>
    <row r="39" spans="4:6" ht="12.75">
      <c r="D39" s="33"/>
      <c r="E39" s="33"/>
      <c r="F39" s="33"/>
    </row>
    <row r="40" spans="1:6" ht="12.75">
      <c r="A40" s="10" t="s">
        <v>56</v>
      </c>
      <c r="D40" s="33"/>
      <c r="E40" s="33"/>
      <c r="F40" s="33"/>
    </row>
    <row r="41" spans="4:6" ht="12.75">
      <c r="D41" s="33"/>
      <c r="E41" s="33"/>
      <c r="F41" s="33"/>
    </row>
    <row r="42" spans="2:18" ht="15.75">
      <c r="B42" s="8" t="s">
        <v>84</v>
      </c>
      <c r="D42" s="34">
        <v>0.1</v>
      </c>
      <c r="E42" s="33"/>
      <c r="F42" s="34">
        <v>0</v>
      </c>
      <c r="H42" s="5">
        <v>0.1</v>
      </c>
      <c r="J42" s="5">
        <v>0.3</v>
      </c>
      <c r="L42" s="34">
        <v>0.1</v>
      </c>
      <c r="N42" s="5">
        <v>-2.5</v>
      </c>
      <c r="P42" s="5">
        <f>D42+H42+L42</f>
        <v>0.30000000000000004</v>
      </c>
      <c r="R42" s="5">
        <f>F42+J42+N42</f>
        <v>-2.2</v>
      </c>
    </row>
    <row r="43" spans="1:18" ht="12.75">
      <c r="A43" t="s">
        <v>57</v>
      </c>
      <c r="D43" s="35">
        <f>+D42+D18</f>
        <v>94.29999999999981</v>
      </c>
      <c r="E43" s="33"/>
      <c r="F43" s="35">
        <f>+F42+F18</f>
        <v>45.59999999999988</v>
      </c>
      <c r="H43" s="35">
        <f>+H42+H18</f>
        <v>189.20000000000005</v>
      </c>
      <c r="J43" s="35">
        <f>+J42+J18</f>
        <v>110.89999999999999</v>
      </c>
      <c r="L43" s="35">
        <f>+L42+L18</f>
        <v>141.80000000000013</v>
      </c>
      <c r="N43" s="2">
        <f>+N18+N42</f>
        <v>107.89999999999992</v>
      </c>
      <c r="P43" s="2">
        <f>+D43+H43+L43</f>
        <v>425.3</v>
      </c>
      <c r="R43" s="2">
        <f>+F43+J43+N43</f>
        <v>264.3999999999998</v>
      </c>
    </row>
    <row r="44" spans="4:18" ht="12.75">
      <c r="D44" s="36"/>
      <c r="E44" s="33"/>
      <c r="F44" s="36"/>
      <c r="H44" s="1"/>
      <c r="J44" s="1"/>
      <c r="L44" s="36"/>
      <c r="N44" s="1"/>
      <c r="P44" s="1"/>
      <c r="R44" s="1"/>
    </row>
    <row r="45" spans="2:18" ht="15.75">
      <c r="B45" s="8" t="s">
        <v>84</v>
      </c>
      <c r="D45" s="36">
        <v>0.1</v>
      </c>
      <c r="E45" s="33"/>
      <c r="F45" s="36">
        <v>0</v>
      </c>
      <c r="H45" s="5">
        <v>0</v>
      </c>
      <c r="J45" s="5">
        <v>0.2</v>
      </c>
      <c r="L45" s="34">
        <v>0.1</v>
      </c>
      <c r="N45" s="5">
        <v>-2.7</v>
      </c>
      <c r="P45" s="5">
        <f>+D45+H45+L45</f>
        <v>0.2</v>
      </c>
      <c r="R45" s="5">
        <f>+F45+J45+N45</f>
        <v>-2.5</v>
      </c>
    </row>
    <row r="46" spans="1:18" ht="15.75">
      <c r="A46" t="s">
        <v>59</v>
      </c>
      <c r="D46" s="38">
        <f>D45+D31</f>
        <v>62.39999999999983</v>
      </c>
      <c r="E46" s="33"/>
      <c r="F46" s="38">
        <f>F45+F31</f>
        <v>24.49999999999988</v>
      </c>
      <c r="H46" s="2">
        <f>+H45+H31</f>
        <v>133.10000000000005</v>
      </c>
      <c r="J46" s="2">
        <f>+J45+J31</f>
        <v>63.99999999999999</v>
      </c>
      <c r="L46" s="35">
        <f>+L45+L31</f>
        <v>102.70000000000012</v>
      </c>
      <c r="N46" s="2">
        <f>+N31+N45</f>
        <v>74.1999999999999</v>
      </c>
      <c r="P46" s="2">
        <f>+D46+H46+L46</f>
        <v>298.2</v>
      </c>
      <c r="R46" s="2">
        <f>+F46+J46+N46</f>
        <v>162.69999999999976</v>
      </c>
    </row>
    <row r="47" spans="4:18" ht="12.75">
      <c r="D47" s="36"/>
      <c r="E47" s="33"/>
      <c r="F47" s="36"/>
      <c r="H47" s="1"/>
      <c r="J47" s="1"/>
      <c r="L47" s="36"/>
      <c r="N47" s="1"/>
      <c r="P47" s="1"/>
      <c r="R47" s="1"/>
    </row>
    <row r="48" spans="2:18" ht="15.75">
      <c r="B48" s="8" t="s">
        <v>85</v>
      </c>
      <c r="D48" s="37">
        <v>0</v>
      </c>
      <c r="E48" s="33"/>
      <c r="F48" s="37">
        <v>0</v>
      </c>
      <c r="H48" s="41">
        <v>0</v>
      </c>
      <c r="J48" s="41">
        <v>0</v>
      </c>
      <c r="L48" s="62">
        <v>0</v>
      </c>
      <c r="N48" s="41">
        <v>-0.03</v>
      </c>
      <c r="P48" s="41">
        <f>+D48+H48+L48</f>
        <v>0</v>
      </c>
      <c r="R48" s="41">
        <f>+F48+J48+N48</f>
        <v>-0.03</v>
      </c>
    </row>
    <row r="49" spans="1:18" ht="15.75">
      <c r="A49" t="s">
        <v>60</v>
      </c>
      <c r="D49" s="39">
        <f>+D34+D48</f>
        <v>0.63</v>
      </c>
      <c r="E49" s="33"/>
      <c r="F49" s="39">
        <f>+F34+F48</f>
        <v>0.26</v>
      </c>
      <c r="H49" s="25">
        <f>+H34+SUM(H48:H48)</f>
        <v>1.34</v>
      </c>
      <c r="J49" s="25">
        <f>+J34+SUM(J48:J48)</f>
        <v>0.67</v>
      </c>
      <c r="L49" s="50">
        <f>+L34+SUM(L48:L48)</f>
        <v>1.04</v>
      </c>
      <c r="N49" s="25">
        <f>+N34+N48</f>
        <v>0.77</v>
      </c>
      <c r="P49" s="25">
        <f>+P34+P48</f>
        <v>3.01</v>
      </c>
      <c r="R49" s="25">
        <f>+R34+R48</f>
        <v>1.7</v>
      </c>
    </row>
    <row r="50" spans="4:6" ht="12.75">
      <c r="D50" s="33"/>
      <c r="E50" s="33"/>
      <c r="F50" s="33"/>
    </row>
    <row r="51" spans="4:6" ht="12.75">
      <c r="D51" s="33"/>
      <c r="E51" s="33"/>
      <c r="F51" s="33"/>
    </row>
    <row r="52" spans="1:6" ht="12.75">
      <c r="A52" t="s">
        <v>58</v>
      </c>
      <c r="D52" s="33"/>
      <c r="E52" s="33"/>
      <c r="F52" s="33"/>
    </row>
    <row r="53" spans="4:6" ht="12.75">
      <c r="D53" s="33"/>
      <c r="E53" s="33"/>
      <c r="F53" s="33"/>
    </row>
  </sheetData>
  <sheetProtection/>
  <mergeCells count="4">
    <mergeCell ref="D3:F3"/>
    <mergeCell ref="L3:N3"/>
    <mergeCell ref="H3:J3"/>
    <mergeCell ref="P3:R3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zoomScale="80" zoomScaleNormal="8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45.83203125" style="0" customWidth="1"/>
    <col min="4" max="4" width="2.33203125" style="0" customWidth="1"/>
    <col min="5" max="5" width="16.83203125" style="0" customWidth="1"/>
    <col min="6" max="6" width="2.33203125" style="0" customWidth="1"/>
    <col min="7" max="7" width="15.83203125" style="0" customWidth="1"/>
  </cols>
  <sheetData>
    <row r="2" spans="5:7" ht="12.75">
      <c r="E2" s="26"/>
      <c r="G2" s="26"/>
    </row>
    <row r="3" spans="3:7" ht="12.75">
      <c r="C3" t="s">
        <v>99</v>
      </c>
      <c r="E3" s="29" t="s">
        <v>82</v>
      </c>
      <c r="F3" s="10"/>
      <c r="G3" s="29" t="s">
        <v>54</v>
      </c>
    </row>
    <row r="4" spans="5:7" ht="12.75">
      <c r="E4" s="27">
        <v>2008</v>
      </c>
      <c r="F4" s="10"/>
      <c r="G4" s="27">
        <v>2007</v>
      </c>
    </row>
    <row r="5" spans="1:14" ht="12.75">
      <c r="A5" t="s">
        <v>11</v>
      </c>
      <c r="D5" s="11"/>
      <c r="E5" s="7"/>
      <c r="F5" s="11"/>
      <c r="G5" s="7"/>
      <c r="H5" s="11"/>
      <c r="I5" s="11"/>
      <c r="J5" s="11"/>
      <c r="K5" s="11"/>
      <c r="L5" s="11"/>
      <c r="M5" s="11"/>
      <c r="N5" s="11"/>
    </row>
    <row r="6" spans="1:14" ht="12.75">
      <c r="A6" s="8" t="s">
        <v>12</v>
      </c>
      <c r="D6" s="11"/>
      <c r="E6" s="7"/>
      <c r="F6" s="11"/>
      <c r="G6" s="7"/>
      <c r="H6" s="11"/>
      <c r="I6" s="11"/>
      <c r="J6" s="11"/>
      <c r="K6" s="11"/>
      <c r="L6" s="11"/>
      <c r="M6" s="11"/>
      <c r="N6" s="11"/>
    </row>
    <row r="7" spans="2:14" ht="12.75">
      <c r="B7" t="s">
        <v>79</v>
      </c>
      <c r="D7" s="11"/>
      <c r="E7" s="51">
        <v>449.8</v>
      </c>
      <c r="F7" s="52"/>
      <c r="G7" s="19">
        <v>582.4</v>
      </c>
      <c r="H7" s="11"/>
      <c r="I7" s="11"/>
      <c r="J7" s="11"/>
      <c r="K7" s="11"/>
      <c r="L7" s="11"/>
      <c r="M7" s="11"/>
      <c r="N7" s="11"/>
    </row>
    <row r="8" spans="2:14" ht="12.75">
      <c r="B8" t="s">
        <v>41</v>
      </c>
      <c r="D8" s="11"/>
      <c r="E8" s="53">
        <v>817.6</v>
      </c>
      <c r="F8" s="52"/>
      <c r="G8" s="18">
        <v>766.4</v>
      </c>
      <c r="H8" s="11"/>
      <c r="I8" s="11"/>
      <c r="J8" s="11"/>
      <c r="K8" s="11"/>
      <c r="L8" s="11"/>
      <c r="M8" s="11"/>
      <c r="N8" s="11"/>
    </row>
    <row r="9" spans="2:14" ht="12.75">
      <c r="B9" t="s">
        <v>13</v>
      </c>
      <c r="D9" s="11"/>
      <c r="E9" s="53">
        <v>1464.2</v>
      </c>
      <c r="F9" s="52"/>
      <c r="G9" s="18">
        <v>1134.2</v>
      </c>
      <c r="H9" s="11"/>
      <c r="I9" s="11"/>
      <c r="J9" s="11"/>
      <c r="K9" s="11"/>
      <c r="L9" s="11"/>
      <c r="M9" s="11"/>
      <c r="N9" s="11"/>
    </row>
    <row r="10" spans="2:14" ht="12.75">
      <c r="B10" t="s">
        <v>18</v>
      </c>
      <c r="D10" s="11"/>
      <c r="E10" s="53">
        <v>69.1</v>
      </c>
      <c r="F10" s="52"/>
      <c r="G10" s="18">
        <v>52.7</v>
      </c>
      <c r="H10" s="11"/>
      <c r="I10" s="11"/>
      <c r="J10" s="11"/>
      <c r="K10" s="11"/>
      <c r="L10" s="11"/>
      <c r="M10" s="11"/>
      <c r="N10" s="11"/>
    </row>
    <row r="11" spans="2:14" ht="12.75">
      <c r="B11" t="s">
        <v>14</v>
      </c>
      <c r="D11" s="11"/>
      <c r="E11" s="53">
        <v>205.4</v>
      </c>
      <c r="F11" s="52"/>
      <c r="G11" s="18">
        <v>186</v>
      </c>
      <c r="H11" s="11"/>
      <c r="I11" s="11"/>
      <c r="J11" s="11"/>
      <c r="K11" s="11"/>
      <c r="L11" s="11"/>
      <c r="M11" s="11"/>
      <c r="N11" s="11"/>
    </row>
    <row r="12" spans="4:14" ht="6" customHeight="1">
      <c r="D12" s="11"/>
      <c r="E12" s="34"/>
      <c r="F12" s="52"/>
      <c r="G12" s="5"/>
      <c r="H12" s="11"/>
      <c r="I12" s="11"/>
      <c r="J12" s="11"/>
      <c r="K12" s="11"/>
      <c r="L12" s="11"/>
      <c r="M12" s="11"/>
      <c r="N12" s="11"/>
    </row>
    <row r="13" spans="3:14" ht="12.75">
      <c r="C13" t="s">
        <v>15</v>
      </c>
      <c r="D13" s="11"/>
      <c r="E13" s="22">
        <f>SUM(E7:E12)</f>
        <v>3006.1000000000004</v>
      </c>
      <c r="F13" s="52"/>
      <c r="G13" s="20">
        <f>SUM(G7:G12)</f>
        <v>2721.7</v>
      </c>
      <c r="H13" s="11"/>
      <c r="I13" s="11"/>
      <c r="J13" s="11"/>
      <c r="K13" s="11"/>
      <c r="L13" s="11"/>
      <c r="M13" s="11"/>
      <c r="N13" s="11"/>
    </row>
    <row r="14" spans="1:14" ht="12.75">
      <c r="A14" t="s">
        <v>16</v>
      </c>
      <c r="D14" s="11"/>
      <c r="E14" s="53">
        <v>782.9</v>
      </c>
      <c r="F14" s="52"/>
      <c r="G14" s="18">
        <v>753</v>
      </c>
      <c r="H14" s="11"/>
      <c r="I14" s="11"/>
      <c r="J14" s="11"/>
      <c r="K14" s="11"/>
      <c r="L14" s="11"/>
      <c r="M14" s="11"/>
      <c r="N14" s="11"/>
    </row>
    <row r="15" spans="1:14" ht="12.75">
      <c r="A15" t="s">
        <v>17</v>
      </c>
      <c r="D15" s="11"/>
      <c r="E15" s="53">
        <v>297.3</v>
      </c>
      <c r="F15" s="52"/>
      <c r="G15" s="18">
        <v>284.6</v>
      </c>
      <c r="H15" s="11"/>
      <c r="I15" s="11"/>
      <c r="J15" s="11"/>
      <c r="K15" s="11"/>
      <c r="L15" s="11"/>
      <c r="M15" s="11"/>
      <c r="N15" s="11"/>
    </row>
    <row r="16" spans="1:14" ht="12.75">
      <c r="A16" t="s">
        <v>18</v>
      </c>
      <c r="D16" s="11"/>
      <c r="E16" s="53">
        <v>79.5</v>
      </c>
      <c r="F16" s="52"/>
      <c r="G16" s="18">
        <v>89.1</v>
      </c>
      <c r="H16" s="11"/>
      <c r="I16" s="11"/>
      <c r="J16" s="11"/>
      <c r="K16" s="11"/>
      <c r="L16" s="11"/>
      <c r="M16" s="11"/>
      <c r="N16" s="11"/>
    </row>
    <row r="17" spans="1:14" ht="12.75">
      <c r="A17" t="s">
        <v>19</v>
      </c>
      <c r="D17" s="11"/>
      <c r="E17" s="53">
        <v>74</v>
      </c>
      <c r="F17" s="52"/>
      <c r="G17" s="18">
        <v>67.9</v>
      </c>
      <c r="H17" s="11"/>
      <c r="I17" s="11"/>
      <c r="J17" s="11"/>
      <c r="K17" s="11"/>
      <c r="L17" s="11"/>
      <c r="M17" s="11"/>
      <c r="N17" s="11"/>
    </row>
    <row r="18" spans="1:14" ht="12.75">
      <c r="A18" t="s">
        <v>20</v>
      </c>
      <c r="D18" s="11"/>
      <c r="E18" s="53">
        <v>186.9</v>
      </c>
      <c r="F18" s="52"/>
      <c r="G18" s="18">
        <v>205.7</v>
      </c>
      <c r="H18" s="11"/>
      <c r="I18" s="11"/>
      <c r="J18" s="11"/>
      <c r="K18" s="11"/>
      <c r="L18" s="11"/>
      <c r="M18" s="11"/>
      <c r="N18" s="11"/>
    </row>
    <row r="19" spans="1:14" ht="12.75">
      <c r="A19" t="s">
        <v>21</v>
      </c>
      <c r="D19" s="11"/>
      <c r="E19" s="53">
        <v>638.6</v>
      </c>
      <c r="F19" s="52"/>
      <c r="G19" s="18">
        <v>665.6</v>
      </c>
      <c r="H19" s="11"/>
      <c r="I19" s="11"/>
      <c r="J19" s="11"/>
      <c r="K19" s="11"/>
      <c r="L19" s="11"/>
      <c r="M19" s="11"/>
      <c r="N19" s="11"/>
    </row>
    <row r="20" spans="4:14" ht="6" customHeight="1">
      <c r="D20" s="11"/>
      <c r="E20" s="34"/>
      <c r="F20" s="52"/>
      <c r="G20" s="5"/>
      <c r="H20" s="11"/>
      <c r="I20" s="11"/>
      <c r="J20" s="11"/>
      <c r="K20" s="11"/>
      <c r="L20" s="11"/>
      <c r="M20" s="11"/>
      <c r="N20" s="11"/>
    </row>
    <row r="21" spans="3:14" ht="13.5" thickBot="1">
      <c r="C21" t="s">
        <v>22</v>
      </c>
      <c r="D21" s="11"/>
      <c r="E21" s="54">
        <f>SUM(E13:E20)</f>
        <v>5065.300000000001</v>
      </c>
      <c r="F21" s="52"/>
      <c r="G21" s="12">
        <f>SUM(G13:G20)</f>
        <v>4787.6</v>
      </c>
      <c r="H21" s="11"/>
      <c r="I21" s="11"/>
      <c r="J21" s="11"/>
      <c r="K21" s="11"/>
      <c r="L21" s="11"/>
      <c r="M21" s="11"/>
      <c r="N21" s="11"/>
    </row>
    <row r="22" spans="4:14" ht="13.5" thickTop="1">
      <c r="D22" s="11"/>
      <c r="E22" s="43"/>
      <c r="F22" s="11"/>
      <c r="G22" s="7"/>
      <c r="H22" s="11"/>
      <c r="I22" s="11"/>
      <c r="J22" s="11"/>
      <c r="K22" s="11"/>
      <c r="L22" s="11"/>
      <c r="M22" s="11"/>
      <c r="N22" s="11"/>
    </row>
    <row r="23" spans="1:14" ht="12.75">
      <c r="A23" t="s">
        <v>23</v>
      </c>
      <c r="D23" s="11"/>
      <c r="E23" s="43"/>
      <c r="F23" s="11"/>
      <c r="G23" s="7"/>
      <c r="H23" s="11"/>
      <c r="I23" s="11"/>
      <c r="J23" s="11"/>
      <c r="K23" s="11"/>
      <c r="L23" s="11"/>
      <c r="M23" s="11"/>
      <c r="N23" s="11"/>
    </row>
    <row r="24" spans="1:14" ht="12.75">
      <c r="A24" t="s">
        <v>24</v>
      </c>
      <c r="D24" s="11"/>
      <c r="E24" s="43"/>
      <c r="F24" s="11"/>
      <c r="G24" s="7"/>
      <c r="H24" s="11"/>
      <c r="I24" s="11"/>
      <c r="J24" s="11"/>
      <c r="K24" s="11"/>
      <c r="L24" s="11"/>
      <c r="M24" s="11"/>
      <c r="N24" s="11"/>
    </row>
    <row r="25" spans="2:14" ht="12.75">
      <c r="B25" t="s">
        <v>25</v>
      </c>
      <c r="D25" s="11"/>
      <c r="E25" s="55">
        <v>0</v>
      </c>
      <c r="F25" s="11"/>
      <c r="G25" s="16">
        <v>0.2</v>
      </c>
      <c r="H25" s="11"/>
      <c r="I25" s="11"/>
      <c r="J25" s="11"/>
      <c r="K25" s="11"/>
      <c r="L25" s="11"/>
      <c r="M25" s="11"/>
      <c r="N25" s="11"/>
    </row>
    <row r="26" spans="2:14" ht="12.75">
      <c r="B26" t="s">
        <v>61</v>
      </c>
      <c r="D26" s="11"/>
      <c r="E26" s="43">
        <v>402.5</v>
      </c>
      <c r="F26" s="11"/>
      <c r="G26" s="7">
        <v>402.5</v>
      </c>
      <c r="H26" s="11"/>
      <c r="I26" s="11"/>
      <c r="J26" s="11"/>
      <c r="K26" s="11"/>
      <c r="L26" s="11"/>
      <c r="M26" s="11"/>
      <c r="N26" s="11"/>
    </row>
    <row r="27" spans="2:14" ht="12.75">
      <c r="B27" t="s">
        <v>26</v>
      </c>
      <c r="D27" s="11"/>
      <c r="E27" s="56">
        <v>869.2</v>
      </c>
      <c r="F27" s="11"/>
      <c r="G27" s="17">
        <v>827.1</v>
      </c>
      <c r="H27" s="11"/>
      <c r="I27" s="11"/>
      <c r="J27" s="11"/>
      <c r="K27" s="11"/>
      <c r="L27" s="11"/>
      <c r="M27" s="11"/>
      <c r="N27" s="11"/>
    </row>
    <row r="28" spans="2:14" ht="12.75">
      <c r="B28" t="s">
        <v>27</v>
      </c>
      <c r="D28" s="11"/>
      <c r="E28" s="22">
        <v>841.1</v>
      </c>
      <c r="F28" s="11"/>
      <c r="G28" s="20">
        <v>773.2</v>
      </c>
      <c r="H28" s="11"/>
      <c r="I28" s="11"/>
      <c r="J28" s="11"/>
      <c r="K28" s="11"/>
      <c r="L28" s="11"/>
      <c r="M28" s="11"/>
      <c r="N28" s="11"/>
    </row>
    <row r="29" spans="2:7" ht="12.75">
      <c r="B29" t="s">
        <v>28</v>
      </c>
      <c r="E29" s="46">
        <v>124.1</v>
      </c>
      <c r="G29" s="21">
        <v>80.3</v>
      </c>
    </row>
    <row r="30" spans="5:7" ht="6" customHeight="1">
      <c r="E30" s="45"/>
      <c r="G30" s="14"/>
    </row>
    <row r="31" spans="3:7" ht="12.75">
      <c r="C31" t="s">
        <v>96</v>
      </c>
      <c r="E31" s="57">
        <f>SUM(E25:E30)</f>
        <v>2236.9</v>
      </c>
      <c r="G31" s="23">
        <f>SUM(G25:G30)</f>
        <v>2083.3</v>
      </c>
    </row>
    <row r="32" spans="1:7" ht="12.75">
      <c r="A32" t="s">
        <v>29</v>
      </c>
      <c r="E32" s="22">
        <v>282.5</v>
      </c>
      <c r="G32" s="22">
        <v>294.1</v>
      </c>
    </row>
    <row r="33" spans="1:7" ht="12.75">
      <c r="A33" t="s">
        <v>30</v>
      </c>
      <c r="E33" s="22">
        <v>128.6</v>
      </c>
      <c r="G33" s="22">
        <v>150.3</v>
      </c>
    </row>
    <row r="34" spans="1:7" ht="12.75">
      <c r="A34" t="s">
        <v>68</v>
      </c>
      <c r="E34" s="22">
        <v>168.9</v>
      </c>
      <c r="G34" s="22">
        <v>163.6</v>
      </c>
    </row>
    <row r="35" spans="1:7" ht="12.75">
      <c r="A35" t="s">
        <v>97</v>
      </c>
      <c r="E35" s="22">
        <v>55.2</v>
      </c>
      <c r="G35" s="22">
        <v>53.3</v>
      </c>
    </row>
    <row r="36" spans="5:7" ht="6" customHeight="1">
      <c r="E36" s="46"/>
      <c r="G36" s="21"/>
    </row>
    <row r="37" spans="3:7" ht="12.75">
      <c r="C37" s="8" t="s">
        <v>31</v>
      </c>
      <c r="E37" s="58">
        <f>SUM(E31:E36)</f>
        <v>2872.1</v>
      </c>
      <c r="G37" s="30">
        <f>SUM(G31:G36)</f>
        <v>2744.6000000000004</v>
      </c>
    </row>
    <row r="38" ht="12.75">
      <c r="E38" s="33"/>
    </row>
    <row r="39" spans="1:5" ht="12.75">
      <c r="A39" s="8" t="s">
        <v>32</v>
      </c>
      <c r="E39" s="33"/>
    </row>
    <row r="40" spans="2:7" ht="12.75">
      <c r="B40" t="s">
        <v>33</v>
      </c>
      <c r="E40" s="45">
        <v>0.9</v>
      </c>
      <c r="G40" s="14">
        <v>0.9</v>
      </c>
    </row>
    <row r="41" spans="2:7" ht="12.75">
      <c r="B41" t="s">
        <v>34</v>
      </c>
      <c r="E41" s="45">
        <v>961.3</v>
      </c>
      <c r="G41" s="14">
        <v>942.7</v>
      </c>
    </row>
    <row r="42" spans="2:7" ht="12.75">
      <c r="B42" t="s">
        <v>35</v>
      </c>
      <c r="E42" s="45">
        <v>1317.3</v>
      </c>
      <c r="G42" s="14">
        <v>1020.4</v>
      </c>
    </row>
    <row r="43" spans="2:7" ht="12.75">
      <c r="B43" t="s">
        <v>91</v>
      </c>
      <c r="E43" s="45">
        <v>-86.3</v>
      </c>
      <c r="G43" s="14">
        <v>79</v>
      </c>
    </row>
    <row r="44" spans="5:7" ht="6" customHeight="1">
      <c r="E44" s="46"/>
      <c r="G44" s="21"/>
    </row>
    <row r="45" spans="3:7" ht="12.75">
      <c r="C45" s="8" t="s">
        <v>36</v>
      </c>
      <c r="E45" s="57">
        <f>SUM(E40:E44)</f>
        <v>2193.2</v>
      </c>
      <c r="G45" s="23">
        <f>SUM(G40:G44)</f>
        <v>2043</v>
      </c>
    </row>
    <row r="46" spans="5:7" ht="6" customHeight="1">
      <c r="E46" s="45"/>
      <c r="G46" s="14"/>
    </row>
    <row r="47" spans="3:7" ht="13.5" thickBot="1">
      <c r="C47" t="s">
        <v>37</v>
      </c>
      <c r="E47" s="59">
        <f>+E45+E37</f>
        <v>5065.299999999999</v>
      </c>
      <c r="G47" s="24">
        <f>+G45+G37</f>
        <v>4787.6</v>
      </c>
    </row>
    <row r="48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zoomScale="80" zoomScaleNormal="8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2.66015625" style="0" customWidth="1"/>
    <col min="4" max="4" width="2.16015625" style="0" customWidth="1"/>
    <col min="5" max="5" width="82.16015625" style="0" customWidth="1"/>
    <col min="6" max="6" width="3.16015625" style="0" customWidth="1"/>
    <col min="7" max="7" width="18" style="0" customWidth="1"/>
    <col min="8" max="8" width="2" style="0" customWidth="1"/>
    <col min="9" max="9" width="21" style="0" customWidth="1"/>
  </cols>
  <sheetData>
    <row r="3" spans="5:9" ht="12.75">
      <c r="E3" t="s">
        <v>99</v>
      </c>
      <c r="G3" s="64" t="s">
        <v>86</v>
      </c>
      <c r="H3" s="64"/>
      <c r="I3" s="64"/>
    </row>
    <row r="4" spans="7:9" ht="12.75">
      <c r="G4" s="27">
        <v>2008</v>
      </c>
      <c r="H4" s="29"/>
      <c r="I4" s="27">
        <v>2007</v>
      </c>
    </row>
    <row r="5" ht="12.75">
      <c r="A5" s="8" t="s">
        <v>38</v>
      </c>
    </row>
    <row r="6" spans="2:9" ht="12.75">
      <c r="B6" t="s">
        <v>73</v>
      </c>
      <c r="G6" s="35">
        <v>298</v>
      </c>
      <c r="I6" s="2">
        <v>165.2</v>
      </c>
    </row>
    <row r="7" spans="6:10" ht="6" customHeight="1">
      <c r="F7" s="11"/>
      <c r="G7" s="42"/>
      <c r="H7" s="11"/>
      <c r="I7" s="15"/>
      <c r="J7" s="11"/>
    </row>
    <row r="8" spans="2:10" ht="12.75">
      <c r="B8" s="8" t="s">
        <v>87</v>
      </c>
      <c r="F8" s="11"/>
      <c r="G8" s="43"/>
      <c r="H8" s="11"/>
      <c r="I8" s="7"/>
      <c r="J8" s="11"/>
    </row>
    <row r="9" spans="3:10" ht="12.75">
      <c r="C9" t="s">
        <v>10</v>
      </c>
      <c r="F9" s="11"/>
      <c r="G9" s="43">
        <v>95</v>
      </c>
      <c r="H9" s="11"/>
      <c r="I9" s="7">
        <v>82</v>
      </c>
      <c r="J9" s="11"/>
    </row>
    <row r="10" spans="1:10" ht="12.75">
      <c r="A10" s="8"/>
      <c r="C10" t="s">
        <v>39</v>
      </c>
      <c r="F10" s="11"/>
      <c r="G10" s="43">
        <v>2.5</v>
      </c>
      <c r="H10" s="11"/>
      <c r="I10" s="7">
        <v>3.7</v>
      </c>
      <c r="J10" s="11"/>
    </row>
    <row r="11" spans="3:10" ht="12.75">
      <c r="C11" t="s">
        <v>5</v>
      </c>
      <c r="F11" s="11"/>
      <c r="G11" s="43">
        <v>14.9</v>
      </c>
      <c r="H11" s="11"/>
      <c r="I11" s="7">
        <v>13.1</v>
      </c>
      <c r="J11" s="11"/>
    </row>
    <row r="12" spans="3:10" ht="12.75">
      <c r="C12" t="s">
        <v>62</v>
      </c>
      <c r="F12" s="11"/>
      <c r="G12" s="43">
        <v>21.8</v>
      </c>
      <c r="H12" s="11"/>
      <c r="I12" s="7">
        <v>10.4</v>
      </c>
      <c r="J12" s="11"/>
    </row>
    <row r="13" spans="3:10" ht="12.75">
      <c r="C13" t="s">
        <v>40</v>
      </c>
      <c r="F13" s="11"/>
      <c r="G13" s="43">
        <v>-18.8</v>
      </c>
      <c r="H13" s="11"/>
      <c r="I13" s="7">
        <v>-3.3</v>
      </c>
      <c r="J13" s="11"/>
    </row>
    <row r="14" spans="3:10" ht="12.75">
      <c r="C14" s="8" t="s">
        <v>63</v>
      </c>
      <c r="F14" s="11"/>
      <c r="G14" s="43">
        <v>2.8</v>
      </c>
      <c r="H14" s="11"/>
      <c r="I14" s="7">
        <v>5.9</v>
      </c>
      <c r="J14" s="11"/>
    </row>
    <row r="15" spans="3:10" ht="12.75">
      <c r="C15" s="60" t="s">
        <v>94</v>
      </c>
      <c r="F15" s="11"/>
      <c r="G15" s="43">
        <v>-0.2</v>
      </c>
      <c r="H15" s="11"/>
      <c r="I15" s="7">
        <v>-3.1</v>
      </c>
      <c r="J15" s="11"/>
    </row>
    <row r="16" spans="3:10" ht="12.75">
      <c r="C16" t="s">
        <v>92</v>
      </c>
      <c r="F16" s="11"/>
      <c r="G16" s="43"/>
      <c r="H16" s="11"/>
      <c r="I16" s="7"/>
      <c r="J16" s="11"/>
    </row>
    <row r="17" spans="4:10" ht="12.75">
      <c r="D17" t="s">
        <v>41</v>
      </c>
      <c r="F17" s="11"/>
      <c r="G17" s="43">
        <v>-72</v>
      </c>
      <c r="H17" s="11"/>
      <c r="I17" s="7">
        <v>-16.4</v>
      </c>
      <c r="J17" s="11"/>
    </row>
    <row r="18" spans="4:10" ht="12.75">
      <c r="D18" t="s">
        <v>13</v>
      </c>
      <c r="F18" s="11"/>
      <c r="G18" s="43">
        <v>-391.4</v>
      </c>
      <c r="H18" s="11"/>
      <c r="I18" s="7">
        <v>-193.6</v>
      </c>
      <c r="J18" s="11"/>
    </row>
    <row r="19" spans="4:10" ht="12.75">
      <c r="D19" t="s">
        <v>42</v>
      </c>
      <c r="F19" s="11"/>
      <c r="G19" s="43">
        <v>-56</v>
      </c>
      <c r="H19" s="11"/>
      <c r="I19" s="7">
        <v>-27.5</v>
      </c>
      <c r="J19" s="11"/>
    </row>
    <row r="20" spans="4:10" ht="12.75">
      <c r="D20" t="s">
        <v>26</v>
      </c>
      <c r="F20" s="11"/>
      <c r="G20" s="43">
        <v>50.8</v>
      </c>
      <c r="H20" s="11"/>
      <c r="I20" s="7">
        <v>-48.1</v>
      </c>
      <c r="J20" s="11"/>
    </row>
    <row r="21" spans="4:10" ht="12.75">
      <c r="D21" t="s">
        <v>27</v>
      </c>
      <c r="F21" s="11"/>
      <c r="G21" s="43">
        <v>113.6</v>
      </c>
      <c r="H21" s="11"/>
      <c r="I21" s="7">
        <v>40.2</v>
      </c>
      <c r="J21" s="11"/>
    </row>
    <row r="22" spans="4:10" ht="12.75">
      <c r="D22" t="s">
        <v>43</v>
      </c>
      <c r="F22" s="11"/>
      <c r="G22" s="43">
        <v>-13.1</v>
      </c>
      <c r="H22" s="11"/>
      <c r="I22" s="7">
        <v>3.7</v>
      </c>
      <c r="J22" s="11"/>
    </row>
    <row r="23" spans="6:10" ht="6" customHeight="1">
      <c r="F23" s="11"/>
      <c r="G23" s="34"/>
      <c r="H23" s="11"/>
      <c r="I23" s="5"/>
      <c r="J23" s="11"/>
    </row>
    <row r="24" spans="5:10" ht="12.75">
      <c r="E24" t="s">
        <v>44</v>
      </c>
      <c r="F24" s="11"/>
      <c r="G24" s="43">
        <f>SUM(G9:G22)</f>
        <v>-250.09999999999997</v>
      </c>
      <c r="H24" s="11"/>
      <c r="I24" s="7">
        <f>SUM(I9:I22)</f>
        <v>-133</v>
      </c>
      <c r="J24" s="11"/>
    </row>
    <row r="25" spans="6:10" ht="6" customHeight="1">
      <c r="F25" s="11"/>
      <c r="G25" s="34"/>
      <c r="H25" s="11"/>
      <c r="I25" s="5"/>
      <c r="J25" s="11"/>
    </row>
    <row r="26" spans="5:10" ht="12.75">
      <c r="E26" s="8" t="s">
        <v>88</v>
      </c>
      <c r="F26" s="11"/>
      <c r="G26" s="43">
        <f>+G24+G6</f>
        <v>47.900000000000034</v>
      </c>
      <c r="H26" s="11"/>
      <c r="I26" s="7">
        <f>+I24+I6</f>
        <v>32.19999999999999</v>
      </c>
      <c r="J26" s="11"/>
    </row>
    <row r="27" spans="6:10" ht="6" customHeight="1">
      <c r="F27" s="11"/>
      <c r="G27" s="34"/>
      <c r="H27" s="11"/>
      <c r="I27" s="5"/>
      <c r="J27" s="11"/>
    </row>
    <row r="28" spans="1:10" ht="12.75">
      <c r="A28" t="s">
        <v>45</v>
      </c>
      <c r="F28" s="11"/>
      <c r="G28" s="43"/>
      <c r="H28" s="11"/>
      <c r="I28" s="7"/>
      <c r="J28" s="11"/>
    </row>
    <row r="29" spans="2:10" ht="12.75">
      <c r="B29" t="s">
        <v>46</v>
      </c>
      <c r="F29" s="11"/>
      <c r="G29" s="53">
        <v>-155.5</v>
      </c>
      <c r="H29" s="11"/>
      <c r="I29" s="18">
        <v>-83.6</v>
      </c>
      <c r="J29" s="11"/>
    </row>
    <row r="30" spans="2:10" ht="12.75">
      <c r="B30" t="s">
        <v>89</v>
      </c>
      <c r="F30" s="11"/>
      <c r="G30" s="53">
        <v>0</v>
      </c>
      <c r="H30" s="11"/>
      <c r="I30" s="18">
        <v>-17.8</v>
      </c>
      <c r="J30" s="11"/>
    </row>
    <row r="31" spans="2:10" ht="12.75">
      <c r="B31" t="s">
        <v>100</v>
      </c>
      <c r="F31" s="11"/>
      <c r="G31" s="53">
        <v>3</v>
      </c>
      <c r="H31" s="11"/>
      <c r="I31" s="18">
        <v>5.2</v>
      </c>
      <c r="J31" s="11"/>
    </row>
    <row r="32" spans="2:10" ht="12.75">
      <c r="B32" t="s">
        <v>95</v>
      </c>
      <c r="F32" s="11"/>
      <c r="G32" s="53">
        <v>-0.4</v>
      </c>
      <c r="H32" s="11"/>
      <c r="I32" s="7">
        <v>-66.7</v>
      </c>
      <c r="J32" s="11"/>
    </row>
    <row r="33" spans="2:10" ht="12.75">
      <c r="B33" s="32" t="s">
        <v>90</v>
      </c>
      <c r="F33" s="11"/>
      <c r="G33" s="53">
        <v>0</v>
      </c>
      <c r="H33" s="11"/>
      <c r="I33" s="7">
        <v>-2.7</v>
      </c>
      <c r="J33" s="11"/>
    </row>
    <row r="34" ht="6" customHeight="1">
      <c r="G34" s="44"/>
    </row>
    <row r="35" spans="5:9" ht="12.75">
      <c r="E35" t="s">
        <v>47</v>
      </c>
      <c r="G35" s="61">
        <f>SUM(G29:G33)</f>
        <v>-152.9</v>
      </c>
      <c r="I35" s="40">
        <f>SUM(I29:I33)</f>
        <v>-165.59999999999997</v>
      </c>
    </row>
    <row r="36" spans="7:9" ht="6" customHeight="1">
      <c r="G36" s="33"/>
      <c r="I36" s="11"/>
    </row>
    <row r="37" spans="1:7" ht="12.75">
      <c r="A37" t="s">
        <v>48</v>
      </c>
      <c r="G37" s="33"/>
    </row>
    <row r="38" spans="2:9" ht="12.75">
      <c r="B38" s="32" t="s">
        <v>80</v>
      </c>
      <c r="G38" s="45">
        <v>12.7</v>
      </c>
      <c r="I38" s="14">
        <v>-116.4</v>
      </c>
    </row>
    <row r="39" spans="2:9" ht="12.75">
      <c r="B39" s="32" t="s">
        <v>75</v>
      </c>
      <c r="G39" s="45">
        <v>0.3</v>
      </c>
      <c r="I39" s="14">
        <v>7.9</v>
      </c>
    </row>
    <row r="40" spans="2:9" ht="12.75">
      <c r="B40" s="32" t="s">
        <v>78</v>
      </c>
      <c r="G40" s="45">
        <v>-3.2</v>
      </c>
      <c r="I40" s="7">
        <v>0</v>
      </c>
    </row>
    <row r="41" spans="2:9" ht="12.75">
      <c r="B41" t="s">
        <v>64</v>
      </c>
      <c r="C41" s="8"/>
      <c r="D41" s="8"/>
      <c r="E41" s="8"/>
      <c r="G41" s="45">
        <v>-1.3</v>
      </c>
      <c r="I41" s="14">
        <v>-0.2</v>
      </c>
    </row>
    <row r="42" spans="7:9" ht="6" customHeight="1">
      <c r="G42" s="44"/>
      <c r="I42" s="13"/>
    </row>
    <row r="43" spans="1:9" ht="12.75">
      <c r="A43" s="8"/>
      <c r="E43" s="8" t="s">
        <v>93</v>
      </c>
      <c r="G43" s="36">
        <f>SUM(G38:G41)</f>
        <v>8.5</v>
      </c>
      <c r="I43" s="36">
        <f>SUM(I38:I42)</f>
        <v>-108.7</v>
      </c>
    </row>
    <row r="44" ht="6" customHeight="1">
      <c r="G44" s="44"/>
    </row>
    <row r="45" spans="1:9" ht="12.75">
      <c r="A45" t="s">
        <v>49</v>
      </c>
      <c r="G45" s="58">
        <v>-36.1</v>
      </c>
      <c r="I45" s="30">
        <v>7.8</v>
      </c>
    </row>
    <row r="46" ht="6" customHeight="1">
      <c r="G46" s="33"/>
    </row>
    <row r="47" spans="1:9" ht="12.75">
      <c r="A47" t="s">
        <v>69</v>
      </c>
      <c r="G47" s="45">
        <f>+G26+G35+G45+G43</f>
        <v>-132.59999999999997</v>
      </c>
      <c r="H47" s="14"/>
      <c r="I47" s="14">
        <f>+I26+I35+I45+I43</f>
        <v>-234.29999999999998</v>
      </c>
    </row>
    <row r="48" spans="1:9" ht="12.75">
      <c r="A48" t="s">
        <v>50</v>
      </c>
      <c r="G48" s="45">
        <v>582.4</v>
      </c>
      <c r="H48" s="14"/>
      <c r="I48" s="14">
        <v>401.1</v>
      </c>
    </row>
    <row r="49" spans="7:9" ht="6" customHeight="1">
      <c r="G49" s="44"/>
      <c r="I49" s="13"/>
    </row>
    <row r="50" spans="1:9" ht="13.5" thickBot="1">
      <c r="A50" t="s">
        <v>51</v>
      </c>
      <c r="C50" s="8"/>
      <c r="D50" s="8"/>
      <c r="E50" s="8"/>
      <c r="G50" s="54">
        <f>SUM(G47:G48)</f>
        <v>449.8</v>
      </c>
      <c r="I50" s="12">
        <f>SUM(I47:I48)</f>
        <v>166.80000000000004</v>
      </c>
    </row>
    <row r="51" ht="13.5" thickTop="1"/>
  </sheetData>
  <sheetProtection/>
  <mergeCells count="1">
    <mergeCell ref="G3:I3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wardk</dc:creator>
  <cp:keywords/>
  <dc:description/>
  <cp:lastModifiedBy>AGCO User</cp:lastModifiedBy>
  <cp:lastPrinted>2008-10-23T20:23:09Z</cp:lastPrinted>
  <dcterms:created xsi:type="dcterms:W3CDTF">2004-07-19T20:37:30Z</dcterms:created>
  <dcterms:modified xsi:type="dcterms:W3CDTF">2008-10-24T14:20:27Z</dcterms:modified>
  <cp:category/>
  <cp:version/>
  <cp:contentType/>
  <cp:contentStatus/>
</cp:coreProperties>
</file>