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390" windowHeight="8385" activeTab="0"/>
  </bookViews>
  <sheets>
    <sheet name="Q3 11 BS" sheetId="1" r:id="rId1"/>
    <sheet name="Q3 11 IS" sheetId="2" r:id="rId2"/>
    <sheet name="Q3 11 CF" sheetId="3" r:id="rId3"/>
  </sheets>
  <definedNames>
    <definedName name="_xlnm.Print_Area" localSheetId="0">'Q3 11 BS'!$A$1:$G$54</definedName>
    <definedName name="_xlnm.Print_Area" localSheetId="2">'Q3 11 CF'!$A$1:$J$60</definedName>
    <definedName name="_xlnm.Print_Area" localSheetId="1">'Q3 11 IS'!$A$1:$S$46</definedName>
  </definedNames>
  <calcPr fullCalcOnLoad="1"/>
</workbook>
</file>

<file path=xl/sharedStrings.xml><?xml version="1.0" encoding="utf-8"?>
<sst xmlns="http://schemas.openxmlformats.org/spreadsheetml/2006/main" count="117" uniqueCount="102">
  <si>
    <t>Net Sales</t>
  </si>
  <si>
    <t>Cost of goods sold</t>
  </si>
  <si>
    <t>Gross profit</t>
  </si>
  <si>
    <t>Selling, general and administrative expenses</t>
  </si>
  <si>
    <t>Engineering expenses</t>
  </si>
  <si>
    <t>Amortization of intangibles</t>
  </si>
  <si>
    <t>Interest expense, net</t>
  </si>
  <si>
    <t>Income tax provision</t>
  </si>
  <si>
    <t>Equity in net earnings of affiliates</t>
  </si>
  <si>
    <t>Depreciation</t>
  </si>
  <si>
    <t>ASSETS</t>
  </si>
  <si>
    <t>Current Assets:</t>
  </si>
  <si>
    <t>Inventories, net</t>
  </si>
  <si>
    <t>Other current assets</t>
  </si>
  <si>
    <t>Total current assets</t>
  </si>
  <si>
    <t>Property, plant and equipment, net</t>
  </si>
  <si>
    <t>Investments in affiliates</t>
  </si>
  <si>
    <t>Deferred tax assets</t>
  </si>
  <si>
    <t>Other assets</t>
  </si>
  <si>
    <t>Intangible assets, net</t>
  </si>
  <si>
    <t>Goodwill</t>
  </si>
  <si>
    <t>Total assets</t>
  </si>
  <si>
    <t>LIABILITIES AND STOCKHOLDERS' EQUITY</t>
  </si>
  <si>
    <t>Current Liabilities:</t>
  </si>
  <si>
    <t>Current portion of long-term debt</t>
  </si>
  <si>
    <t>Accounts payable</t>
  </si>
  <si>
    <t>Accrued expenses</t>
  </si>
  <si>
    <t>Other current liabilities</t>
  </si>
  <si>
    <t>Long-term debt, less current portion</t>
  </si>
  <si>
    <t>Pensions and postretirement health care benefits</t>
  </si>
  <si>
    <t>Total liabilities</t>
  </si>
  <si>
    <t>Stockholders' Equity:</t>
  </si>
  <si>
    <t>Common stock</t>
  </si>
  <si>
    <t>Additional paid-in capital</t>
  </si>
  <si>
    <t>Retained earnings</t>
  </si>
  <si>
    <t>Cash flows from operating activities:</t>
  </si>
  <si>
    <t>Deferred debt issuance cost amortization</t>
  </si>
  <si>
    <t>Equity in net earnings of affiliates, net of cash received</t>
  </si>
  <si>
    <t>Accounts and notes receivable, net</t>
  </si>
  <si>
    <t>Other current and noncurrent assets</t>
  </si>
  <si>
    <t>Other current and noncurrent liabilities</t>
  </si>
  <si>
    <t>Total Adjustments</t>
  </si>
  <si>
    <t>Cash flows from investing activities:</t>
  </si>
  <si>
    <t>Proceeds from sale of property, plant and equipment</t>
  </si>
  <si>
    <t>Net cash used in investing activities</t>
  </si>
  <si>
    <t>Cash flows from financing activities:</t>
  </si>
  <si>
    <t>Effect of exchange rate changes on cash and cash equivalents</t>
  </si>
  <si>
    <t>Cash and cash equivalents, beginning of period</t>
  </si>
  <si>
    <t>Cash and cash equivalents, end of period</t>
  </si>
  <si>
    <t>December 31,</t>
  </si>
  <si>
    <t>Stock compensation</t>
  </si>
  <si>
    <t>Deferred tax liabilities</t>
  </si>
  <si>
    <t>Income from operations</t>
  </si>
  <si>
    <t>Income before income taxes and equity in net earnings of affiliates</t>
  </si>
  <si>
    <t>Net income</t>
  </si>
  <si>
    <t>Net income per common share - basic</t>
  </si>
  <si>
    <t>Amounts in millions, except per share data</t>
  </si>
  <si>
    <t>Amounts in millions</t>
  </si>
  <si>
    <t>Payment of minimum tax withholdings on stock compensation</t>
  </si>
  <si>
    <t>Cash and cash equivalents</t>
  </si>
  <si>
    <t>Total current liabilities</t>
  </si>
  <si>
    <t>Other noncurrent liabilities</t>
  </si>
  <si>
    <t>Weighted average number of common and common equivalent shares outstanding - basic</t>
  </si>
  <si>
    <t xml:space="preserve">Weighted average number of common and common equivalent shares outstanding - diluted </t>
  </si>
  <si>
    <t>AGCO Corporation Stockholders' Equity:</t>
  </si>
  <si>
    <t>Total AGCO Corporation stockholders' equity</t>
  </si>
  <si>
    <t>Net income attributable to AGCO Corporation and subsidiaries</t>
  </si>
  <si>
    <t>Net income per common share attributable to AGCO Corporation and subsidiaries:</t>
  </si>
  <si>
    <t xml:space="preserve">Net income per common share - diluted </t>
  </si>
  <si>
    <t>Amortization of debt discount</t>
  </si>
  <si>
    <t>Purchases of property, plant and equipment</t>
  </si>
  <si>
    <t>Convertible senior subordinated notes</t>
  </si>
  <si>
    <t>Securitization facilities</t>
  </si>
  <si>
    <t>Total stockholders' equity</t>
  </si>
  <si>
    <t xml:space="preserve">Net income </t>
  </si>
  <si>
    <t>Net cash used in financing activities</t>
  </si>
  <si>
    <t>Noncontrolling interests</t>
  </si>
  <si>
    <t>Other expense (income), net</t>
  </si>
  <si>
    <t>Net (income) loss attributable to noncontrolling interests</t>
  </si>
  <si>
    <t>Decrease in cash and cash equivalents</t>
  </si>
  <si>
    <t>Changes in operating assets and liabilities, net of effects from purchase of businesses:</t>
  </si>
  <si>
    <t>Purchase of businesses, net of cash acquired</t>
  </si>
  <si>
    <t xml:space="preserve">Investments in unconsolidated affiliates, net </t>
  </si>
  <si>
    <t>June 30,</t>
  </si>
  <si>
    <t>Proceeds from issuance of common stock</t>
  </si>
  <si>
    <t>Total liabilities and stockholders' equity</t>
  </si>
  <si>
    <t>Restructuring and other infrequent expenses (income)</t>
  </si>
  <si>
    <t>Investments in consolidated affiliate, net of cash acquired</t>
  </si>
  <si>
    <t>Other</t>
  </si>
  <si>
    <t>Net cash provided by operating activities</t>
  </si>
  <si>
    <t>Adjustments to reconcile net income to net cash provided by operating activities:</t>
  </si>
  <si>
    <t>Distribution to noncontrolling interest</t>
  </si>
  <si>
    <t>Three Months Ended</t>
  </si>
  <si>
    <t>March 31,</t>
  </si>
  <si>
    <t>September 30,</t>
  </si>
  <si>
    <t xml:space="preserve">Nine Months Ended      </t>
  </si>
  <si>
    <t>Nine Months Ended September 30,</t>
  </si>
  <si>
    <t>Repurchase or conversion of convertible senior subordinated notes</t>
  </si>
  <si>
    <t>Accumulated other comprehensive loss</t>
  </si>
  <si>
    <t>Income (loss) before equity in net earnings of affiliates</t>
  </si>
  <si>
    <t>Deferred income tax benefit</t>
  </si>
  <si>
    <t>Repayment of debt obligations, net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</si>
</sst>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.0_);_(&quot;$&quot;* \(#,##0.0\);_(&quot;$&quot;* &quot;-&quot;??_);_(@_)"/>
    <numFmt numFmtId="166" formatCode="_(* #,##0.0_);_(* \(#,##0.0\);_(* &quot;-&quot;?_);_(@_)"/>
    <numFmt numFmtId="167" formatCode="0.0%"/>
    <numFmt numFmtId="168" formatCode="0.000%"/>
    <numFmt numFmtId="169" formatCode="_(* #,##0.000_);_(* \(#,##0.000\);_(* &quot;-&quot;???_);_(@_)"/>
    <numFmt numFmtId="170" formatCode="_(* #,##0_);_(* \(#,##0\);_(* &quot;-&quot;??_);_(@_)"/>
    <numFmt numFmtId="171" formatCode="00000"/>
    <numFmt numFmtId="172" formatCode="_(&quot;$&quot;* #,##0_);_(&quot;$&quot;* \(#,##0\);_(&quot;$&quot;* &quot;-&quot;??_);_(@_)"/>
    <numFmt numFmtId="173" formatCode="_(&quot;$&quot;* #,##0.0_);_(&quot;$&quot;* \(#,##0.0\);_(&quot;$&quot;* &quot;-&quot;?_);_(@_)"/>
    <numFmt numFmtId="174" formatCode="0.0"/>
    <numFmt numFmtId="175" formatCode="_(&quot;$&quot;* #,##0.000_);_(&quot;$&quot;* \(#,##0.000\);_(&quot;$&quot;* &quot;-&quot;??_);_(@_)"/>
    <numFmt numFmtId="176" formatCode="[$-409]dddd\,\ mmmm\ dd\,\ yyyy"/>
    <numFmt numFmtId="177" formatCode="[$-409]mmmm\-yy;@"/>
  </numFmts>
  <fonts count="4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64" fontId="0" fillId="0" borderId="1" xfId="15" applyNumberFormat="1" applyBorder="1" applyAlignment="1">
      <alignment/>
    </xf>
    <xf numFmtId="164" fontId="0" fillId="0" borderId="0" xfId="15" applyNumberFormat="1" applyBorder="1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2" xfId="17" applyNumberFormat="1" applyBorder="1" applyAlignment="1">
      <alignment/>
    </xf>
    <xf numFmtId="166" fontId="0" fillId="0" borderId="0" xfId="0" applyNumberFormat="1" applyAlignment="1">
      <alignment/>
    </xf>
    <xf numFmtId="173" fontId="0" fillId="0" borderId="0" xfId="0" applyNumberFormat="1" applyBorder="1" applyAlignment="1">
      <alignment/>
    </xf>
    <xf numFmtId="166" fontId="0" fillId="0" borderId="0" xfId="15" applyNumberFormat="1" applyBorder="1" applyAlignment="1">
      <alignment/>
    </xf>
    <xf numFmtId="173" fontId="0" fillId="0" borderId="0" xfId="15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1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15" applyNumberFormat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/>
    </xf>
    <xf numFmtId="166" fontId="0" fillId="0" borderId="0" xfId="15" applyNumberFormat="1" applyFill="1" applyBorder="1" applyAlignment="1">
      <alignment/>
    </xf>
    <xf numFmtId="0" fontId="0" fillId="0" borderId="0" xfId="0" applyFill="1" applyAlignment="1" quotePrefix="1">
      <alignment horizontal="left"/>
    </xf>
    <xf numFmtId="173" fontId="0" fillId="0" borderId="2" xfId="0" applyNumberFormat="1" applyFill="1" applyBorder="1" applyAlignment="1">
      <alignment/>
    </xf>
    <xf numFmtId="164" fontId="0" fillId="0" borderId="0" xfId="15" applyNumberForma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165" fontId="0" fillId="0" borderId="0" xfId="0" applyNumberFormat="1" applyFill="1" applyAlignment="1">
      <alignment/>
    </xf>
    <xf numFmtId="49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3" xfId="0" applyFill="1" applyBorder="1" applyAlignment="1">
      <alignment horizontal="center"/>
    </xf>
    <xf numFmtId="165" fontId="0" fillId="0" borderId="0" xfId="17" applyNumberFormat="1" applyFill="1" applyAlignment="1">
      <alignment/>
    </xf>
    <xf numFmtId="165" fontId="0" fillId="0" borderId="0" xfId="17" applyNumberFormat="1" applyFill="1" applyBorder="1" applyAlignment="1">
      <alignment/>
    </xf>
    <xf numFmtId="164" fontId="0" fillId="0" borderId="1" xfId="15" applyNumberFormat="1" applyFill="1" applyBorder="1" applyAlignment="1">
      <alignment/>
    </xf>
    <xf numFmtId="164" fontId="0" fillId="0" borderId="0" xfId="15" applyNumberFormat="1" applyFill="1" applyAlignment="1">
      <alignment/>
    </xf>
    <xf numFmtId="165" fontId="0" fillId="0" borderId="4" xfId="17" applyNumberFormat="1" applyFill="1" applyBorder="1" applyAlignment="1">
      <alignment/>
    </xf>
    <xf numFmtId="44" fontId="0" fillId="0" borderId="0" xfId="17" applyFill="1" applyAlignment="1">
      <alignment/>
    </xf>
    <xf numFmtId="174" fontId="0" fillId="0" borderId="0" xfId="0" applyNumberFormat="1" applyFill="1" applyAlignment="1">
      <alignment/>
    </xf>
    <xf numFmtId="173" fontId="0" fillId="0" borderId="0" xfId="15" applyNumberFormat="1" applyFill="1" applyBorder="1" applyAlignment="1">
      <alignment/>
    </xf>
    <xf numFmtId="165" fontId="0" fillId="0" borderId="2" xfId="17" applyNumberFormat="1" applyFill="1" applyBorder="1" applyAlignment="1">
      <alignment/>
    </xf>
    <xf numFmtId="173" fontId="0" fillId="0" borderId="0" xfId="0" applyNumberFormat="1" applyFill="1" applyBorder="1" applyAlignment="1">
      <alignment/>
    </xf>
    <xf numFmtId="166" fontId="0" fillId="0" borderId="1" xfId="0" applyNumberFormat="1" applyFill="1" applyBorder="1" applyAlignment="1">
      <alignment/>
    </xf>
    <xf numFmtId="166" fontId="0" fillId="0" borderId="0" xfId="15" applyNumberFormat="1" applyFill="1" applyAlignment="1">
      <alignment/>
    </xf>
    <xf numFmtId="166" fontId="0" fillId="0" borderId="0" xfId="0" applyNumberFormat="1" applyFill="1" applyAlignment="1">
      <alignment/>
    </xf>
    <xf numFmtId="165" fontId="0" fillId="0" borderId="1" xfId="17" applyNumberFormat="1" applyFill="1" applyBorder="1" applyAlignment="1">
      <alignment/>
    </xf>
    <xf numFmtId="0" fontId="0" fillId="0" borderId="1" xfId="0" applyFill="1" applyBorder="1" applyAlignment="1">
      <alignment/>
    </xf>
    <xf numFmtId="164" fontId="0" fillId="0" borderId="3" xfId="15" applyNumberFormat="1" applyFill="1" applyBorder="1" applyAlignment="1">
      <alignment/>
    </xf>
    <xf numFmtId="166" fontId="0" fillId="0" borderId="3" xfId="0" applyNumberFormat="1" applyFill="1" applyBorder="1" applyAlignment="1">
      <alignment/>
    </xf>
    <xf numFmtId="173" fontId="0" fillId="0" borderId="0" xfId="0" applyNumberFormat="1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4"/>
  <sheetViews>
    <sheetView tabSelected="1" workbookViewId="0" topLeftCell="A1">
      <selection activeCell="A1" sqref="A1"/>
    </sheetView>
  </sheetViews>
  <sheetFormatPr defaultColWidth="9.33203125" defaultRowHeight="12.75"/>
  <cols>
    <col min="1" max="2" width="2.16015625" style="0" customWidth="1"/>
    <col min="3" max="3" width="59.33203125" style="0" customWidth="1"/>
    <col min="4" max="4" width="2.33203125" style="0" customWidth="1"/>
    <col min="5" max="5" width="15.83203125" style="0" customWidth="1"/>
    <col min="6" max="6" width="2.33203125" style="0" customWidth="1"/>
    <col min="7" max="7" width="15.83203125" style="0" customWidth="1"/>
    <col min="9" max="9" width="10.66015625" style="0" bestFit="1" customWidth="1"/>
  </cols>
  <sheetData>
    <row r="2" spans="5:7" ht="12.75">
      <c r="E2" s="15"/>
      <c r="G2" s="15"/>
    </row>
    <row r="3" spans="3:7" ht="12.75">
      <c r="C3" t="s">
        <v>57</v>
      </c>
      <c r="E3" s="17" t="s">
        <v>94</v>
      </c>
      <c r="F3" s="4"/>
      <c r="G3" s="17" t="s">
        <v>49</v>
      </c>
    </row>
    <row r="4" spans="5:7" ht="12.75">
      <c r="E4" s="16">
        <v>2011</v>
      </c>
      <c r="F4" s="4"/>
      <c r="G4" s="16">
        <v>2010</v>
      </c>
    </row>
    <row r="5" spans="1:8" ht="12.75">
      <c r="A5" t="s">
        <v>10</v>
      </c>
      <c r="D5" s="5"/>
      <c r="E5" s="2"/>
      <c r="F5" s="5"/>
      <c r="G5" s="2"/>
      <c r="H5" s="5"/>
    </row>
    <row r="6" spans="1:8" ht="12.75">
      <c r="A6" s="3" t="s">
        <v>11</v>
      </c>
      <c r="D6" s="5"/>
      <c r="E6" s="2"/>
      <c r="F6" s="5"/>
      <c r="G6" s="2"/>
      <c r="H6" s="5"/>
    </row>
    <row r="7" spans="2:9" ht="12.75">
      <c r="B7" t="s">
        <v>59</v>
      </c>
      <c r="D7" s="5"/>
      <c r="E7" s="40">
        <v>455.2</v>
      </c>
      <c r="F7" s="5"/>
      <c r="G7" s="10">
        <v>719.9</v>
      </c>
      <c r="H7" s="5"/>
      <c r="I7" s="50"/>
    </row>
    <row r="8" spans="2:8" ht="12.75">
      <c r="B8" t="s">
        <v>38</v>
      </c>
      <c r="D8" s="5"/>
      <c r="E8" s="21">
        <v>902.9</v>
      </c>
      <c r="F8" s="5"/>
      <c r="G8" s="9">
        <v>908.5</v>
      </c>
      <c r="H8" s="5"/>
    </row>
    <row r="9" spans="2:8" ht="12.75">
      <c r="B9" t="s">
        <v>12</v>
      </c>
      <c r="D9" s="5"/>
      <c r="E9" s="21">
        <v>1603.2</v>
      </c>
      <c r="F9" s="5"/>
      <c r="G9" s="9">
        <v>1233.5</v>
      </c>
      <c r="H9" s="5"/>
    </row>
    <row r="10" spans="2:8" ht="12.75">
      <c r="B10" t="s">
        <v>17</v>
      </c>
      <c r="D10" s="5"/>
      <c r="E10" s="21">
        <v>60</v>
      </c>
      <c r="F10" s="5"/>
      <c r="G10" s="9">
        <v>52.6</v>
      </c>
      <c r="H10" s="5"/>
    </row>
    <row r="11" spans="2:8" ht="12.75">
      <c r="B11" t="s">
        <v>13</v>
      </c>
      <c r="D11" s="5"/>
      <c r="E11" s="21">
        <v>200.9</v>
      </c>
      <c r="F11" s="5"/>
      <c r="G11" s="9">
        <v>206.5</v>
      </c>
      <c r="H11" s="5"/>
    </row>
    <row r="12" spans="4:8" ht="6" customHeight="1">
      <c r="D12" s="5"/>
      <c r="E12" s="35"/>
      <c r="F12" s="5"/>
      <c r="G12" s="1"/>
      <c r="H12" s="5"/>
    </row>
    <row r="13" spans="3:8" ht="12.75">
      <c r="C13" t="s">
        <v>14</v>
      </c>
      <c r="D13" s="5"/>
      <c r="E13" s="13">
        <f>SUM(E7:E12)</f>
        <v>3222.2000000000003</v>
      </c>
      <c r="F13" s="5"/>
      <c r="G13" s="11">
        <f>SUM(G7:G12)</f>
        <v>3121</v>
      </c>
      <c r="H13" s="5"/>
    </row>
    <row r="14" spans="1:8" ht="12.75">
      <c r="A14" t="s">
        <v>15</v>
      </c>
      <c r="D14" s="5"/>
      <c r="E14" s="21">
        <v>1057.8</v>
      </c>
      <c r="F14" s="5"/>
      <c r="G14" s="9">
        <v>924.8</v>
      </c>
      <c r="H14" s="5"/>
    </row>
    <row r="15" spans="1:8" ht="12.75">
      <c r="A15" t="s">
        <v>16</v>
      </c>
      <c r="D15" s="5"/>
      <c r="E15" s="21">
        <v>344.9</v>
      </c>
      <c r="F15" s="5"/>
      <c r="G15" s="9">
        <v>398</v>
      </c>
      <c r="H15" s="5"/>
    </row>
    <row r="16" spans="1:8" ht="12.75">
      <c r="A16" t="s">
        <v>17</v>
      </c>
      <c r="D16" s="5"/>
      <c r="E16" s="21">
        <v>42</v>
      </c>
      <c r="F16" s="5"/>
      <c r="G16" s="9">
        <v>58</v>
      </c>
      <c r="H16" s="5"/>
    </row>
    <row r="17" spans="1:8" ht="12.75">
      <c r="A17" t="s">
        <v>18</v>
      </c>
      <c r="D17" s="5"/>
      <c r="E17" s="21">
        <v>110</v>
      </c>
      <c r="F17" s="5"/>
      <c r="G17" s="9">
        <v>130.8</v>
      </c>
      <c r="H17" s="5"/>
    </row>
    <row r="18" spans="1:8" ht="12.75">
      <c r="A18" t="s">
        <v>19</v>
      </c>
      <c r="D18" s="5"/>
      <c r="E18" s="21">
        <v>214.3</v>
      </c>
      <c r="F18" s="5"/>
      <c r="G18" s="9">
        <v>171.6</v>
      </c>
      <c r="H18" s="5"/>
    </row>
    <row r="19" spans="1:8" ht="12.75">
      <c r="A19" t="s">
        <v>20</v>
      </c>
      <c r="D19" s="5"/>
      <c r="E19" s="21">
        <v>665.4</v>
      </c>
      <c r="F19" s="5"/>
      <c r="G19" s="21">
        <v>632.7</v>
      </c>
      <c r="H19" s="5"/>
    </row>
    <row r="20" spans="4:8" ht="6" customHeight="1">
      <c r="D20" s="5"/>
      <c r="E20" s="35"/>
      <c r="F20" s="5"/>
      <c r="G20" s="1"/>
      <c r="H20" s="5"/>
    </row>
    <row r="21" spans="3:8" ht="13.5" thickBot="1">
      <c r="C21" t="s">
        <v>21</v>
      </c>
      <c r="D21" s="5"/>
      <c r="E21" s="41">
        <f>SUM(E13:E20)</f>
        <v>5656.599999999999</v>
      </c>
      <c r="F21" s="5"/>
      <c r="G21" s="6">
        <f>SUM(G13:G20)</f>
        <v>5436.900000000001</v>
      </c>
      <c r="H21" s="5"/>
    </row>
    <row r="22" spans="4:8" ht="13.5" thickTop="1">
      <c r="D22" s="5"/>
      <c r="E22" s="24"/>
      <c r="F22" s="5"/>
      <c r="G22" s="2"/>
      <c r="H22" s="5"/>
    </row>
    <row r="23" spans="1:8" ht="12.75">
      <c r="A23" t="s">
        <v>22</v>
      </c>
      <c r="D23" s="5"/>
      <c r="E23" s="24"/>
      <c r="F23" s="5"/>
      <c r="G23" s="2"/>
      <c r="H23" s="5"/>
    </row>
    <row r="24" spans="1:8" ht="12.75">
      <c r="A24" t="s">
        <v>23</v>
      </c>
      <c r="D24" s="5"/>
      <c r="E24" s="24"/>
      <c r="F24" s="5"/>
      <c r="G24" s="2"/>
      <c r="H24" s="5"/>
    </row>
    <row r="25" spans="2:8" ht="12.75">
      <c r="B25" t="s">
        <v>24</v>
      </c>
      <c r="D25" s="5"/>
      <c r="E25" s="42">
        <v>1</v>
      </c>
      <c r="F25" s="5"/>
      <c r="G25" s="8">
        <v>0.1</v>
      </c>
      <c r="H25" s="5"/>
    </row>
    <row r="26" spans="2:8" ht="12.75">
      <c r="B26" t="s">
        <v>71</v>
      </c>
      <c r="D26" s="5"/>
      <c r="E26" s="24">
        <v>0</v>
      </c>
      <c r="F26" s="5"/>
      <c r="G26" s="2">
        <v>161</v>
      </c>
      <c r="H26" s="5"/>
    </row>
    <row r="27" spans="2:8" ht="12.75">
      <c r="B27" t="s">
        <v>72</v>
      </c>
      <c r="D27" s="5"/>
      <c r="E27" s="24">
        <v>78.6</v>
      </c>
      <c r="F27" s="5"/>
      <c r="G27" s="2">
        <v>113.9</v>
      </c>
      <c r="H27" s="5"/>
    </row>
    <row r="28" spans="2:8" ht="12.75">
      <c r="B28" t="s">
        <v>25</v>
      </c>
      <c r="D28" s="5"/>
      <c r="E28" s="24">
        <v>773.5</v>
      </c>
      <c r="F28" s="5"/>
      <c r="G28" s="2">
        <v>682.6</v>
      </c>
      <c r="H28" s="5"/>
    </row>
    <row r="29" spans="2:8" ht="12.75">
      <c r="B29" t="s">
        <v>26</v>
      </c>
      <c r="D29" s="5"/>
      <c r="E29" s="13">
        <v>957</v>
      </c>
      <c r="F29" s="5"/>
      <c r="G29" s="11">
        <v>883.1</v>
      </c>
      <c r="H29" s="5"/>
    </row>
    <row r="30" spans="2:7" ht="12.75">
      <c r="B30" t="s">
        <v>27</v>
      </c>
      <c r="E30" s="13">
        <v>89.1</v>
      </c>
      <c r="F30" s="5"/>
      <c r="G30" s="11">
        <v>72.2</v>
      </c>
    </row>
    <row r="31" spans="5:7" ht="6" customHeight="1">
      <c r="E31" s="43"/>
      <c r="G31" s="12"/>
    </row>
    <row r="32" spans="3:7" ht="12.75">
      <c r="C32" t="s">
        <v>60</v>
      </c>
      <c r="E32" s="44">
        <f>SUM(E25:E31)</f>
        <v>1899.1999999999998</v>
      </c>
      <c r="G32" s="14">
        <f>SUM(G25:G31)</f>
        <v>1912.9</v>
      </c>
    </row>
    <row r="33" spans="1:7" ht="12.75">
      <c r="A33" t="s">
        <v>28</v>
      </c>
      <c r="E33" s="13">
        <v>456.2</v>
      </c>
      <c r="G33" s="13">
        <v>443</v>
      </c>
    </row>
    <row r="34" spans="1:7" ht="12.75">
      <c r="A34" t="s">
        <v>29</v>
      </c>
      <c r="E34" s="13">
        <v>221.9</v>
      </c>
      <c r="G34" s="13">
        <v>226.5</v>
      </c>
    </row>
    <row r="35" spans="1:7" ht="12.75">
      <c r="A35" t="s">
        <v>51</v>
      </c>
      <c r="E35" s="13">
        <v>113.3</v>
      </c>
      <c r="G35" s="13">
        <v>103.9</v>
      </c>
    </row>
    <row r="36" spans="1:7" ht="12.75">
      <c r="A36" t="s">
        <v>61</v>
      </c>
      <c r="E36" s="13">
        <v>113.9</v>
      </c>
      <c r="G36" s="13">
        <v>91.4</v>
      </c>
    </row>
    <row r="37" spans="5:7" ht="6" customHeight="1">
      <c r="E37" s="43"/>
      <c r="G37" s="12"/>
    </row>
    <row r="38" spans="3:7" ht="12.75">
      <c r="C38" s="3" t="s">
        <v>30</v>
      </c>
      <c r="E38" s="43">
        <f>SUM(E32:E37)</f>
        <v>2804.5</v>
      </c>
      <c r="G38" s="12">
        <f>SUM(G32:G37)</f>
        <v>2777.7000000000003</v>
      </c>
    </row>
    <row r="39" ht="12.75">
      <c r="E39" s="19"/>
    </row>
    <row r="40" spans="1:5" ht="12.75">
      <c r="A40" s="3" t="s">
        <v>31</v>
      </c>
      <c r="E40" s="19"/>
    </row>
    <row r="41" spans="1:5" ht="12.75">
      <c r="A41" s="3" t="s">
        <v>64</v>
      </c>
      <c r="E41" s="19"/>
    </row>
    <row r="42" spans="2:7" ht="12.75">
      <c r="B42" t="s">
        <v>32</v>
      </c>
      <c r="E42" s="45">
        <v>1</v>
      </c>
      <c r="G42" s="7">
        <v>0.9</v>
      </c>
    </row>
    <row r="43" spans="2:7" ht="12.75">
      <c r="B43" t="s">
        <v>33</v>
      </c>
      <c r="E43" s="45">
        <v>1066.8</v>
      </c>
      <c r="G43" s="7">
        <v>1051.3</v>
      </c>
    </row>
    <row r="44" spans="2:9" ht="12.75">
      <c r="B44" t="s">
        <v>34</v>
      </c>
      <c r="E44" s="45">
        <v>2036.4</v>
      </c>
      <c r="G44" s="7">
        <v>1738.3</v>
      </c>
      <c r="I44" s="7"/>
    </row>
    <row r="45" spans="2:10" ht="12.75">
      <c r="B45" s="19" t="s">
        <v>98</v>
      </c>
      <c r="C45" s="19"/>
      <c r="E45" s="45">
        <v>-283.8</v>
      </c>
      <c r="G45" s="7">
        <v>-132.1</v>
      </c>
      <c r="I45" s="7"/>
      <c r="J45" s="7"/>
    </row>
    <row r="46" spans="2:7" ht="6" customHeight="1">
      <c r="B46" s="19"/>
      <c r="C46" s="19"/>
      <c r="E46" s="43"/>
      <c r="G46" s="12"/>
    </row>
    <row r="47" spans="3:7" ht="12.75">
      <c r="C47" s="3" t="s">
        <v>65</v>
      </c>
      <c r="E47" s="44">
        <f>SUM(E42:E46)</f>
        <v>2820.3999999999996</v>
      </c>
      <c r="G47" s="14">
        <f>SUM(G42:G46)</f>
        <v>2658.4</v>
      </c>
    </row>
    <row r="48" spans="5:7" ht="6" customHeight="1">
      <c r="E48" s="43"/>
      <c r="F48" s="5"/>
      <c r="G48" s="12"/>
    </row>
    <row r="49" spans="1:7" ht="12.75" customHeight="1">
      <c r="A49" t="s">
        <v>76</v>
      </c>
      <c r="E49" s="45">
        <v>31.7</v>
      </c>
      <c r="G49" s="7">
        <v>0.8</v>
      </c>
    </row>
    <row r="50" spans="5:7" ht="6" customHeight="1">
      <c r="E50" s="43"/>
      <c r="G50" s="12"/>
    </row>
    <row r="51" spans="2:7" ht="12.75" customHeight="1">
      <c r="B51" t="s">
        <v>73</v>
      </c>
      <c r="E51" s="45">
        <f>+E47+E49</f>
        <v>2852.0999999999995</v>
      </c>
      <c r="G51" s="7">
        <f>+G47+G49</f>
        <v>2659.2000000000003</v>
      </c>
    </row>
    <row r="52" spans="5:7" ht="6" customHeight="1">
      <c r="E52" s="45"/>
      <c r="G52" s="7"/>
    </row>
    <row r="53" spans="3:7" ht="13.5" thickBot="1">
      <c r="C53" t="s">
        <v>85</v>
      </c>
      <c r="E53" s="23">
        <f>E51+E38</f>
        <v>5656.599999999999</v>
      </c>
      <c r="F53" s="23">
        <f>F51+F38</f>
        <v>0</v>
      </c>
      <c r="G53" s="23">
        <f>G51+G38</f>
        <v>5436.900000000001</v>
      </c>
    </row>
    <row r="54" ht="13.5" thickTop="1">
      <c r="E54" s="19"/>
    </row>
    <row r="55" spans="5:7" ht="12.75">
      <c r="E55" s="27"/>
      <c r="G55" s="27"/>
    </row>
    <row r="56" ht="12.75">
      <c r="E56" s="19"/>
    </row>
    <row r="57" ht="12.75">
      <c r="E57" s="19"/>
    </row>
    <row r="58" ht="12.75">
      <c r="E58" s="19"/>
    </row>
    <row r="59" ht="12.75">
      <c r="E59" s="19"/>
    </row>
    <row r="60" ht="12.75">
      <c r="E60" s="19"/>
    </row>
    <row r="61" ht="12.75">
      <c r="E61" s="19"/>
    </row>
    <row r="62" ht="12.75">
      <c r="E62" s="19"/>
    </row>
    <row r="63" ht="12.75">
      <c r="E63" s="19"/>
    </row>
    <row r="64" ht="12.75">
      <c r="E64" s="19"/>
    </row>
  </sheetData>
  <sheetProtection/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6"/>
  <sheetViews>
    <sheetView zoomScale="85" zoomScaleNormal="85" zoomScaleSheetLayoutView="75" workbookViewId="0" topLeftCell="A1">
      <selection activeCell="A1" sqref="A1"/>
    </sheetView>
  </sheetViews>
  <sheetFormatPr defaultColWidth="9.33203125" defaultRowHeight="12.75"/>
  <cols>
    <col min="1" max="1" width="3.83203125" style="0" customWidth="1"/>
    <col min="2" max="2" width="77.83203125" style="0" customWidth="1"/>
    <col min="3" max="3" width="2.33203125" style="0" customWidth="1"/>
    <col min="4" max="4" width="12" style="0" customWidth="1"/>
    <col min="5" max="5" width="2.5" style="0" customWidth="1"/>
    <col min="6" max="6" width="12" style="0" customWidth="1"/>
    <col min="7" max="7" width="2.5" style="0" customWidth="1"/>
    <col min="8" max="8" width="12" style="0" customWidth="1"/>
    <col min="9" max="9" width="2.5" style="0" customWidth="1"/>
    <col min="10" max="10" width="12" style="0" customWidth="1"/>
    <col min="11" max="11" width="2.66015625" style="0" customWidth="1"/>
    <col min="12" max="12" width="16" style="0" bestFit="1" customWidth="1"/>
    <col min="13" max="13" width="2.66015625" style="0" customWidth="1"/>
    <col min="14" max="14" width="16" style="0" bestFit="1" customWidth="1"/>
    <col min="15" max="15" width="2.66015625" style="0" customWidth="1"/>
    <col min="16" max="16" width="16" style="0" bestFit="1" customWidth="1"/>
    <col min="17" max="17" width="2.5" style="0" customWidth="1"/>
    <col min="18" max="18" width="16" style="0" bestFit="1" customWidth="1"/>
  </cols>
  <sheetData>
    <row r="2" ht="12.75">
      <c r="B2" t="s">
        <v>56</v>
      </c>
    </row>
    <row r="3" spans="4:18" ht="12.75">
      <c r="D3" s="51" t="s">
        <v>92</v>
      </c>
      <c r="E3" s="51"/>
      <c r="F3" s="51"/>
      <c r="G3" s="19"/>
      <c r="H3" s="51" t="s">
        <v>92</v>
      </c>
      <c r="I3" s="51"/>
      <c r="J3" s="51"/>
      <c r="K3" s="19"/>
      <c r="L3" s="51" t="s">
        <v>92</v>
      </c>
      <c r="M3" s="51"/>
      <c r="N3" s="51"/>
      <c r="O3" s="19"/>
      <c r="P3" s="51" t="s">
        <v>95</v>
      </c>
      <c r="Q3" s="51"/>
      <c r="R3" s="51"/>
    </row>
    <row r="4" spans="4:18" ht="12.75">
      <c r="D4" s="28" t="s">
        <v>93</v>
      </c>
      <c r="E4" s="29"/>
      <c r="F4" s="28" t="s">
        <v>93</v>
      </c>
      <c r="G4" s="19"/>
      <c r="H4" s="28" t="s">
        <v>83</v>
      </c>
      <c r="I4" s="30"/>
      <c r="J4" s="28" t="s">
        <v>83</v>
      </c>
      <c r="K4" s="19"/>
      <c r="L4" s="28" t="s">
        <v>94</v>
      </c>
      <c r="M4" s="28"/>
      <c r="N4" s="28" t="s">
        <v>94</v>
      </c>
      <c r="O4" s="19"/>
      <c r="P4" s="28" t="s">
        <v>94</v>
      </c>
      <c r="Q4" s="29"/>
      <c r="R4" s="28" t="s">
        <v>94</v>
      </c>
    </row>
    <row r="5" spans="1:18" ht="12.75">
      <c r="A5" s="4"/>
      <c r="D5" s="29">
        <v>2011</v>
      </c>
      <c r="E5" s="31"/>
      <c r="F5" s="29">
        <v>2010</v>
      </c>
      <c r="G5" s="19"/>
      <c r="H5" s="32">
        <v>2011</v>
      </c>
      <c r="I5" s="31"/>
      <c r="J5" s="32">
        <v>2010</v>
      </c>
      <c r="K5" s="19"/>
      <c r="L5" s="32">
        <v>2011</v>
      </c>
      <c r="M5" s="31"/>
      <c r="N5" s="32">
        <v>2010</v>
      </c>
      <c r="O5" s="19"/>
      <c r="P5" s="32">
        <v>2011</v>
      </c>
      <c r="Q5" s="31"/>
      <c r="R5" s="32">
        <v>2010</v>
      </c>
    </row>
    <row r="6" spans="4:18" ht="6" customHeight="1"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4:18" ht="12.75"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ht="12.75">
      <c r="A8" s="19" t="s">
        <v>0</v>
      </c>
      <c r="B8" s="19"/>
      <c r="D8" s="33">
        <v>1797.7</v>
      </c>
      <c r="E8" s="19"/>
      <c r="F8" s="33">
        <v>1328.2</v>
      </c>
      <c r="G8" s="19"/>
      <c r="H8" s="33">
        <v>2358.6</v>
      </c>
      <c r="I8" s="19"/>
      <c r="J8" s="33">
        <v>1743</v>
      </c>
      <c r="K8" s="19"/>
      <c r="L8" s="33">
        <v>2099.1</v>
      </c>
      <c r="M8" s="19"/>
      <c r="N8" s="33">
        <v>1657.4</v>
      </c>
      <c r="O8" s="19"/>
      <c r="P8" s="33">
        <f>+D8+H8+L8</f>
        <v>6255.4</v>
      </c>
      <c r="Q8" s="34"/>
      <c r="R8" s="33">
        <f>+F8+J8+N8</f>
        <v>4728.6</v>
      </c>
    </row>
    <row r="9" spans="1:18" ht="12.75">
      <c r="A9" s="19" t="s">
        <v>1</v>
      </c>
      <c r="B9" s="19"/>
      <c r="D9" s="35">
        <v>1441.8</v>
      </c>
      <c r="E9" s="19"/>
      <c r="F9" s="35">
        <v>1103.6</v>
      </c>
      <c r="G9" s="19"/>
      <c r="H9" s="35">
        <v>1870.3</v>
      </c>
      <c r="I9" s="19"/>
      <c r="J9" s="35">
        <v>1421.9</v>
      </c>
      <c r="K9" s="19"/>
      <c r="L9" s="35">
        <v>1691.3</v>
      </c>
      <c r="M9" s="19"/>
      <c r="N9" s="35">
        <v>1353.6</v>
      </c>
      <c r="O9" s="19"/>
      <c r="P9" s="35">
        <f>+D9+H9+L9</f>
        <v>5003.4</v>
      </c>
      <c r="Q9" s="24"/>
      <c r="R9" s="35">
        <f>+F9+J9+N9</f>
        <v>3879.1</v>
      </c>
    </row>
    <row r="10" spans="1:18" ht="6" customHeight="1">
      <c r="A10" s="19"/>
      <c r="B10" s="19"/>
      <c r="D10" s="36"/>
      <c r="E10" s="19"/>
      <c r="F10" s="36"/>
      <c r="G10" s="19"/>
      <c r="H10" s="36"/>
      <c r="I10" s="19"/>
      <c r="J10" s="36"/>
      <c r="K10" s="19"/>
      <c r="L10" s="36"/>
      <c r="M10" s="19"/>
      <c r="N10" s="36"/>
      <c r="O10" s="19"/>
      <c r="P10" s="36"/>
      <c r="Q10" s="24"/>
      <c r="R10" s="36"/>
    </row>
    <row r="11" spans="1:18" ht="12.75">
      <c r="A11" s="19"/>
      <c r="B11" s="19" t="s">
        <v>2</v>
      </c>
      <c r="D11" s="36">
        <f>+D8-D9</f>
        <v>355.9000000000001</v>
      </c>
      <c r="E11" s="19"/>
      <c r="F11" s="36">
        <f>+F8-F9</f>
        <v>224.60000000000014</v>
      </c>
      <c r="G11" s="19"/>
      <c r="H11" s="36">
        <f>+H8-H9</f>
        <v>488.29999999999995</v>
      </c>
      <c r="I11" s="19"/>
      <c r="J11" s="36">
        <f>+J8-J9</f>
        <v>321.0999999999999</v>
      </c>
      <c r="K11" s="19"/>
      <c r="L11" s="36">
        <f>+L8-L9</f>
        <v>407.79999999999995</v>
      </c>
      <c r="M11" s="19"/>
      <c r="N11" s="36">
        <f>+N8-N9</f>
        <v>303.8000000000002</v>
      </c>
      <c r="O11" s="19"/>
      <c r="P11" s="36">
        <f>+P8-P9</f>
        <v>1252</v>
      </c>
      <c r="Q11" s="24"/>
      <c r="R11" s="36">
        <f>+R8-R9</f>
        <v>849.5000000000005</v>
      </c>
    </row>
    <row r="12" spans="1:18" ht="6" customHeight="1">
      <c r="A12" s="19"/>
      <c r="B12" s="19"/>
      <c r="D12" s="36"/>
      <c r="E12" s="19"/>
      <c r="F12" s="36"/>
      <c r="G12" s="19"/>
      <c r="H12" s="36"/>
      <c r="I12" s="19"/>
      <c r="J12" s="36"/>
      <c r="K12" s="19"/>
      <c r="L12" s="36"/>
      <c r="M12" s="19"/>
      <c r="N12" s="36"/>
      <c r="O12" s="19"/>
      <c r="P12" s="36"/>
      <c r="Q12" s="24"/>
      <c r="R12" s="36"/>
    </row>
    <row r="13" spans="1:18" ht="12.75">
      <c r="A13" s="19" t="s">
        <v>3</v>
      </c>
      <c r="B13" s="19"/>
      <c r="D13" s="36">
        <v>184.7</v>
      </c>
      <c r="E13" s="19"/>
      <c r="F13" s="36">
        <v>157</v>
      </c>
      <c r="G13" s="19"/>
      <c r="H13" s="36">
        <v>216.5</v>
      </c>
      <c r="I13" s="19"/>
      <c r="J13" s="36">
        <v>164.8</v>
      </c>
      <c r="K13" s="19"/>
      <c r="L13" s="36">
        <v>221.2</v>
      </c>
      <c r="M13" s="19"/>
      <c r="N13" s="36">
        <v>170.3</v>
      </c>
      <c r="O13" s="19"/>
      <c r="P13" s="36">
        <f>+D13+H13+L13</f>
        <v>622.4</v>
      </c>
      <c r="Q13" s="24"/>
      <c r="R13" s="36">
        <f>+F13+J13+N13</f>
        <v>492.1</v>
      </c>
    </row>
    <row r="14" spans="1:18" ht="12.75">
      <c r="A14" s="19" t="s">
        <v>4</v>
      </c>
      <c r="B14" s="19"/>
      <c r="D14" s="36">
        <v>57.9</v>
      </c>
      <c r="E14" s="19"/>
      <c r="F14" s="36">
        <v>52.1</v>
      </c>
      <c r="G14" s="19"/>
      <c r="H14" s="36">
        <v>66.2</v>
      </c>
      <c r="I14" s="19"/>
      <c r="J14" s="36">
        <v>55</v>
      </c>
      <c r="K14" s="19"/>
      <c r="L14" s="36">
        <v>67.5</v>
      </c>
      <c r="M14" s="19"/>
      <c r="N14" s="36">
        <v>51.4</v>
      </c>
      <c r="O14" s="19"/>
      <c r="P14" s="36">
        <f>+D14+H14+L14</f>
        <v>191.6</v>
      </c>
      <c r="Q14" s="24"/>
      <c r="R14" s="36">
        <f>+F14+J14+N14</f>
        <v>158.5</v>
      </c>
    </row>
    <row r="15" spans="1:18" ht="12.75">
      <c r="A15" s="19" t="s">
        <v>86</v>
      </c>
      <c r="B15" s="19"/>
      <c r="D15" s="36">
        <v>0.2</v>
      </c>
      <c r="E15" s="19"/>
      <c r="F15" s="36">
        <v>1.6</v>
      </c>
      <c r="G15" s="19"/>
      <c r="H15" s="36">
        <v>-0.9</v>
      </c>
      <c r="I15" s="19"/>
      <c r="J15" s="36">
        <v>0.5</v>
      </c>
      <c r="K15" s="19"/>
      <c r="L15" s="36">
        <v>0</v>
      </c>
      <c r="M15" s="19"/>
      <c r="N15" s="36">
        <v>1.2</v>
      </c>
      <c r="O15" s="19"/>
      <c r="P15" s="36">
        <f>+D15+H15+L15</f>
        <v>-0.7</v>
      </c>
      <c r="Q15" s="24"/>
      <c r="R15" s="36">
        <f>+F15+J15+N15</f>
        <v>3.3</v>
      </c>
    </row>
    <row r="16" spans="1:18" ht="12.75">
      <c r="A16" s="19" t="s">
        <v>5</v>
      </c>
      <c r="B16" s="19"/>
      <c r="D16" s="35">
        <v>4.4</v>
      </c>
      <c r="E16" s="19"/>
      <c r="F16" s="35">
        <v>4.5</v>
      </c>
      <c r="G16" s="19"/>
      <c r="H16" s="35">
        <v>4.9</v>
      </c>
      <c r="I16" s="19"/>
      <c r="J16" s="35">
        <v>4.3</v>
      </c>
      <c r="K16" s="19"/>
      <c r="L16" s="35">
        <v>4.8</v>
      </c>
      <c r="M16" s="19"/>
      <c r="N16" s="35">
        <v>5</v>
      </c>
      <c r="O16" s="19"/>
      <c r="P16" s="35">
        <f>+D16+H16+L16</f>
        <v>14.100000000000001</v>
      </c>
      <c r="Q16" s="24"/>
      <c r="R16" s="35">
        <f>+F16+J16+N16</f>
        <v>13.8</v>
      </c>
    </row>
    <row r="17" spans="1:18" ht="6" customHeight="1">
      <c r="A17" s="19"/>
      <c r="B17" s="19"/>
      <c r="D17" s="36"/>
      <c r="E17" s="19"/>
      <c r="F17" s="36"/>
      <c r="G17" s="19"/>
      <c r="H17" s="36"/>
      <c r="I17" s="19"/>
      <c r="J17" s="36"/>
      <c r="K17" s="19"/>
      <c r="L17" s="36"/>
      <c r="M17" s="19"/>
      <c r="N17" s="36"/>
      <c r="O17" s="19"/>
      <c r="P17" s="36"/>
      <c r="Q17" s="24"/>
      <c r="R17" s="36"/>
    </row>
    <row r="18" spans="1:18" ht="12.75">
      <c r="A18" s="19"/>
      <c r="B18" s="19" t="s">
        <v>52</v>
      </c>
      <c r="D18" s="36">
        <f>D11-SUM(D13:D16)</f>
        <v>108.7000000000001</v>
      </c>
      <c r="E18" s="19"/>
      <c r="F18" s="36">
        <f>F11-SUM(F13:F16)</f>
        <v>9.400000000000148</v>
      </c>
      <c r="G18" s="19"/>
      <c r="H18" s="36">
        <f>H11-SUM(H13:H16)</f>
        <v>201.59999999999997</v>
      </c>
      <c r="I18" s="19"/>
      <c r="J18" s="36">
        <f>J11-SUM(J13:J16)</f>
        <v>96.49999999999989</v>
      </c>
      <c r="K18" s="19"/>
      <c r="L18" s="36">
        <f>L11-SUM(L13:L16)</f>
        <v>114.29999999999995</v>
      </c>
      <c r="M18" s="19"/>
      <c r="N18" s="36">
        <f>N11-SUM(N13:N16)</f>
        <v>75.90000000000018</v>
      </c>
      <c r="O18" s="19"/>
      <c r="P18" s="36">
        <f>P11-SUM(P13:P16)</f>
        <v>424.6</v>
      </c>
      <c r="Q18" s="24"/>
      <c r="R18" s="36">
        <f>R11-SUM(R13:R16)</f>
        <v>181.80000000000052</v>
      </c>
    </row>
    <row r="19" spans="1:18" ht="6" customHeight="1">
      <c r="A19" s="19"/>
      <c r="B19" s="19"/>
      <c r="D19" s="36"/>
      <c r="E19" s="19"/>
      <c r="F19" s="36"/>
      <c r="G19" s="19"/>
      <c r="H19" s="36"/>
      <c r="I19" s="19"/>
      <c r="J19" s="36"/>
      <c r="K19" s="19"/>
      <c r="L19" s="36"/>
      <c r="M19" s="19"/>
      <c r="N19" s="36"/>
      <c r="O19" s="19"/>
      <c r="P19" s="36"/>
      <c r="Q19" s="24"/>
      <c r="R19" s="36"/>
    </row>
    <row r="20" spans="1:18" ht="12.75">
      <c r="A20" s="19" t="s">
        <v>6</v>
      </c>
      <c r="B20" s="19"/>
      <c r="D20" s="36">
        <v>5.5</v>
      </c>
      <c r="E20" s="19"/>
      <c r="F20" s="36">
        <v>9.6</v>
      </c>
      <c r="G20" s="19"/>
      <c r="H20" s="36">
        <v>12.5</v>
      </c>
      <c r="I20" s="19"/>
      <c r="J20" s="36">
        <v>8.3</v>
      </c>
      <c r="K20" s="19"/>
      <c r="L20" s="36">
        <v>3.1</v>
      </c>
      <c r="M20" s="19"/>
      <c r="N20" s="36">
        <v>5.8</v>
      </c>
      <c r="O20" s="19"/>
      <c r="P20" s="36">
        <f>+D20+H20+L20</f>
        <v>21.1</v>
      </c>
      <c r="Q20" s="24"/>
      <c r="R20" s="36">
        <f>+F20+J20+N20</f>
        <v>23.7</v>
      </c>
    </row>
    <row r="21" spans="1:18" ht="12.75">
      <c r="A21" s="19" t="s">
        <v>77</v>
      </c>
      <c r="B21" s="19"/>
      <c r="D21" s="35">
        <v>2.3</v>
      </c>
      <c r="E21" s="19"/>
      <c r="F21" s="35">
        <v>-2.5</v>
      </c>
      <c r="G21" s="19"/>
      <c r="H21" s="35">
        <v>7.9</v>
      </c>
      <c r="I21" s="19"/>
      <c r="J21" s="35">
        <v>7.3</v>
      </c>
      <c r="K21" s="19"/>
      <c r="L21" s="35">
        <v>7.1</v>
      </c>
      <c r="M21" s="19"/>
      <c r="N21" s="35">
        <v>4.9</v>
      </c>
      <c r="O21" s="19"/>
      <c r="P21" s="35">
        <f>+D21+H21+L21</f>
        <v>17.299999999999997</v>
      </c>
      <c r="Q21" s="24"/>
      <c r="R21" s="35">
        <f>+F21+J21+N21</f>
        <v>9.7</v>
      </c>
    </row>
    <row r="22" spans="1:18" ht="6" customHeight="1">
      <c r="A22" s="19"/>
      <c r="B22" s="19"/>
      <c r="D22" s="36"/>
      <c r="E22" s="19"/>
      <c r="F22" s="36"/>
      <c r="G22" s="19"/>
      <c r="H22" s="36"/>
      <c r="I22" s="19"/>
      <c r="J22" s="36"/>
      <c r="K22" s="19"/>
      <c r="L22" s="36"/>
      <c r="M22" s="19"/>
      <c r="N22" s="36"/>
      <c r="O22" s="19"/>
      <c r="P22" s="36"/>
      <c r="Q22" s="24"/>
      <c r="R22" s="36"/>
    </row>
    <row r="23" spans="1:18" ht="12.75">
      <c r="A23" s="19" t="s">
        <v>53</v>
      </c>
      <c r="B23" s="19"/>
      <c r="D23" s="36">
        <f>+D18-SUM(D20:D21)</f>
        <v>100.9000000000001</v>
      </c>
      <c r="E23" s="19"/>
      <c r="F23" s="36">
        <f>+F18-SUM(F20:F21)</f>
        <v>2.300000000000148</v>
      </c>
      <c r="G23" s="19"/>
      <c r="H23" s="36">
        <f>+H18-SUM(H20:H21)</f>
        <v>181.19999999999996</v>
      </c>
      <c r="I23" s="19"/>
      <c r="J23" s="36">
        <f>+J18-SUM(J20:J21)</f>
        <v>80.89999999999989</v>
      </c>
      <c r="K23" s="19"/>
      <c r="L23" s="36">
        <f>+L18-SUM(L20:L21)</f>
        <v>104.09999999999995</v>
      </c>
      <c r="M23" s="19"/>
      <c r="N23" s="36">
        <f>+N18-SUM(N20:N21)</f>
        <v>65.20000000000017</v>
      </c>
      <c r="O23" s="19"/>
      <c r="P23" s="36">
        <f>+P18-SUM(P20:P21)</f>
        <v>386.20000000000005</v>
      </c>
      <c r="Q23" s="24"/>
      <c r="R23" s="36">
        <f>+R18-SUM(R20:R21)</f>
        <v>148.40000000000052</v>
      </c>
    </row>
    <row r="24" spans="1:18" ht="6" customHeight="1">
      <c r="A24" s="19"/>
      <c r="B24" s="19"/>
      <c r="D24" s="36"/>
      <c r="E24" s="19"/>
      <c r="F24" s="36"/>
      <c r="G24" s="19"/>
      <c r="H24" s="36"/>
      <c r="I24" s="19"/>
      <c r="J24" s="36"/>
      <c r="K24" s="19"/>
      <c r="L24" s="36"/>
      <c r="M24" s="19"/>
      <c r="N24" s="36"/>
      <c r="O24" s="19"/>
      <c r="P24" s="36"/>
      <c r="Q24" s="24"/>
      <c r="R24" s="36"/>
    </row>
    <row r="25" spans="1:18" ht="12.75">
      <c r="A25" s="19" t="s">
        <v>7</v>
      </c>
      <c r="B25" s="19"/>
      <c r="D25" s="35">
        <v>30.7</v>
      </c>
      <c r="E25" s="19"/>
      <c r="F25" s="35">
        <v>3.8</v>
      </c>
      <c r="G25" s="19"/>
      <c r="H25" s="35">
        <v>61.1</v>
      </c>
      <c r="I25" s="19"/>
      <c r="J25" s="35">
        <v>31.9</v>
      </c>
      <c r="K25" s="19"/>
      <c r="L25" s="35">
        <v>31.6</v>
      </c>
      <c r="M25" s="19"/>
      <c r="N25" s="35">
        <v>14.1</v>
      </c>
      <c r="O25" s="19"/>
      <c r="P25" s="35">
        <f>+D25+H25+L25</f>
        <v>123.4</v>
      </c>
      <c r="Q25" s="24"/>
      <c r="R25" s="35">
        <f>+F25+J25+N25</f>
        <v>49.8</v>
      </c>
    </row>
    <row r="26" spans="1:18" ht="6" customHeight="1">
      <c r="A26" s="19"/>
      <c r="B26" s="19"/>
      <c r="D26" s="36"/>
      <c r="E26" s="19"/>
      <c r="F26" s="36"/>
      <c r="G26" s="19"/>
      <c r="H26" s="36"/>
      <c r="I26" s="19"/>
      <c r="J26" s="36"/>
      <c r="K26" s="19"/>
      <c r="L26" s="36"/>
      <c r="M26" s="19"/>
      <c r="N26" s="36"/>
      <c r="O26" s="19"/>
      <c r="P26" s="36"/>
      <c r="Q26" s="24"/>
      <c r="R26" s="36"/>
    </row>
    <row r="27" spans="1:18" ht="12.75">
      <c r="A27" s="19" t="s">
        <v>99</v>
      </c>
      <c r="B27" s="19"/>
      <c r="D27" s="36">
        <f>+D23-D25</f>
        <v>70.2000000000001</v>
      </c>
      <c r="E27" s="19"/>
      <c r="F27" s="36">
        <f>+F23-F25</f>
        <v>-1.4999999999998517</v>
      </c>
      <c r="G27" s="19"/>
      <c r="H27" s="36">
        <f>+H23-H25</f>
        <v>120.09999999999997</v>
      </c>
      <c r="I27" s="19"/>
      <c r="J27" s="36">
        <f>+J23-J25</f>
        <v>48.99999999999989</v>
      </c>
      <c r="K27" s="19"/>
      <c r="L27" s="36">
        <f>+L23-L25</f>
        <v>72.49999999999994</v>
      </c>
      <c r="M27" s="19"/>
      <c r="N27" s="36">
        <f>+N23-N25</f>
        <v>51.10000000000017</v>
      </c>
      <c r="O27" s="19"/>
      <c r="P27" s="36">
        <f>+P23-P25</f>
        <v>262.80000000000007</v>
      </c>
      <c r="Q27" s="24"/>
      <c r="R27" s="36">
        <f>+R23-R25</f>
        <v>98.60000000000052</v>
      </c>
    </row>
    <row r="28" spans="1:18" ht="6" customHeight="1">
      <c r="A28" s="19"/>
      <c r="B28" s="19"/>
      <c r="D28" s="36"/>
      <c r="E28" s="19"/>
      <c r="F28" s="36"/>
      <c r="G28" s="19"/>
      <c r="H28" s="36"/>
      <c r="I28" s="19"/>
      <c r="J28" s="36"/>
      <c r="K28" s="19"/>
      <c r="L28" s="36"/>
      <c r="M28" s="19"/>
      <c r="N28" s="36"/>
      <c r="O28" s="19"/>
      <c r="P28" s="36"/>
      <c r="Q28" s="24"/>
      <c r="R28" s="36"/>
    </row>
    <row r="29" spans="1:18" ht="12.75">
      <c r="A29" s="19" t="s">
        <v>8</v>
      </c>
      <c r="B29" s="19"/>
      <c r="D29" s="35">
        <v>11.4</v>
      </c>
      <c r="E29" s="19"/>
      <c r="F29" s="35">
        <v>11.5</v>
      </c>
      <c r="G29" s="19"/>
      <c r="H29" s="35">
        <v>13.8</v>
      </c>
      <c r="I29" s="19"/>
      <c r="J29" s="35">
        <v>13.8</v>
      </c>
      <c r="K29" s="19"/>
      <c r="L29" s="35">
        <v>12</v>
      </c>
      <c r="M29" s="19"/>
      <c r="N29" s="35">
        <v>11.1</v>
      </c>
      <c r="O29" s="19"/>
      <c r="P29" s="35">
        <f>+D29+H29+L29</f>
        <v>37.2</v>
      </c>
      <c r="Q29" s="24"/>
      <c r="R29" s="35">
        <f>+F29+J29+N29</f>
        <v>36.4</v>
      </c>
    </row>
    <row r="30" spans="1:18" ht="6" customHeight="1">
      <c r="A30" s="19"/>
      <c r="B30" s="19"/>
      <c r="D30" s="36"/>
      <c r="E30" s="19"/>
      <c r="F30" s="36"/>
      <c r="G30" s="19"/>
      <c r="H30" s="36"/>
      <c r="I30" s="19"/>
      <c r="J30" s="36"/>
      <c r="K30" s="19"/>
      <c r="L30" s="36"/>
      <c r="M30" s="19"/>
      <c r="N30" s="36"/>
      <c r="O30" s="19"/>
      <c r="P30" s="36"/>
      <c r="Q30" s="24"/>
      <c r="R30" s="36"/>
    </row>
    <row r="31" spans="1:18" ht="12.75" customHeight="1">
      <c r="A31" s="19" t="s">
        <v>54</v>
      </c>
      <c r="B31" s="19"/>
      <c r="D31" s="24">
        <f>+D27+D29</f>
        <v>81.60000000000011</v>
      </c>
      <c r="E31" s="19"/>
      <c r="F31" s="24">
        <f>+F27+F29</f>
        <v>10.00000000000015</v>
      </c>
      <c r="G31" s="19"/>
      <c r="H31" s="24">
        <f>+H27+H29</f>
        <v>133.89999999999998</v>
      </c>
      <c r="I31" s="19"/>
      <c r="J31" s="24">
        <f>+J27+J29</f>
        <v>62.7999999999999</v>
      </c>
      <c r="K31" s="19"/>
      <c r="L31" s="24">
        <f>+L27+L29</f>
        <v>84.49999999999994</v>
      </c>
      <c r="M31" s="19"/>
      <c r="N31" s="24">
        <f>+N27+N29</f>
        <v>62.20000000000017</v>
      </c>
      <c r="O31" s="19"/>
      <c r="P31" s="24">
        <f>+P27+P29</f>
        <v>300.00000000000006</v>
      </c>
      <c r="Q31" s="24"/>
      <c r="R31" s="24">
        <f>+R27+R29</f>
        <v>135.0000000000005</v>
      </c>
    </row>
    <row r="32" spans="1:18" ht="6" customHeight="1">
      <c r="A32" s="19"/>
      <c r="B32" s="19"/>
      <c r="D32" s="36"/>
      <c r="E32" s="19"/>
      <c r="F32" s="36"/>
      <c r="G32" s="19"/>
      <c r="H32" s="36"/>
      <c r="I32" s="19"/>
      <c r="J32" s="36"/>
      <c r="K32" s="19"/>
      <c r="L32" s="36"/>
      <c r="M32" s="19"/>
      <c r="N32" s="36"/>
      <c r="O32" s="19"/>
      <c r="P32" s="36"/>
      <c r="Q32" s="24"/>
      <c r="R32" s="36"/>
    </row>
    <row r="33" spans="1:18" ht="12.75">
      <c r="A33" s="19" t="s">
        <v>78</v>
      </c>
      <c r="B33" s="19"/>
      <c r="D33" s="35">
        <v>-1.6</v>
      </c>
      <c r="E33" s="19"/>
      <c r="F33" s="35">
        <v>0.1</v>
      </c>
      <c r="G33" s="19"/>
      <c r="H33" s="35">
        <v>-0.2</v>
      </c>
      <c r="I33" s="19"/>
      <c r="J33" s="35">
        <v>0.1</v>
      </c>
      <c r="K33" s="19"/>
      <c r="L33" s="35">
        <v>-0.1</v>
      </c>
      <c r="M33" s="19"/>
      <c r="N33" s="35">
        <v>0.1</v>
      </c>
      <c r="O33" s="19"/>
      <c r="P33" s="35">
        <f>+D33+H33+L33</f>
        <v>-1.9000000000000001</v>
      </c>
      <c r="Q33" s="24"/>
      <c r="R33" s="35">
        <f>+F33+J33+N33</f>
        <v>0.30000000000000004</v>
      </c>
    </row>
    <row r="34" spans="1:18" ht="6" customHeight="1">
      <c r="A34" s="19"/>
      <c r="B34" s="19"/>
      <c r="D34" s="24"/>
      <c r="E34" s="19"/>
      <c r="F34" s="24"/>
      <c r="G34" s="19"/>
      <c r="H34" s="24"/>
      <c r="I34" s="19"/>
      <c r="J34" s="24"/>
      <c r="K34" s="19"/>
      <c r="L34" s="24"/>
      <c r="M34" s="19"/>
      <c r="N34" s="24"/>
      <c r="O34" s="19"/>
      <c r="P34" s="24"/>
      <c r="Q34" s="24"/>
      <c r="R34" s="24"/>
    </row>
    <row r="35" spans="1:18" ht="13.5" thickBot="1">
      <c r="A35" s="19" t="s">
        <v>66</v>
      </c>
      <c r="B35" s="19"/>
      <c r="D35" s="37">
        <f>D31+D33</f>
        <v>80.00000000000011</v>
      </c>
      <c r="E35" s="26"/>
      <c r="F35" s="37">
        <f>F31+F33</f>
        <v>10.100000000000149</v>
      </c>
      <c r="G35" s="26"/>
      <c r="H35" s="37">
        <f>H31+H33</f>
        <v>133.7</v>
      </c>
      <c r="I35" s="26"/>
      <c r="J35" s="37">
        <f>J31+J33</f>
        <v>62.8999999999999</v>
      </c>
      <c r="K35" s="19"/>
      <c r="L35" s="37">
        <f>L31+L33</f>
        <v>84.39999999999995</v>
      </c>
      <c r="M35" s="19"/>
      <c r="N35" s="37">
        <f>N31+N33</f>
        <v>62.300000000000175</v>
      </c>
      <c r="O35" s="19"/>
      <c r="P35" s="37">
        <f>P31+P33</f>
        <v>298.1000000000001</v>
      </c>
      <c r="Q35" s="34"/>
      <c r="R35" s="37">
        <f>R31+R33</f>
        <v>135.30000000000052</v>
      </c>
    </row>
    <row r="36" spans="1:18" ht="6" customHeight="1" thickTop="1">
      <c r="A36" s="19"/>
      <c r="B36" s="19"/>
      <c r="D36" s="34"/>
      <c r="E36" s="26"/>
      <c r="F36" s="34"/>
      <c r="G36" s="26"/>
      <c r="H36" s="34"/>
      <c r="I36" s="26"/>
      <c r="J36" s="34"/>
      <c r="K36" s="19"/>
      <c r="L36" s="34"/>
      <c r="M36" s="19"/>
      <c r="N36" s="34"/>
      <c r="O36" s="19"/>
      <c r="P36" s="34"/>
      <c r="Q36" s="26"/>
      <c r="R36" s="34"/>
    </row>
    <row r="37" spans="1:18" ht="13.5" customHeight="1">
      <c r="A37" s="19" t="s">
        <v>67</v>
      </c>
      <c r="B37" s="19"/>
      <c r="D37" s="34"/>
      <c r="E37" s="26"/>
      <c r="F37" s="34"/>
      <c r="G37" s="26"/>
      <c r="H37" s="34"/>
      <c r="I37" s="26"/>
      <c r="J37" s="34"/>
      <c r="K37" s="19"/>
      <c r="L37" s="34"/>
      <c r="M37" s="19"/>
      <c r="N37" s="34"/>
      <c r="O37" s="19"/>
      <c r="P37" s="34"/>
      <c r="Q37" s="26"/>
      <c r="R37" s="34"/>
    </row>
    <row r="38" spans="1:18" ht="12.75">
      <c r="A38" s="19"/>
      <c r="B38" s="19"/>
      <c r="D38" s="19"/>
      <c r="E38" s="26"/>
      <c r="F38" s="19"/>
      <c r="G38" s="26"/>
      <c r="H38" s="19"/>
      <c r="I38" s="26"/>
      <c r="J38" s="19"/>
      <c r="K38" s="19"/>
      <c r="L38" s="19"/>
      <c r="M38" s="19"/>
      <c r="N38" s="19"/>
      <c r="O38" s="19"/>
      <c r="P38" s="19"/>
      <c r="Q38" s="26"/>
      <c r="R38" s="19"/>
    </row>
    <row r="39" spans="1:18" ht="12.75">
      <c r="A39" s="22" t="s">
        <v>55</v>
      </c>
      <c r="B39" s="19"/>
      <c r="D39" s="38">
        <v>0.85</v>
      </c>
      <c r="E39" s="26"/>
      <c r="F39" s="38">
        <v>0.11</v>
      </c>
      <c r="G39" s="26"/>
      <c r="H39" s="38">
        <v>1.41</v>
      </c>
      <c r="I39" s="26"/>
      <c r="J39" s="38">
        <v>0.68</v>
      </c>
      <c r="K39" s="19"/>
      <c r="L39" s="38">
        <v>0.88</v>
      </c>
      <c r="M39" s="19"/>
      <c r="N39" s="38">
        <v>0.6706135629709383</v>
      </c>
      <c r="O39" s="19"/>
      <c r="P39" s="38">
        <v>3.13</v>
      </c>
      <c r="Q39" s="26"/>
      <c r="R39" s="38">
        <f>+F39+J39+N39</f>
        <v>1.4606135629709383</v>
      </c>
    </row>
    <row r="40" spans="1:18" ht="12.75">
      <c r="A40" s="22" t="s">
        <v>68</v>
      </c>
      <c r="B40" s="19"/>
      <c r="D40" s="38">
        <v>0.81</v>
      </c>
      <c r="E40" s="19"/>
      <c r="F40" s="38">
        <v>0.1</v>
      </c>
      <c r="G40" s="19"/>
      <c r="H40" s="38">
        <v>1.36</v>
      </c>
      <c r="I40" s="19"/>
      <c r="J40" s="38">
        <v>0.66</v>
      </c>
      <c r="K40" s="19"/>
      <c r="L40" s="38">
        <v>0.87</v>
      </c>
      <c r="M40" s="19"/>
      <c r="N40" s="38">
        <v>0.6503131524008369</v>
      </c>
      <c r="O40" s="19"/>
      <c r="P40" s="38">
        <v>3.04</v>
      </c>
      <c r="Q40" s="19"/>
      <c r="R40" s="38">
        <f>+F40+J40+N40</f>
        <v>1.4103131524008368</v>
      </c>
    </row>
    <row r="41" spans="1:18" ht="12.75">
      <c r="A41" s="22"/>
      <c r="B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ht="12.75">
      <c r="A42" s="22" t="s">
        <v>62</v>
      </c>
      <c r="B42" s="19"/>
      <c r="D42" s="19">
        <v>94.1</v>
      </c>
      <c r="E42" s="19"/>
      <c r="F42" s="19">
        <v>92.4</v>
      </c>
      <c r="G42" s="19"/>
      <c r="H42" s="19">
        <v>94.7</v>
      </c>
      <c r="I42" s="19"/>
      <c r="J42" s="19">
        <v>92.9</v>
      </c>
      <c r="K42" s="19"/>
      <c r="L42" s="19">
        <v>96.4</v>
      </c>
      <c r="M42" s="19"/>
      <c r="N42" s="19">
        <v>92.9</v>
      </c>
      <c r="O42" s="19"/>
      <c r="P42" s="19">
        <v>95.1</v>
      </c>
      <c r="Q42" s="19"/>
      <c r="R42" s="19">
        <v>92.7</v>
      </c>
    </row>
    <row r="43" spans="1:18" ht="12.75">
      <c r="A43" s="22" t="s">
        <v>63</v>
      </c>
      <c r="B43" s="19"/>
      <c r="D43" s="19">
        <v>98.3</v>
      </c>
      <c r="E43" s="19"/>
      <c r="F43" s="19">
        <v>96.2</v>
      </c>
      <c r="G43" s="19"/>
      <c r="H43" s="19">
        <v>98.6</v>
      </c>
      <c r="I43" s="19"/>
      <c r="J43" s="19">
        <v>95.9</v>
      </c>
      <c r="K43" s="19"/>
      <c r="L43" s="39">
        <v>96.9</v>
      </c>
      <c r="M43" s="19"/>
      <c r="N43" s="19">
        <v>95.8</v>
      </c>
      <c r="O43" s="19"/>
      <c r="P43" s="39">
        <v>97.9</v>
      </c>
      <c r="Q43" s="19"/>
      <c r="R43" s="39">
        <v>96</v>
      </c>
    </row>
    <row r="44" spans="1:18" ht="12.75">
      <c r="A44" s="3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4:18" ht="12.75"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  <row r="46" spans="4:6" ht="12.75">
      <c r="D46" s="19"/>
      <c r="E46" s="19"/>
      <c r="F46" s="19"/>
    </row>
  </sheetData>
  <sheetProtection/>
  <mergeCells count="4">
    <mergeCell ref="D3:F3"/>
    <mergeCell ref="H3:J3"/>
    <mergeCell ref="P3:R3"/>
    <mergeCell ref="L3:N3"/>
  </mergeCells>
  <printOptions/>
  <pageMargins left="0.75" right="0.75" top="1" bottom="1" header="0.5" footer="0.5"/>
  <pageSetup fitToHeight="1" fitToWidth="1"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53"/>
  <sheetViews>
    <sheetView zoomScale="80" zoomScaleNormal="80" zoomScaleSheetLayoutView="75" workbookViewId="0" topLeftCell="A1">
      <selection activeCell="A1" sqref="A1"/>
    </sheetView>
  </sheetViews>
  <sheetFormatPr defaultColWidth="9.33203125" defaultRowHeight="12.75"/>
  <cols>
    <col min="1" max="2" width="2.16015625" style="0" customWidth="1"/>
    <col min="3" max="3" width="2.66015625" style="0" customWidth="1"/>
    <col min="4" max="4" width="2.16015625" style="0" customWidth="1"/>
    <col min="5" max="5" width="77.5" style="0" customWidth="1"/>
    <col min="6" max="6" width="3.16015625" style="0" customWidth="1"/>
    <col min="7" max="7" width="18" style="0" customWidth="1"/>
    <col min="8" max="8" width="2" style="0" customWidth="1"/>
    <col min="9" max="9" width="21" style="0" customWidth="1"/>
  </cols>
  <sheetData>
    <row r="3" spans="5:9" ht="12.75">
      <c r="E3" t="s">
        <v>57</v>
      </c>
      <c r="G3" s="52" t="s">
        <v>96</v>
      </c>
      <c r="H3" s="52"/>
      <c r="I3" s="52"/>
    </row>
    <row r="4" spans="7:9" ht="12.75">
      <c r="G4" s="16">
        <v>2011</v>
      </c>
      <c r="H4" s="17"/>
      <c r="I4" s="16">
        <v>2010</v>
      </c>
    </row>
    <row r="5" ht="12.75">
      <c r="A5" s="3" t="s">
        <v>35</v>
      </c>
    </row>
    <row r="6" spans="2:9" ht="12.75">
      <c r="B6" t="s">
        <v>74</v>
      </c>
      <c r="G6" s="33">
        <v>300</v>
      </c>
      <c r="I6" s="33">
        <v>135</v>
      </c>
    </row>
    <row r="7" spans="6:10" ht="6" customHeight="1">
      <c r="F7" s="5"/>
      <c r="G7" s="46"/>
      <c r="H7" s="5"/>
      <c r="I7" s="46"/>
      <c r="J7" s="5"/>
    </row>
    <row r="8" spans="2:10" ht="12.75">
      <c r="B8" s="3" t="s">
        <v>90</v>
      </c>
      <c r="F8" s="5"/>
      <c r="G8" s="24"/>
      <c r="H8" s="5"/>
      <c r="I8" s="24"/>
      <c r="J8" s="5"/>
    </row>
    <row r="9" spans="3:10" ht="12.75">
      <c r="C9" t="s">
        <v>9</v>
      </c>
      <c r="F9" s="5"/>
      <c r="G9" s="24">
        <v>110.2</v>
      </c>
      <c r="H9" s="5"/>
      <c r="I9" s="24">
        <v>97.7</v>
      </c>
      <c r="J9" s="5"/>
    </row>
    <row r="10" spans="1:10" ht="12.75">
      <c r="A10" s="3"/>
      <c r="C10" t="s">
        <v>36</v>
      </c>
      <c r="F10" s="5"/>
      <c r="G10" s="24">
        <v>2.3</v>
      </c>
      <c r="H10" s="5"/>
      <c r="I10" s="24">
        <v>2.1</v>
      </c>
      <c r="J10" s="5"/>
    </row>
    <row r="11" spans="3:10" ht="12.75">
      <c r="C11" t="s">
        <v>5</v>
      </c>
      <c r="F11" s="5"/>
      <c r="G11" s="24">
        <v>14.1</v>
      </c>
      <c r="H11" s="5"/>
      <c r="I11" s="24">
        <v>13.8</v>
      </c>
      <c r="J11" s="5"/>
    </row>
    <row r="12" spans="3:10" ht="12.75">
      <c r="C12" t="s">
        <v>69</v>
      </c>
      <c r="F12" s="5"/>
      <c r="G12" s="24">
        <v>6.1</v>
      </c>
      <c r="H12" s="5"/>
      <c r="I12" s="24">
        <v>11.7</v>
      </c>
      <c r="J12" s="5"/>
    </row>
    <row r="13" spans="3:10" ht="12.75">
      <c r="C13" t="s">
        <v>50</v>
      </c>
      <c r="F13" s="5"/>
      <c r="G13" s="24">
        <v>17.9</v>
      </c>
      <c r="H13" s="5"/>
      <c r="I13" s="24">
        <v>8.5</v>
      </c>
      <c r="J13" s="5"/>
    </row>
    <row r="14" spans="3:10" ht="12.75">
      <c r="C14" t="s">
        <v>37</v>
      </c>
      <c r="F14" s="5"/>
      <c r="G14" s="24">
        <v>-21.7</v>
      </c>
      <c r="H14" s="5"/>
      <c r="I14" s="24">
        <v>-25.3</v>
      </c>
      <c r="J14" s="5"/>
    </row>
    <row r="15" spans="3:10" s="19" customFormat="1" ht="12.75">
      <c r="C15" s="22" t="s">
        <v>100</v>
      </c>
      <c r="F15" s="26"/>
      <c r="G15" s="24">
        <v>-3.3</v>
      </c>
      <c r="H15" s="26"/>
      <c r="I15" s="24">
        <v>-14</v>
      </c>
      <c r="J15" s="26"/>
    </row>
    <row r="16" spans="3:10" ht="12.75">
      <c r="C16" s="18" t="s">
        <v>88</v>
      </c>
      <c r="F16" s="5"/>
      <c r="G16" s="24">
        <v>-1.4</v>
      </c>
      <c r="H16" s="5"/>
      <c r="I16" s="24">
        <v>-0.1</v>
      </c>
      <c r="J16" s="5"/>
    </row>
    <row r="17" spans="3:10" ht="12.75">
      <c r="C17" t="s">
        <v>80</v>
      </c>
      <c r="F17" s="5"/>
      <c r="G17" s="24"/>
      <c r="H17" s="5"/>
      <c r="I17" s="24"/>
      <c r="J17" s="5"/>
    </row>
    <row r="18" spans="4:10" ht="12.75">
      <c r="D18" t="s">
        <v>38</v>
      </c>
      <c r="F18" s="5"/>
      <c r="G18" s="24">
        <v>49.9</v>
      </c>
      <c r="H18" s="5"/>
      <c r="I18" s="24">
        <v>22</v>
      </c>
      <c r="J18" s="5"/>
    </row>
    <row r="19" spans="4:10" ht="12.75">
      <c r="D19" t="s">
        <v>12</v>
      </c>
      <c r="F19" s="5"/>
      <c r="G19" s="24">
        <v>-333.6</v>
      </c>
      <c r="H19" s="5"/>
      <c r="I19" s="24">
        <v>-277.2</v>
      </c>
      <c r="J19" s="5"/>
    </row>
    <row r="20" spans="4:10" ht="12.75">
      <c r="D20" t="s">
        <v>39</v>
      </c>
      <c r="F20" s="5"/>
      <c r="G20" s="24">
        <v>-15.5</v>
      </c>
      <c r="H20" s="5"/>
      <c r="I20" s="24">
        <v>-62</v>
      </c>
      <c r="J20" s="5"/>
    </row>
    <row r="21" spans="4:10" ht="12.75">
      <c r="D21" t="s">
        <v>25</v>
      </c>
      <c r="F21" s="5"/>
      <c r="G21" s="24">
        <v>56.9</v>
      </c>
      <c r="H21" s="5"/>
      <c r="I21" s="24">
        <v>46.3</v>
      </c>
      <c r="J21" s="5"/>
    </row>
    <row r="22" spans="4:10" ht="12.75">
      <c r="D22" t="s">
        <v>26</v>
      </c>
      <c r="F22" s="5"/>
      <c r="G22" s="24">
        <v>88.8</v>
      </c>
      <c r="H22" s="5"/>
      <c r="I22" s="24">
        <v>28.7</v>
      </c>
      <c r="J22" s="5"/>
    </row>
    <row r="23" spans="4:10" ht="12.75">
      <c r="D23" t="s">
        <v>40</v>
      </c>
      <c r="F23" s="5"/>
      <c r="G23" s="24">
        <v>-0.2</v>
      </c>
      <c r="H23" s="5"/>
      <c r="I23" s="24">
        <v>16.9</v>
      </c>
      <c r="J23" s="5"/>
    </row>
    <row r="24" spans="6:10" ht="6" customHeight="1">
      <c r="F24" s="5"/>
      <c r="G24" s="35"/>
      <c r="H24" s="5"/>
      <c r="I24" s="35"/>
      <c r="J24" s="5"/>
    </row>
    <row r="25" spans="3:10" ht="12.75">
      <c r="C25" s="19"/>
      <c r="D25" s="19"/>
      <c r="E25" s="19" t="s">
        <v>41</v>
      </c>
      <c r="F25" s="5"/>
      <c r="G25" s="24">
        <f>SUM(G9:G24)</f>
        <v>-29.500000000000025</v>
      </c>
      <c r="H25" s="5"/>
      <c r="I25" s="24">
        <f>SUM(I9:I24)</f>
        <v>-130.89999999999995</v>
      </c>
      <c r="J25" s="5"/>
    </row>
    <row r="26" spans="3:10" ht="6" customHeight="1">
      <c r="C26" s="19"/>
      <c r="D26" s="19"/>
      <c r="E26" s="19"/>
      <c r="F26" s="5"/>
      <c r="G26" s="35"/>
      <c r="H26" s="5"/>
      <c r="I26" s="35"/>
      <c r="J26" s="5"/>
    </row>
    <row r="27" spans="3:10" ht="12.75">
      <c r="C27" s="19"/>
      <c r="D27" s="19"/>
      <c r="E27" s="22" t="s">
        <v>89</v>
      </c>
      <c r="F27" s="5"/>
      <c r="G27" s="24">
        <f>+G25+G6</f>
        <v>270.5</v>
      </c>
      <c r="H27" s="5"/>
      <c r="I27" s="24">
        <f>+I25+I6</f>
        <v>4.100000000000051</v>
      </c>
      <c r="J27" s="5"/>
    </row>
    <row r="28" spans="3:10" ht="6" customHeight="1">
      <c r="C28" s="19"/>
      <c r="D28" s="19"/>
      <c r="E28" s="19"/>
      <c r="F28" s="5"/>
      <c r="G28" s="35"/>
      <c r="H28" s="5"/>
      <c r="I28" s="35"/>
      <c r="J28" s="5"/>
    </row>
    <row r="29" spans="1:10" ht="12.75">
      <c r="A29" t="s">
        <v>42</v>
      </c>
      <c r="C29" s="19"/>
      <c r="D29" s="19"/>
      <c r="E29" s="19"/>
      <c r="F29" s="5"/>
      <c r="G29" s="24"/>
      <c r="H29" s="5"/>
      <c r="I29" s="24"/>
      <c r="J29" s="5"/>
    </row>
    <row r="30" spans="2:10" ht="12.75">
      <c r="B30" t="s">
        <v>70</v>
      </c>
      <c r="C30" s="19"/>
      <c r="D30" s="19"/>
      <c r="E30" s="19"/>
      <c r="F30" s="5"/>
      <c r="G30" s="21">
        <v>-187.2</v>
      </c>
      <c r="H30" s="5"/>
      <c r="I30" s="21">
        <v>-82.8</v>
      </c>
      <c r="J30" s="5"/>
    </row>
    <row r="31" spans="2:10" ht="12.75">
      <c r="B31" t="s">
        <v>43</v>
      </c>
      <c r="C31" s="19"/>
      <c r="D31" s="19"/>
      <c r="E31" s="19"/>
      <c r="F31" s="5"/>
      <c r="G31" s="21">
        <v>0.9</v>
      </c>
      <c r="H31" s="5"/>
      <c r="I31" s="21">
        <v>0.5</v>
      </c>
      <c r="J31" s="5"/>
    </row>
    <row r="32" spans="2:10" ht="12.75">
      <c r="B32" s="19" t="s">
        <v>81</v>
      </c>
      <c r="C32" s="19"/>
      <c r="D32" s="19"/>
      <c r="E32" s="19"/>
      <c r="F32" s="5"/>
      <c r="G32" s="21">
        <v>-88.3</v>
      </c>
      <c r="H32" s="5"/>
      <c r="I32" s="21">
        <v>0</v>
      </c>
      <c r="J32" s="5"/>
    </row>
    <row r="33" spans="2:10" ht="12.75">
      <c r="B33" s="19" t="s">
        <v>87</v>
      </c>
      <c r="C33" s="19"/>
      <c r="D33" s="19"/>
      <c r="E33" s="19"/>
      <c r="F33" s="5"/>
      <c r="G33" s="21">
        <v>-25</v>
      </c>
      <c r="H33" s="5"/>
      <c r="I33" s="21">
        <v>0</v>
      </c>
      <c r="J33" s="5"/>
    </row>
    <row r="34" spans="2:10" ht="12.75" customHeight="1">
      <c r="B34" s="19" t="s">
        <v>82</v>
      </c>
      <c r="C34" s="19"/>
      <c r="D34" s="19"/>
      <c r="E34" s="19"/>
      <c r="F34" s="5"/>
      <c r="G34" s="21">
        <v>-8.3</v>
      </c>
      <c r="H34" s="5"/>
      <c r="I34" s="21">
        <v>0</v>
      </c>
      <c r="J34" s="5"/>
    </row>
    <row r="35" spans="2:9" ht="6" customHeight="1">
      <c r="B35" s="19"/>
      <c r="C35" s="19"/>
      <c r="D35" s="19"/>
      <c r="E35" s="19"/>
      <c r="G35" s="47"/>
      <c r="I35" s="47"/>
    </row>
    <row r="36" spans="2:9" ht="12.75">
      <c r="B36" s="19"/>
      <c r="C36" s="19"/>
      <c r="D36" s="19"/>
      <c r="E36" s="19" t="s">
        <v>44</v>
      </c>
      <c r="G36" s="48">
        <f>SUM(G30:G35)</f>
        <v>-307.9</v>
      </c>
      <c r="I36" s="48">
        <f>SUM(I30:I35)</f>
        <v>-82.3</v>
      </c>
    </row>
    <row r="37" spans="2:9" ht="6" customHeight="1">
      <c r="B37" s="19"/>
      <c r="C37" s="19"/>
      <c r="D37" s="19"/>
      <c r="E37" s="19"/>
      <c r="G37" s="19"/>
      <c r="I37" s="19"/>
    </row>
    <row r="38" spans="1:9" ht="12.75">
      <c r="A38" t="s">
        <v>45</v>
      </c>
      <c r="B38" s="19"/>
      <c r="C38" s="19"/>
      <c r="D38" s="19"/>
      <c r="E38" s="19"/>
      <c r="G38" s="19"/>
      <c r="I38" s="19"/>
    </row>
    <row r="39" spans="2:9" ht="12.75">
      <c r="B39" s="25" t="s">
        <v>97</v>
      </c>
      <c r="C39" s="19"/>
      <c r="D39" s="19"/>
      <c r="E39" s="19"/>
      <c r="F39" s="19"/>
      <c r="G39" s="13">
        <v>-161</v>
      </c>
      <c r="I39" s="21">
        <v>-58.1</v>
      </c>
    </row>
    <row r="40" spans="2:9" ht="12.75">
      <c r="B40" s="20" t="s">
        <v>101</v>
      </c>
      <c r="E40" s="26"/>
      <c r="F40" s="19"/>
      <c r="G40" s="13">
        <v>-47.3</v>
      </c>
      <c r="I40" s="13">
        <v>-76</v>
      </c>
    </row>
    <row r="41" spans="2:9" ht="12.75">
      <c r="B41" s="18" t="s">
        <v>58</v>
      </c>
      <c r="E41" s="19"/>
      <c r="F41" s="19"/>
      <c r="G41" s="45">
        <v>-2.5</v>
      </c>
      <c r="I41" s="45">
        <v>-11.1</v>
      </c>
    </row>
    <row r="42" spans="2:9" ht="12.75">
      <c r="B42" s="18" t="s">
        <v>91</v>
      </c>
      <c r="E42" s="19"/>
      <c r="F42" s="19"/>
      <c r="G42" s="45">
        <v>-1</v>
      </c>
      <c r="I42" s="21">
        <v>0</v>
      </c>
    </row>
    <row r="43" spans="2:9" ht="12.75">
      <c r="B43" t="s">
        <v>84</v>
      </c>
      <c r="E43" s="19"/>
      <c r="F43" s="19"/>
      <c r="G43" s="45">
        <v>0.2</v>
      </c>
      <c r="I43" s="21">
        <v>0.2</v>
      </c>
    </row>
    <row r="44" spans="5:9" ht="6" customHeight="1">
      <c r="E44" s="19"/>
      <c r="F44" s="19"/>
      <c r="G44" s="47"/>
      <c r="I44" s="47"/>
    </row>
    <row r="45" spans="1:9" ht="12.75">
      <c r="A45" s="3"/>
      <c r="E45" s="22" t="s">
        <v>75</v>
      </c>
      <c r="F45" s="19"/>
      <c r="G45" s="36">
        <f>SUM(G39:G44)</f>
        <v>-211.60000000000002</v>
      </c>
      <c r="I45" s="36">
        <f>SUM(I39:I44)</f>
        <v>-145</v>
      </c>
    </row>
    <row r="46" spans="5:9" ht="6" customHeight="1">
      <c r="E46" s="19"/>
      <c r="F46" s="19"/>
      <c r="G46" s="47"/>
      <c r="I46" s="47"/>
    </row>
    <row r="47" spans="1:9" ht="12.75">
      <c r="A47" t="s">
        <v>46</v>
      </c>
      <c r="G47" s="49">
        <v>-15.7</v>
      </c>
      <c r="I47" s="49">
        <v>31</v>
      </c>
    </row>
    <row r="48" spans="7:9" ht="6" customHeight="1">
      <c r="G48" s="19"/>
      <c r="I48" s="19"/>
    </row>
    <row r="49" spans="1:9" ht="12.75">
      <c r="A49" s="19" t="s">
        <v>79</v>
      </c>
      <c r="B49" s="19"/>
      <c r="C49" s="19"/>
      <c r="D49" s="19"/>
      <c r="E49" s="19"/>
      <c r="G49" s="45">
        <f>+G27+G36+G47+G45</f>
        <v>-264.7</v>
      </c>
      <c r="H49" s="7"/>
      <c r="I49" s="45">
        <f>+I27+I36+I47+I45</f>
        <v>-192.19999999999993</v>
      </c>
    </row>
    <row r="50" spans="1:9" ht="12.75">
      <c r="A50" t="s">
        <v>47</v>
      </c>
      <c r="G50" s="45">
        <v>719.9</v>
      </c>
      <c r="H50" s="7"/>
      <c r="I50" s="45">
        <v>651.4</v>
      </c>
    </row>
    <row r="51" spans="7:9" ht="6" customHeight="1">
      <c r="G51" s="47"/>
      <c r="I51" s="47"/>
    </row>
    <row r="52" spans="1:9" ht="13.5" thickBot="1">
      <c r="A52" t="s">
        <v>48</v>
      </c>
      <c r="C52" s="3"/>
      <c r="D52" s="3"/>
      <c r="E52" s="3"/>
      <c r="G52" s="41">
        <f>SUM(G49:G51)</f>
        <v>455.2</v>
      </c>
      <c r="I52" s="41">
        <f>SUM(I49:I51)</f>
        <v>459.20000000000005</v>
      </c>
    </row>
    <row r="53" ht="13.5" thickTop="1">
      <c r="G53" s="19"/>
    </row>
  </sheetData>
  <sheetProtection/>
  <mergeCells count="1">
    <mergeCell ref="G3:I3"/>
  </mergeCells>
  <printOptions/>
  <pageMargins left="0.75" right="0.75" top="1" bottom="1" header="0.5" footer="0.5"/>
  <pageSetup fitToHeight="1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wardk</dc:creator>
  <cp:keywords/>
  <dc:description/>
  <cp:lastModifiedBy>AGCO</cp:lastModifiedBy>
  <cp:lastPrinted>2011-10-13T20:47:36Z</cp:lastPrinted>
  <dcterms:created xsi:type="dcterms:W3CDTF">2004-07-19T20:37:30Z</dcterms:created>
  <dcterms:modified xsi:type="dcterms:W3CDTF">2011-10-24T20:28:04Z</dcterms:modified>
  <cp:category/>
  <cp:version/>
  <cp:contentType/>
  <cp:contentStatus/>
</cp:coreProperties>
</file>